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yer\OneDrive\Desktop\"/>
    </mc:Choice>
  </mc:AlternateContent>
  <xr:revisionPtr revIDLastSave="0" documentId="13_ncr:1_{FF38F723-743B-480E-9659-AEE1CF0C608E}" xr6:coauthVersionLast="47" xr6:coauthVersionMax="47" xr10:uidLastSave="{00000000-0000-0000-0000-000000000000}"/>
  <bookViews>
    <workbookView xWindow="-120" yWindow="-120" windowWidth="29040" windowHeight="15720" activeTab="2" xr2:uid="{10632D59-651D-4F29-BD4E-A0F6BC83C240}"/>
  </bookViews>
  <sheets>
    <sheet name="Box Scores" sheetId="2" r:id="rId1"/>
    <sheet name="Box Scores (2)" sheetId="5" r:id="rId2"/>
    <sheet name="Box Scores_test" sheetId="8" r:id="rId3"/>
    <sheet name="2022 FPIs" sheetId="4" r:id="rId4"/>
    <sheet name="2023 FPIs" sheetId="6" r:id="rId5"/>
    <sheet name="Data Formatt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43" i="8" l="1"/>
  <c r="B543" i="8"/>
  <c r="BD542" i="8"/>
  <c r="B542" i="8"/>
  <c r="BD541" i="8"/>
  <c r="B541" i="8"/>
  <c r="BD540" i="8"/>
  <c r="B540" i="8"/>
  <c r="BD539" i="8"/>
  <c r="B539" i="8"/>
  <c r="BD538" i="8"/>
  <c r="B538" i="8"/>
  <c r="BD537" i="8"/>
  <c r="B537" i="8"/>
  <c r="BD536" i="8"/>
  <c r="B536" i="8"/>
  <c r="BD535" i="8"/>
  <c r="B535" i="8"/>
  <c r="BD534" i="8"/>
  <c r="B534" i="8"/>
  <c r="BD533" i="8"/>
  <c r="B533" i="8"/>
  <c r="BD532" i="8"/>
  <c r="B532" i="8"/>
  <c r="BD531" i="8"/>
  <c r="B531" i="8"/>
  <c r="BD530" i="8"/>
  <c r="B530" i="8"/>
  <c r="BD529" i="8"/>
  <c r="B529" i="8"/>
  <c r="BD528" i="8"/>
  <c r="B528" i="8"/>
  <c r="BD527" i="8"/>
  <c r="B527" i="8"/>
  <c r="BD526" i="8"/>
  <c r="B526" i="8"/>
  <c r="BD525" i="8"/>
  <c r="B525" i="8"/>
  <c r="BD524" i="8"/>
  <c r="B524" i="8"/>
  <c r="BD523" i="8"/>
  <c r="B523" i="8"/>
  <c r="BD522" i="8"/>
  <c r="B522" i="8"/>
  <c r="BD521" i="8"/>
  <c r="B521" i="8"/>
  <c r="BD520" i="8"/>
  <c r="B520" i="8"/>
  <c r="BD519" i="8"/>
  <c r="B519" i="8"/>
  <c r="BD518" i="8"/>
  <c r="B518" i="8"/>
  <c r="BD517" i="8"/>
  <c r="B517" i="8"/>
  <c r="BD516" i="8"/>
  <c r="B516" i="8"/>
  <c r="BD515" i="8"/>
  <c r="B515" i="8"/>
  <c r="BD514" i="8"/>
  <c r="B514" i="8"/>
  <c r="BD513" i="8"/>
  <c r="B513" i="8"/>
  <c r="BD512" i="8"/>
  <c r="B512" i="8"/>
  <c r="BD511" i="8"/>
  <c r="B511" i="8"/>
  <c r="BD510" i="8"/>
  <c r="B510" i="8"/>
  <c r="BD509" i="8"/>
  <c r="B509" i="8"/>
  <c r="BD508" i="8"/>
  <c r="B508" i="8"/>
  <c r="BD507" i="8"/>
  <c r="B507" i="8"/>
  <c r="BD506" i="8"/>
  <c r="B506" i="8"/>
  <c r="BD505" i="8"/>
  <c r="B505" i="8"/>
  <c r="BD504" i="8"/>
  <c r="B504" i="8"/>
  <c r="BD503" i="8"/>
  <c r="B503" i="8"/>
  <c r="BD502" i="8"/>
  <c r="B502" i="8"/>
  <c r="BD501" i="8"/>
  <c r="B501" i="8"/>
  <c r="BD500" i="8"/>
  <c r="B500" i="8"/>
  <c r="BD499" i="8"/>
  <c r="B499" i="8"/>
  <c r="BD498" i="8"/>
  <c r="B498" i="8"/>
  <c r="BD497" i="8"/>
  <c r="B497" i="8"/>
  <c r="BD496" i="8"/>
  <c r="B496" i="8"/>
  <c r="BD495" i="8"/>
  <c r="B495" i="8"/>
  <c r="BD494" i="8"/>
  <c r="B494" i="8"/>
  <c r="BD493" i="8"/>
  <c r="B493" i="8"/>
  <c r="BD492" i="8"/>
  <c r="B492" i="8"/>
  <c r="BD491" i="8"/>
  <c r="B491" i="8"/>
  <c r="BD490" i="8"/>
  <c r="B490" i="8"/>
  <c r="BD489" i="8"/>
  <c r="B489" i="8"/>
  <c r="BD488" i="8"/>
  <c r="B488" i="8"/>
  <c r="BD487" i="8"/>
  <c r="B487" i="8"/>
  <c r="BD486" i="8"/>
  <c r="B486" i="8"/>
  <c r="BD485" i="8"/>
  <c r="B485" i="8"/>
  <c r="BD484" i="8"/>
  <c r="B484" i="8"/>
  <c r="BD483" i="8"/>
  <c r="B483" i="8"/>
  <c r="BD482" i="8"/>
  <c r="B482" i="8"/>
  <c r="BD481" i="8"/>
  <c r="B481" i="8"/>
  <c r="BD480" i="8"/>
  <c r="B480" i="8"/>
  <c r="BD479" i="8"/>
  <c r="B479" i="8"/>
  <c r="BD478" i="8"/>
  <c r="B478" i="8"/>
  <c r="BD477" i="8"/>
  <c r="B477" i="8"/>
  <c r="BD476" i="8"/>
  <c r="B476" i="8"/>
  <c r="BD475" i="8"/>
  <c r="B475" i="8"/>
  <c r="BD474" i="8"/>
  <c r="B474" i="8"/>
  <c r="BD473" i="8"/>
  <c r="B473" i="8"/>
  <c r="BD472" i="8"/>
  <c r="B472" i="8"/>
  <c r="BD471" i="8"/>
  <c r="B471" i="8"/>
  <c r="BD470" i="8"/>
  <c r="B470" i="8"/>
  <c r="BD469" i="8"/>
  <c r="B469" i="8"/>
  <c r="BD468" i="8"/>
  <c r="B468" i="8"/>
  <c r="BD467" i="8"/>
  <c r="B467" i="8"/>
  <c r="BD466" i="8"/>
  <c r="B466" i="8"/>
  <c r="BD465" i="8"/>
  <c r="B465" i="8"/>
  <c r="BD464" i="8"/>
  <c r="B464" i="8"/>
  <c r="BD463" i="8"/>
  <c r="B463" i="8"/>
  <c r="BD462" i="8"/>
  <c r="B462" i="8"/>
  <c r="BD461" i="8"/>
  <c r="B461" i="8"/>
  <c r="BD460" i="8"/>
  <c r="B460" i="8"/>
  <c r="BD459" i="8"/>
  <c r="B459" i="8"/>
  <c r="BD458" i="8"/>
  <c r="B458" i="8"/>
  <c r="BD457" i="8"/>
  <c r="B457" i="8"/>
  <c r="BD456" i="8"/>
  <c r="B456" i="8"/>
  <c r="BD455" i="8"/>
  <c r="B455" i="8"/>
  <c r="BD454" i="8"/>
  <c r="B454" i="8"/>
  <c r="BD453" i="8"/>
  <c r="B453" i="8"/>
  <c r="BD452" i="8"/>
  <c r="B452" i="8"/>
  <c r="BD451" i="8"/>
  <c r="B451" i="8"/>
  <c r="BD450" i="8"/>
  <c r="B450" i="8"/>
  <c r="BD449" i="8"/>
  <c r="B449" i="8"/>
  <c r="BD448" i="8"/>
  <c r="B448" i="8"/>
  <c r="BD447" i="8"/>
  <c r="B447" i="8"/>
  <c r="BD446" i="8"/>
  <c r="B446" i="8"/>
  <c r="BD445" i="8"/>
  <c r="B445" i="8"/>
  <c r="BD444" i="8"/>
  <c r="B444" i="8"/>
  <c r="BD443" i="8"/>
  <c r="B443" i="8"/>
  <c r="BD442" i="8"/>
  <c r="B442" i="8"/>
  <c r="BD441" i="8"/>
  <c r="B441" i="8"/>
  <c r="BD440" i="8"/>
  <c r="B440" i="8"/>
  <c r="BD439" i="8"/>
  <c r="B439" i="8"/>
  <c r="BD438" i="8"/>
  <c r="B438" i="8"/>
  <c r="BD437" i="8"/>
  <c r="B437" i="8"/>
  <c r="BD436" i="8"/>
  <c r="B436" i="8"/>
  <c r="BD435" i="8"/>
  <c r="B435" i="8"/>
  <c r="BD434" i="8"/>
  <c r="B434" i="8"/>
  <c r="BD433" i="8"/>
  <c r="B433" i="8"/>
  <c r="BD432" i="8"/>
  <c r="B432" i="8"/>
  <c r="BD431" i="8"/>
  <c r="B431" i="8"/>
  <c r="BD430" i="8"/>
  <c r="B430" i="8"/>
  <c r="BD429" i="8"/>
  <c r="B429" i="8"/>
  <c r="BD428" i="8"/>
  <c r="B428" i="8"/>
  <c r="BD427" i="8"/>
  <c r="B427" i="8"/>
  <c r="BD426" i="8"/>
  <c r="B426" i="8"/>
  <c r="BD425" i="8"/>
  <c r="B425" i="8"/>
  <c r="BD424" i="8"/>
  <c r="B424" i="8"/>
  <c r="BD423" i="8"/>
  <c r="B423" i="8"/>
  <c r="BD422" i="8"/>
  <c r="B422" i="8"/>
  <c r="BD421" i="8"/>
  <c r="B421" i="8"/>
  <c r="BD420" i="8"/>
  <c r="B420" i="8"/>
  <c r="BD419" i="8"/>
  <c r="B419" i="8"/>
  <c r="BD418" i="8"/>
  <c r="B418" i="8"/>
  <c r="BD417" i="8"/>
  <c r="B417" i="8"/>
  <c r="BD416" i="8"/>
  <c r="B416" i="8"/>
  <c r="BD415" i="8"/>
  <c r="B415" i="8"/>
  <c r="BD414" i="8"/>
  <c r="B414" i="8"/>
  <c r="BD413" i="8"/>
  <c r="B413" i="8"/>
  <c r="BD412" i="8"/>
  <c r="B412" i="8"/>
  <c r="BD411" i="8"/>
  <c r="B411" i="8"/>
  <c r="BD410" i="8"/>
  <c r="B410" i="8"/>
  <c r="BD409" i="8"/>
  <c r="B409" i="8"/>
  <c r="BD408" i="8"/>
  <c r="B408" i="8"/>
  <c r="BD407" i="8"/>
  <c r="B407" i="8"/>
  <c r="BD406" i="8"/>
  <c r="B406" i="8"/>
  <c r="BD405" i="8"/>
  <c r="B405" i="8"/>
  <c r="BD404" i="8"/>
  <c r="B404" i="8"/>
  <c r="BD403" i="8"/>
  <c r="B403" i="8"/>
  <c r="BD402" i="8"/>
  <c r="B402" i="8"/>
  <c r="BD401" i="8"/>
  <c r="B401" i="8"/>
  <c r="BD400" i="8"/>
  <c r="B400" i="8"/>
  <c r="BD399" i="8"/>
  <c r="B399" i="8"/>
  <c r="BD398" i="8"/>
  <c r="B398" i="8"/>
  <c r="BD397" i="8"/>
  <c r="B397" i="8"/>
  <c r="BD396" i="8"/>
  <c r="B396" i="8"/>
  <c r="BD395" i="8"/>
  <c r="B395" i="8"/>
  <c r="BD394" i="8"/>
  <c r="B394" i="8"/>
  <c r="BD393" i="8"/>
  <c r="B393" i="8"/>
  <c r="BD392" i="8"/>
  <c r="B392" i="8"/>
  <c r="BD391" i="8"/>
  <c r="B391" i="8"/>
  <c r="BD390" i="8"/>
  <c r="B390" i="8"/>
  <c r="BD389" i="8"/>
  <c r="B389" i="8"/>
  <c r="BD388" i="8"/>
  <c r="B388" i="8"/>
  <c r="BD387" i="8"/>
  <c r="B387" i="8"/>
  <c r="BD386" i="8"/>
  <c r="B386" i="8"/>
  <c r="BD385" i="8"/>
  <c r="B385" i="8"/>
  <c r="BD384" i="8"/>
  <c r="B384" i="8"/>
  <c r="BD383" i="8"/>
  <c r="B383" i="8"/>
  <c r="BD382" i="8"/>
  <c r="B382" i="8"/>
  <c r="BD381" i="8"/>
  <c r="B381" i="8"/>
  <c r="BD380" i="8"/>
  <c r="B380" i="8"/>
  <c r="BD379" i="8"/>
  <c r="B379" i="8"/>
  <c r="BD378" i="8"/>
  <c r="B378" i="8"/>
  <c r="BD377" i="8"/>
  <c r="B377" i="8"/>
  <c r="BD376" i="8"/>
  <c r="B376" i="8"/>
  <c r="BD375" i="8"/>
  <c r="B375" i="8"/>
  <c r="BD374" i="8"/>
  <c r="B374" i="8"/>
  <c r="BD373" i="8"/>
  <c r="B373" i="8"/>
  <c r="BD372" i="8"/>
  <c r="B372" i="8"/>
  <c r="BD371" i="8"/>
  <c r="B371" i="8"/>
  <c r="BD370" i="8"/>
  <c r="B370" i="8"/>
  <c r="BD369" i="8"/>
  <c r="B369" i="8"/>
  <c r="BD368" i="8"/>
  <c r="B368" i="8"/>
  <c r="BD367" i="8"/>
  <c r="B367" i="8"/>
  <c r="BD366" i="8"/>
  <c r="B366" i="8"/>
  <c r="BD365" i="8"/>
  <c r="B365" i="8"/>
  <c r="BD364" i="8"/>
  <c r="B364" i="8"/>
  <c r="BD363" i="8"/>
  <c r="B363" i="8"/>
  <c r="BD362" i="8"/>
  <c r="B362" i="8"/>
  <c r="BD361" i="8"/>
  <c r="B361" i="8"/>
  <c r="BD360" i="8"/>
  <c r="B360" i="8"/>
  <c r="BD359" i="8"/>
  <c r="B359" i="8"/>
  <c r="BD358" i="8"/>
  <c r="B358" i="8"/>
  <c r="BD357" i="8"/>
  <c r="B357" i="8"/>
  <c r="BD356" i="8"/>
  <c r="B356" i="8"/>
  <c r="BD355" i="8"/>
  <c r="B355" i="8"/>
  <c r="BD354" i="8"/>
  <c r="B354" i="8"/>
  <c r="BD353" i="8"/>
  <c r="B353" i="8"/>
  <c r="BD352" i="8"/>
  <c r="B352" i="8"/>
  <c r="BD351" i="8"/>
  <c r="B351" i="8"/>
  <c r="BD350" i="8"/>
  <c r="B350" i="8"/>
  <c r="BD349" i="8"/>
  <c r="B349" i="8"/>
  <c r="BD348" i="8"/>
  <c r="B348" i="8"/>
  <c r="BD347" i="8"/>
  <c r="B347" i="8"/>
  <c r="BD346" i="8"/>
  <c r="B346" i="8"/>
  <c r="BD345" i="8"/>
  <c r="B345" i="8"/>
  <c r="BD344" i="8"/>
  <c r="B344" i="8"/>
  <c r="BD343" i="8"/>
  <c r="B343" i="8"/>
  <c r="BD342" i="8"/>
  <c r="B342" i="8"/>
  <c r="BD341" i="8"/>
  <c r="B341" i="8"/>
  <c r="BD340" i="8"/>
  <c r="B340" i="8"/>
  <c r="BD339" i="8"/>
  <c r="B339" i="8"/>
  <c r="BD338" i="8"/>
  <c r="B338" i="8"/>
  <c r="BD337" i="8"/>
  <c r="B337" i="8"/>
  <c r="BD336" i="8"/>
  <c r="B336" i="8"/>
  <c r="BD335" i="8"/>
  <c r="B335" i="8"/>
  <c r="BD334" i="8"/>
  <c r="B334" i="8"/>
  <c r="BD333" i="8"/>
  <c r="B333" i="8"/>
  <c r="BD332" i="8"/>
  <c r="B332" i="8"/>
  <c r="BD331" i="8"/>
  <c r="B331" i="8"/>
  <c r="BD330" i="8"/>
  <c r="B330" i="8"/>
  <c r="BD329" i="8"/>
  <c r="B329" i="8"/>
  <c r="BD328" i="8"/>
  <c r="B328" i="8"/>
  <c r="BD327" i="8"/>
  <c r="B327" i="8"/>
  <c r="BD326" i="8"/>
  <c r="B326" i="8"/>
  <c r="BD325" i="8"/>
  <c r="B325" i="8"/>
  <c r="BD324" i="8"/>
  <c r="B324" i="8"/>
  <c r="BD323" i="8"/>
  <c r="B323" i="8"/>
  <c r="BD322" i="8"/>
  <c r="B322" i="8"/>
  <c r="BD321" i="8"/>
  <c r="B321" i="8"/>
  <c r="BD320" i="8"/>
  <c r="B320" i="8"/>
  <c r="BD319" i="8"/>
  <c r="B319" i="8"/>
  <c r="BD318" i="8"/>
  <c r="B318" i="8"/>
  <c r="BD317" i="8"/>
  <c r="B317" i="8"/>
  <c r="BD316" i="8"/>
  <c r="B316" i="8"/>
  <c r="BD315" i="8"/>
  <c r="B315" i="8"/>
  <c r="BD314" i="8"/>
  <c r="B314" i="8"/>
  <c r="BD313" i="8"/>
  <c r="B313" i="8"/>
  <c r="BD312" i="8"/>
  <c r="B312" i="8"/>
  <c r="BD311" i="8"/>
  <c r="B311" i="8"/>
  <c r="BD310" i="8"/>
  <c r="B310" i="8"/>
  <c r="BD309" i="8"/>
  <c r="B309" i="8"/>
  <c r="BD308" i="8"/>
  <c r="B308" i="8"/>
  <c r="BD307" i="8"/>
  <c r="B307" i="8"/>
  <c r="BD306" i="8"/>
  <c r="B306" i="8"/>
  <c r="BD305" i="8"/>
  <c r="B305" i="8"/>
  <c r="BD304" i="8"/>
  <c r="B304" i="8"/>
  <c r="BD303" i="8"/>
  <c r="B303" i="8"/>
  <c r="BD302" i="8"/>
  <c r="B302" i="8"/>
  <c r="BD301" i="8"/>
  <c r="B301" i="8"/>
  <c r="BD300" i="8"/>
  <c r="B300" i="8"/>
  <c r="BD299" i="8"/>
  <c r="B299" i="8"/>
  <c r="BD298" i="8"/>
  <c r="B298" i="8"/>
  <c r="BD297" i="8"/>
  <c r="B297" i="8"/>
  <c r="BD296" i="8"/>
  <c r="B296" i="8"/>
  <c r="BD295" i="8"/>
  <c r="B295" i="8"/>
  <c r="BD294" i="8"/>
  <c r="B294" i="8"/>
  <c r="BD293" i="8"/>
  <c r="B293" i="8"/>
  <c r="BD292" i="8"/>
  <c r="B292" i="8"/>
  <c r="BD291" i="8"/>
  <c r="B291" i="8"/>
  <c r="BD290" i="8"/>
  <c r="B290" i="8"/>
  <c r="BD289" i="8"/>
  <c r="B289" i="8"/>
  <c r="BD288" i="8"/>
  <c r="B288" i="8"/>
  <c r="BD287" i="8"/>
  <c r="B287" i="8"/>
  <c r="BD286" i="8"/>
  <c r="B286" i="8"/>
  <c r="BD285" i="8"/>
  <c r="B285" i="8"/>
  <c r="BD284" i="8"/>
  <c r="B284" i="8"/>
  <c r="BD283" i="8"/>
  <c r="B283" i="8"/>
  <c r="BD282" i="8"/>
  <c r="B282" i="8"/>
  <c r="BD281" i="8"/>
  <c r="B281" i="8"/>
  <c r="BD280" i="8"/>
  <c r="B280" i="8"/>
  <c r="BD279" i="8"/>
  <c r="B279" i="8"/>
  <c r="BD278" i="8"/>
  <c r="B278" i="8"/>
  <c r="BD277" i="8"/>
  <c r="B277" i="8"/>
  <c r="BD276" i="8"/>
  <c r="B276" i="8"/>
  <c r="BD275" i="8"/>
  <c r="B275" i="8"/>
  <c r="BD274" i="8"/>
  <c r="B274" i="8"/>
  <c r="BD273" i="8"/>
  <c r="B273" i="8"/>
  <c r="BD272" i="8"/>
  <c r="B272" i="8"/>
  <c r="BD271" i="8"/>
  <c r="B271" i="8"/>
  <c r="BD270" i="8"/>
  <c r="B270" i="8"/>
  <c r="BD269" i="8"/>
  <c r="B269" i="8"/>
  <c r="BD268" i="8"/>
  <c r="B268" i="8"/>
  <c r="BD267" i="8"/>
  <c r="B267" i="8"/>
  <c r="BD266" i="8"/>
  <c r="B266" i="8"/>
  <c r="BD265" i="8"/>
  <c r="B265" i="8"/>
  <c r="BD264" i="8"/>
  <c r="B264" i="8"/>
  <c r="BD263" i="8"/>
  <c r="B263" i="8"/>
  <c r="BD262" i="8"/>
  <c r="B262" i="8"/>
  <c r="BD261" i="8"/>
  <c r="B261" i="8"/>
  <c r="BD260" i="8"/>
  <c r="B260" i="8"/>
  <c r="BD259" i="8"/>
  <c r="B259" i="8"/>
  <c r="BD258" i="8"/>
  <c r="B258" i="8"/>
  <c r="BD257" i="8"/>
  <c r="B257" i="8"/>
  <c r="BD256" i="8"/>
  <c r="B256" i="8"/>
  <c r="BD255" i="8"/>
  <c r="B255" i="8"/>
  <c r="BD254" i="8"/>
  <c r="B254" i="8"/>
  <c r="BD253" i="8"/>
  <c r="B253" i="8"/>
  <c r="BD252" i="8"/>
  <c r="B252" i="8"/>
  <c r="BD251" i="8"/>
  <c r="B251" i="8"/>
  <c r="BD250" i="8"/>
  <c r="B250" i="8"/>
  <c r="BD249" i="8"/>
  <c r="B249" i="8"/>
  <c r="BD248" i="8"/>
  <c r="B248" i="8"/>
  <c r="BD247" i="8"/>
  <c r="B247" i="8"/>
  <c r="BD246" i="8"/>
  <c r="B246" i="8"/>
  <c r="BD245" i="8"/>
  <c r="B245" i="8"/>
  <c r="BD244" i="8"/>
  <c r="B244" i="8"/>
  <c r="BD243" i="8"/>
  <c r="B243" i="8"/>
  <c r="BD242" i="8"/>
  <c r="B242" i="8"/>
  <c r="BD241" i="8"/>
  <c r="B241" i="8"/>
  <c r="BD240" i="8"/>
  <c r="B240" i="8"/>
  <c r="BD239" i="8"/>
  <c r="B239" i="8"/>
  <c r="BD238" i="8"/>
  <c r="B238" i="8"/>
  <c r="BD237" i="8"/>
  <c r="B237" i="8"/>
  <c r="BD236" i="8"/>
  <c r="B236" i="8"/>
  <c r="BD235" i="8"/>
  <c r="B235" i="8"/>
  <c r="BD234" i="8"/>
  <c r="B234" i="8"/>
  <c r="BD233" i="8"/>
  <c r="B233" i="8"/>
  <c r="BD232" i="8"/>
  <c r="B232" i="8"/>
  <c r="BD231" i="8"/>
  <c r="B231" i="8"/>
  <c r="BD230" i="8"/>
  <c r="B230" i="8"/>
  <c r="BD229" i="8"/>
  <c r="B229" i="8"/>
  <c r="BD228" i="8"/>
  <c r="B228" i="8"/>
  <c r="BD227" i="8"/>
  <c r="B227" i="8"/>
  <c r="BD226" i="8"/>
  <c r="B226" i="8"/>
  <c r="BD225" i="8"/>
  <c r="B225" i="8"/>
  <c r="BD224" i="8"/>
  <c r="B224" i="8"/>
  <c r="BD223" i="8"/>
  <c r="B223" i="8"/>
  <c r="BD222" i="8"/>
  <c r="B222" i="8"/>
  <c r="BD221" i="8"/>
  <c r="B221" i="8"/>
  <c r="BD220" i="8"/>
  <c r="B220" i="8"/>
  <c r="BD219" i="8"/>
  <c r="B219" i="8"/>
  <c r="BD218" i="8"/>
  <c r="B218" i="8"/>
  <c r="BD217" i="8"/>
  <c r="B217" i="8"/>
  <c r="BD216" i="8"/>
  <c r="B216" i="8"/>
  <c r="BD215" i="8"/>
  <c r="B215" i="8"/>
  <c r="BD214" i="8"/>
  <c r="B214" i="8"/>
  <c r="BD213" i="8"/>
  <c r="B213" i="8"/>
  <c r="BD212" i="8"/>
  <c r="B212" i="8"/>
  <c r="BD211" i="8"/>
  <c r="B211" i="8"/>
  <c r="BD210" i="8"/>
  <c r="B210" i="8"/>
  <c r="BD209" i="8"/>
  <c r="B209" i="8"/>
  <c r="BD208" i="8"/>
  <c r="B208" i="8"/>
  <c r="BD207" i="8"/>
  <c r="B207" i="8"/>
  <c r="BD206" i="8"/>
  <c r="B206" i="8"/>
  <c r="BD205" i="8"/>
  <c r="B205" i="8"/>
  <c r="BD204" i="8"/>
  <c r="B204" i="8"/>
  <c r="BD203" i="8"/>
  <c r="B203" i="8"/>
  <c r="BD202" i="8"/>
  <c r="B202" i="8"/>
  <c r="BD201" i="8"/>
  <c r="B201" i="8"/>
  <c r="BD200" i="8"/>
  <c r="B200" i="8"/>
  <c r="BD199" i="8"/>
  <c r="B199" i="8"/>
  <c r="BD198" i="8"/>
  <c r="B198" i="8"/>
  <c r="BD197" i="8"/>
  <c r="B197" i="8"/>
  <c r="BD196" i="8"/>
  <c r="B196" i="8"/>
  <c r="BD195" i="8"/>
  <c r="B195" i="8"/>
  <c r="BD194" i="8"/>
  <c r="B194" i="8"/>
  <c r="BD193" i="8"/>
  <c r="B193" i="8"/>
  <c r="BD192" i="8"/>
  <c r="B192" i="8"/>
  <c r="BD191" i="8"/>
  <c r="B191" i="8"/>
  <c r="BD190" i="8"/>
  <c r="B190" i="8"/>
  <c r="BD189" i="8"/>
  <c r="B189" i="8"/>
  <c r="BD188" i="8"/>
  <c r="B188" i="8"/>
  <c r="BD187" i="8"/>
  <c r="B187" i="8"/>
  <c r="BD186" i="8"/>
  <c r="B186" i="8"/>
  <c r="BD185" i="8"/>
  <c r="B185" i="8"/>
  <c r="BD184" i="8"/>
  <c r="B184" i="8"/>
  <c r="BD183" i="8"/>
  <c r="B183" i="8"/>
  <c r="BD182" i="8"/>
  <c r="B182" i="8"/>
  <c r="BD181" i="8"/>
  <c r="B181" i="8"/>
  <c r="BD180" i="8"/>
  <c r="B180" i="8"/>
  <c r="BD179" i="8"/>
  <c r="B179" i="8"/>
  <c r="BD178" i="8"/>
  <c r="B178" i="8"/>
  <c r="BD177" i="8"/>
  <c r="B177" i="8"/>
  <c r="BD176" i="8"/>
  <c r="B176" i="8"/>
  <c r="BD175" i="8"/>
  <c r="B175" i="8"/>
  <c r="BD174" i="8"/>
  <c r="B174" i="8"/>
  <c r="BD173" i="8"/>
  <c r="B173" i="8"/>
  <c r="BD172" i="8"/>
  <c r="B172" i="8"/>
  <c r="BD171" i="8"/>
  <c r="B171" i="8"/>
  <c r="BD170" i="8"/>
  <c r="B170" i="8"/>
  <c r="BD169" i="8"/>
  <c r="B169" i="8"/>
  <c r="BD168" i="8"/>
  <c r="B168" i="8"/>
  <c r="BD167" i="8"/>
  <c r="B167" i="8"/>
  <c r="BD166" i="8"/>
  <c r="B166" i="8"/>
  <c r="BD165" i="8"/>
  <c r="B165" i="8"/>
  <c r="BD164" i="8"/>
  <c r="B164" i="8"/>
  <c r="BD163" i="8"/>
  <c r="B163" i="8"/>
  <c r="BD162" i="8"/>
  <c r="B162" i="8"/>
  <c r="BD161" i="8"/>
  <c r="B161" i="8"/>
  <c r="BD160" i="8"/>
  <c r="B160" i="8"/>
  <c r="BD159" i="8"/>
  <c r="B159" i="8"/>
  <c r="BD158" i="8"/>
  <c r="B158" i="8"/>
  <c r="BD157" i="8"/>
  <c r="B157" i="8"/>
  <c r="BD156" i="8"/>
  <c r="B156" i="8"/>
  <c r="BD155" i="8"/>
  <c r="B155" i="8"/>
  <c r="BD154" i="8"/>
  <c r="B154" i="8"/>
  <c r="BD153" i="8"/>
  <c r="B153" i="8"/>
  <c r="BD152" i="8"/>
  <c r="B152" i="8"/>
  <c r="BD151" i="8"/>
  <c r="B151" i="8"/>
  <c r="BD150" i="8"/>
  <c r="B150" i="8"/>
  <c r="BD149" i="8"/>
  <c r="B149" i="8"/>
  <c r="BD148" i="8"/>
  <c r="B148" i="8"/>
  <c r="BD147" i="8"/>
  <c r="B147" i="8"/>
  <c r="BD146" i="8"/>
  <c r="B146" i="8"/>
  <c r="BD145" i="8"/>
  <c r="B145" i="8"/>
  <c r="BD144" i="8"/>
  <c r="B144" i="8"/>
  <c r="BD143" i="8"/>
  <c r="B143" i="8"/>
  <c r="BD142" i="8"/>
  <c r="B142" i="8"/>
  <c r="BD141" i="8"/>
  <c r="B141" i="8"/>
  <c r="BD140" i="8"/>
  <c r="B140" i="8"/>
  <c r="BD139" i="8"/>
  <c r="B139" i="8"/>
  <c r="BD138" i="8"/>
  <c r="B138" i="8"/>
  <c r="BD137" i="8"/>
  <c r="B137" i="8"/>
  <c r="BD136" i="8"/>
  <c r="B136" i="8"/>
  <c r="BD135" i="8"/>
  <c r="B135" i="8"/>
  <c r="BD134" i="8"/>
  <c r="B134" i="8"/>
  <c r="BD133" i="8"/>
  <c r="B133" i="8"/>
  <c r="BD132" i="8"/>
  <c r="B132" i="8"/>
  <c r="BD131" i="8"/>
  <c r="B131" i="8"/>
  <c r="BD130" i="8"/>
  <c r="B130" i="8"/>
  <c r="BD129" i="8"/>
  <c r="B129" i="8"/>
  <c r="BD128" i="8"/>
  <c r="B128" i="8"/>
  <c r="BD127" i="8"/>
  <c r="B127" i="8"/>
  <c r="BD126" i="8"/>
  <c r="B126" i="8"/>
  <c r="BD125" i="8"/>
  <c r="B125" i="8"/>
  <c r="BD124" i="8"/>
  <c r="B124" i="8"/>
  <c r="BD123" i="8"/>
  <c r="B123" i="8"/>
  <c r="BD122" i="8"/>
  <c r="B122" i="8"/>
  <c r="BD121" i="8"/>
  <c r="B121" i="8"/>
  <c r="BD120" i="8"/>
  <c r="B120" i="8"/>
  <c r="BD119" i="8"/>
  <c r="B119" i="8"/>
  <c r="BD118" i="8"/>
  <c r="B118" i="8"/>
  <c r="BD117" i="8"/>
  <c r="B117" i="8"/>
  <c r="BD116" i="8"/>
  <c r="B116" i="8"/>
  <c r="BD115" i="8"/>
  <c r="B115" i="8"/>
  <c r="BD114" i="8"/>
  <c r="B114" i="8"/>
  <c r="BD113" i="8"/>
  <c r="B113" i="8"/>
  <c r="BD112" i="8"/>
  <c r="B112" i="8"/>
  <c r="BD111" i="8"/>
  <c r="B111" i="8"/>
  <c r="BD110" i="8"/>
  <c r="B110" i="8"/>
  <c r="BD109" i="8"/>
  <c r="B109" i="8"/>
  <c r="BD108" i="8"/>
  <c r="B108" i="8"/>
  <c r="BD107" i="8"/>
  <c r="B107" i="8"/>
  <c r="BD106" i="8"/>
  <c r="B106" i="8"/>
  <c r="BD105" i="8"/>
  <c r="B105" i="8"/>
  <c r="BD104" i="8"/>
  <c r="B104" i="8"/>
  <c r="BD103" i="8"/>
  <c r="B103" i="8"/>
  <c r="BD102" i="8"/>
  <c r="B102" i="8"/>
  <c r="BD101" i="8"/>
  <c r="B101" i="8"/>
  <c r="BD100" i="8"/>
  <c r="B100" i="8"/>
  <c r="BD99" i="8"/>
  <c r="B99" i="8"/>
  <c r="BD98" i="8"/>
  <c r="B98" i="8"/>
  <c r="BD97" i="8"/>
  <c r="B97" i="8"/>
  <c r="BD96" i="8"/>
  <c r="B96" i="8"/>
  <c r="BD95" i="8"/>
  <c r="B95" i="8"/>
  <c r="BD94" i="8"/>
  <c r="B94" i="8"/>
  <c r="BD93" i="8"/>
  <c r="B93" i="8"/>
  <c r="BD92" i="8"/>
  <c r="B92" i="8"/>
  <c r="BD91" i="8"/>
  <c r="B91" i="8"/>
  <c r="BD90" i="8"/>
  <c r="B90" i="8"/>
  <c r="BD89" i="8"/>
  <c r="B89" i="8"/>
  <c r="BD88" i="8"/>
  <c r="B88" i="8"/>
  <c r="BD87" i="8"/>
  <c r="B87" i="8"/>
  <c r="BD86" i="8"/>
  <c r="B86" i="8"/>
  <c r="BD85" i="8"/>
  <c r="B85" i="8"/>
  <c r="BD84" i="8"/>
  <c r="B84" i="8"/>
  <c r="BD83" i="8"/>
  <c r="B83" i="8"/>
  <c r="BD82" i="8"/>
  <c r="B82" i="8"/>
  <c r="BD81" i="8"/>
  <c r="B81" i="8"/>
  <c r="BD80" i="8"/>
  <c r="B80" i="8"/>
  <c r="BD79" i="8"/>
  <c r="B79" i="8"/>
  <c r="BD78" i="8"/>
  <c r="B78" i="8"/>
  <c r="BD77" i="8"/>
  <c r="B77" i="8"/>
  <c r="BD76" i="8"/>
  <c r="B76" i="8"/>
  <c r="BD75" i="8"/>
  <c r="B75" i="8"/>
  <c r="BD74" i="8"/>
  <c r="B74" i="8"/>
  <c r="BD73" i="8"/>
  <c r="B73" i="8"/>
  <c r="BD72" i="8"/>
  <c r="B72" i="8"/>
  <c r="BD71" i="8"/>
  <c r="B71" i="8"/>
  <c r="BD70" i="8"/>
  <c r="B70" i="8"/>
  <c r="BD69" i="8"/>
  <c r="B69" i="8"/>
  <c r="BD68" i="8"/>
  <c r="B68" i="8"/>
  <c r="BD67" i="8"/>
  <c r="B67" i="8"/>
  <c r="BD66" i="8"/>
  <c r="B66" i="8"/>
  <c r="BD65" i="8"/>
  <c r="B65" i="8"/>
  <c r="BD64" i="8"/>
  <c r="B64" i="8"/>
  <c r="BD63" i="8"/>
  <c r="B63" i="8"/>
  <c r="BD62" i="8"/>
  <c r="B62" i="8"/>
  <c r="AD61" i="8"/>
  <c r="BD61" i="8" s="1"/>
  <c r="B61" i="8"/>
  <c r="BD60" i="8"/>
  <c r="B60" i="8"/>
  <c r="BD59" i="8"/>
  <c r="B59" i="8"/>
  <c r="BD58" i="8"/>
  <c r="B58" i="8"/>
  <c r="BD57" i="8"/>
  <c r="B57" i="8"/>
  <c r="AD56" i="8"/>
  <c r="BD56" i="8" s="1"/>
  <c r="B56" i="8"/>
  <c r="AD55" i="8"/>
  <c r="BD55" i="8" s="1"/>
  <c r="B55" i="8"/>
  <c r="BD54" i="8"/>
  <c r="B54" i="8"/>
  <c r="BD53" i="8"/>
  <c r="B53" i="8"/>
  <c r="AD52" i="8"/>
  <c r="BD52" i="8" s="1"/>
  <c r="B52" i="8"/>
  <c r="BD51" i="8"/>
  <c r="B51" i="8"/>
  <c r="BD50" i="8"/>
  <c r="B50" i="8"/>
  <c r="BD49" i="8"/>
  <c r="B49" i="8"/>
  <c r="BD48" i="8"/>
  <c r="B48" i="8"/>
  <c r="AD47" i="8"/>
  <c r="BD47" i="8" s="1"/>
  <c r="B47" i="8"/>
  <c r="BD46" i="8"/>
  <c r="B46" i="8"/>
  <c r="BD45" i="8"/>
  <c r="B45" i="8"/>
  <c r="BD44" i="8"/>
  <c r="B44" i="8"/>
  <c r="AD43" i="8"/>
  <c r="BD43" i="8" s="1"/>
  <c r="B43" i="8"/>
  <c r="BD42" i="8"/>
  <c r="B42" i="8"/>
  <c r="BD41" i="8"/>
  <c r="B41" i="8"/>
  <c r="BD40" i="8"/>
  <c r="B40" i="8"/>
  <c r="AD39" i="8"/>
  <c r="BD39" i="8" s="1"/>
  <c r="B39" i="8"/>
  <c r="BD38" i="8"/>
  <c r="B38" i="8"/>
  <c r="BD37" i="8"/>
  <c r="B37" i="8"/>
  <c r="BD36" i="8"/>
  <c r="B36" i="8"/>
  <c r="BD35" i="8"/>
  <c r="B35" i="8"/>
  <c r="BD34" i="8"/>
  <c r="B34" i="8"/>
  <c r="BD33" i="8"/>
  <c r="B33" i="8"/>
  <c r="BD32" i="8"/>
  <c r="B32" i="8"/>
  <c r="BD31" i="8"/>
  <c r="B31" i="8"/>
  <c r="BD30" i="8"/>
  <c r="B30" i="8"/>
  <c r="BD29" i="8"/>
  <c r="B29" i="8"/>
  <c r="AD28" i="8"/>
  <c r="BD28" i="8" s="1"/>
  <c r="B28" i="8"/>
  <c r="BD27" i="8"/>
  <c r="B27" i="8"/>
  <c r="BD26" i="8"/>
  <c r="B26" i="8"/>
  <c r="BD25" i="8"/>
  <c r="B25" i="8"/>
  <c r="BD24" i="8"/>
  <c r="B24" i="8"/>
  <c r="BD23" i="8"/>
  <c r="B23" i="8"/>
  <c r="BD22" i="8"/>
  <c r="B22" i="8"/>
  <c r="BD21" i="8"/>
  <c r="B21" i="8"/>
  <c r="BD20" i="8"/>
  <c r="B20" i="8"/>
  <c r="BD19" i="8"/>
  <c r="B19" i="8"/>
  <c r="BD18" i="8"/>
  <c r="B18" i="8"/>
  <c r="BD17" i="8"/>
  <c r="B17" i="8"/>
  <c r="BD16" i="8"/>
  <c r="B16" i="8"/>
  <c r="BD15" i="8"/>
  <c r="B15" i="8"/>
  <c r="BD14" i="8"/>
  <c r="B14" i="8"/>
  <c r="BD13" i="8"/>
  <c r="B13" i="8"/>
  <c r="BD12" i="8"/>
  <c r="B12" i="8"/>
  <c r="BD11" i="8"/>
  <c r="B11" i="8"/>
  <c r="BD10" i="8"/>
  <c r="B10" i="8"/>
  <c r="BD9" i="8"/>
  <c r="B9" i="8"/>
  <c r="BD8" i="8"/>
  <c r="B8" i="8"/>
  <c r="BD7" i="8"/>
  <c r="B7" i="8"/>
  <c r="BD6" i="8"/>
  <c r="B6" i="8"/>
  <c r="BD5" i="8"/>
  <c r="B5" i="8"/>
  <c r="BD4" i="8"/>
  <c r="B4" i="8"/>
  <c r="BD3" i="8"/>
  <c r="B3" i="8"/>
  <c r="BD2" i="8"/>
  <c r="B2" i="8"/>
  <c r="M33" i="6"/>
  <c r="L33" i="6"/>
  <c r="K33" i="6"/>
  <c r="J33" i="6"/>
  <c r="I33" i="6"/>
  <c r="H33" i="6"/>
  <c r="M32" i="6"/>
  <c r="AR579" i="5" s="1"/>
  <c r="L32" i="6"/>
  <c r="K32" i="6"/>
  <c r="AP583" i="5" s="1"/>
  <c r="J32" i="6"/>
  <c r="CC568" i="5" s="1"/>
  <c r="I32" i="6"/>
  <c r="H32" i="6"/>
  <c r="M31" i="6"/>
  <c r="L31" i="6"/>
  <c r="K31" i="6"/>
  <c r="J31" i="6"/>
  <c r="I31" i="6"/>
  <c r="H31" i="6"/>
  <c r="M30" i="6"/>
  <c r="CF657" i="5" s="1"/>
  <c r="L30" i="6"/>
  <c r="CE657" i="5" s="1"/>
  <c r="K30" i="6"/>
  <c r="CD657" i="5" s="1"/>
  <c r="J30" i="6"/>
  <c r="I30" i="6"/>
  <c r="H30" i="6"/>
  <c r="AM686" i="5" s="1"/>
  <c r="M29" i="6"/>
  <c r="L29" i="6"/>
  <c r="K29" i="6"/>
  <c r="J29" i="6"/>
  <c r="CC689" i="5" s="1"/>
  <c r="I29" i="6"/>
  <c r="CB689" i="5" s="1"/>
  <c r="H29" i="6"/>
  <c r="CA689" i="5" s="1"/>
  <c r="M28" i="6"/>
  <c r="CF595" i="5" s="1"/>
  <c r="L28" i="6"/>
  <c r="CE595" i="5" s="1"/>
  <c r="K28" i="6"/>
  <c r="AP585" i="5" s="1"/>
  <c r="J28" i="6"/>
  <c r="I28" i="6"/>
  <c r="AN584" i="5" s="1"/>
  <c r="H28" i="6"/>
  <c r="M27" i="6"/>
  <c r="L27" i="6"/>
  <c r="K27" i="6"/>
  <c r="J27" i="6"/>
  <c r="I27" i="6"/>
  <c r="H27" i="6"/>
  <c r="M26" i="6"/>
  <c r="L26" i="6"/>
  <c r="K26" i="6"/>
  <c r="CD549" i="5" s="1"/>
  <c r="J26" i="6"/>
  <c r="I26" i="6"/>
  <c r="H26" i="6"/>
  <c r="M25" i="6"/>
  <c r="L25" i="6"/>
  <c r="K25" i="6"/>
  <c r="J25" i="6"/>
  <c r="I25" i="6"/>
  <c r="H25" i="6"/>
  <c r="M24" i="6"/>
  <c r="CF579" i="5" s="1"/>
  <c r="L24" i="6"/>
  <c r="CE644" i="5" s="1"/>
  <c r="K24" i="6"/>
  <c r="CD644" i="5" s="1"/>
  <c r="J24" i="6"/>
  <c r="AO650" i="5" s="1"/>
  <c r="I24" i="6"/>
  <c r="AN654" i="5" s="1"/>
  <c r="H24" i="6"/>
  <c r="AM654" i="5" s="1"/>
  <c r="M23" i="6"/>
  <c r="L23" i="6"/>
  <c r="K23" i="6"/>
  <c r="J23" i="6"/>
  <c r="CC654" i="5" s="1"/>
  <c r="I23" i="6"/>
  <c r="H23" i="6"/>
  <c r="M22" i="6"/>
  <c r="AR674" i="5" s="1"/>
  <c r="L22" i="6"/>
  <c r="K22" i="6"/>
  <c r="AP677" i="5" s="1"/>
  <c r="J22" i="6"/>
  <c r="I22" i="6"/>
  <c r="H22" i="6"/>
  <c r="AM678" i="5" s="1"/>
  <c r="M21" i="6"/>
  <c r="L21" i="6"/>
  <c r="K21" i="6"/>
  <c r="J21" i="6"/>
  <c r="AO545" i="5" s="1"/>
  <c r="I21" i="6"/>
  <c r="AN547" i="5" s="1"/>
  <c r="H21" i="6"/>
  <c r="AM544" i="5" s="1"/>
  <c r="M20" i="6"/>
  <c r="CF625" i="5" s="1"/>
  <c r="L20" i="6"/>
  <c r="CE625" i="5" s="1"/>
  <c r="K20" i="6"/>
  <c r="CD625" i="5" s="1"/>
  <c r="J20" i="6"/>
  <c r="I20" i="6"/>
  <c r="H20" i="6"/>
  <c r="CA680" i="5" s="1"/>
  <c r="M19" i="6"/>
  <c r="L19" i="6"/>
  <c r="K19" i="6"/>
  <c r="J19" i="6"/>
  <c r="I19" i="6"/>
  <c r="H19" i="6"/>
  <c r="M18" i="6"/>
  <c r="CF550" i="5" s="1"/>
  <c r="L18" i="6"/>
  <c r="CE550" i="5" s="1"/>
  <c r="K18" i="6"/>
  <c r="CD550" i="5" s="1"/>
  <c r="J18" i="6"/>
  <c r="I18" i="6"/>
  <c r="H18" i="6"/>
  <c r="M17" i="6"/>
  <c r="L17" i="6"/>
  <c r="K17" i="6"/>
  <c r="J17" i="6"/>
  <c r="AO606" i="5" s="1"/>
  <c r="I17" i="6"/>
  <c r="H17" i="6"/>
  <c r="M16" i="6"/>
  <c r="CF553" i="5" s="1"/>
  <c r="L16" i="6"/>
  <c r="CE553" i="5" s="1"/>
  <c r="K16" i="6"/>
  <c r="CD553" i="5" s="1"/>
  <c r="J16" i="6"/>
  <c r="I16" i="6"/>
  <c r="H16" i="6"/>
  <c r="M15" i="6"/>
  <c r="L15" i="6"/>
  <c r="K15" i="6"/>
  <c r="J15" i="6"/>
  <c r="AO566" i="5" s="1"/>
  <c r="I15" i="6"/>
  <c r="H15" i="6"/>
  <c r="AM564" i="5" s="1"/>
  <c r="M14" i="6"/>
  <c r="CF649" i="5" s="1"/>
  <c r="L14" i="6"/>
  <c r="CE649" i="5" s="1"/>
  <c r="K14" i="6"/>
  <c r="CD649" i="5" s="1"/>
  <c r="J14" i="6"/>
  <c r="AO576" i="5" s="1"/>
  <c r="I14" i="6"/>
  <c r="AN576" i="5" s="1"/>
  <c r="H14" i="6"/>
  <c r="AM574" i="5" s="1"/>
  <c r="M13" i="6"/>
  <c r="L13" i="6"/>
  <c r="K13" i="6"/>
  <c r="J13" i="6"/>
  <c r="I13" i="6"/>
  <c r="H13" i="6"/>
  <c r="M12" i="6"/>
  <c r="CF647" i="5" s="1"/>
  <c r="L12" i="6"/>
  <c r="CE647" i="5" s="1"/>
  <c r="K12" i="6"/>
  <c r="CD647" i="5" s="1"/>
  <c r="J12" i="6"/>
  <c r="AO664" i="5" s="1"/>
  <c r="I12" i="6"/>
  <c r="H12" i="6"/>
  <c r="AM664" i="5" s="1"/>
  <c r="M11" i="6"/>
  <c r="L11" i="6"/>
  <c r="K11" i="6"/>
  <c r="J11" i="6"/>
  <c r="CC632" i="5" s="1"/>
  <c r="I11" i="6"/>
  <c r="H11" i="6"/>
  <c r="CA546" i="5" s="1"/>
  <c r="M10" i="6"/>
  <c r="AR630" i="5" s="1"/>
  <c r="L10" i="6"/>
  <c r="AQ627" i="5" s="1"/>
  <c r="K10" i="6"/>
  <c r="CD555" i="5" s="1"/>
  <c r="J10" i="6"/>
  <c r="I10" i="6"/>
  <c r="H10" i="6"/>
  <c r="M9" i="6"/>
  <c r="L9" i="6"/>
  <c r="K9" i="6"/>
  <c r="J9" i="6"/>
  <c r="CC592" i="5" s="1"/>
  <c r="I9" i="6"/>
  <c r="CB592" i="5" s="1"/>
  <c r="H9" i="6"/>
  <c r="M8" i="6"/>
  <c r="L8" i="6"/>
  <c r="K8" i="6"/>
  <c r="AP598" i="5" s="1"/>
  <c r="J8" i="6"/>
  <c r="AO600" i="5" s="1"/>
  <c r="I8" i="6"/>
  <c r="AN600" i="5" s="1"/>
  <c r="H8" i="6"/>
  <c r="AM598" i="5" s="1"/>
  <c r="M7" i="6"/>
  <c r="L7" i="6"/>
  <c r="K7" i="6"/>
  <c r="J7" i="6"/>
  <c r="I7" i="6"/>
  <c r="H7" i="6"/>
  <c r="CA642" i="5" s="1"/>
  <c r="M6" i="6"/>
  <c r="CF686" i="5" s="1"/>
  <c r="L6" i="6"/>
  <c r="CE686" i="5" s="1"/>
  <c r="K6" i="6"/>
  <c r="CD686" i="5" s="1"/>
  <c r="J6" i="6"/>
  <c r="I6" i="6"/>
  <c r="H6" i="6"/>
  <c r="M5" i="6"/>
  <c r="L5" i="6"/>
  <c r="K5" i="6"/>
  <c r="J5" i="6"/>
  <c r="I5" i="6"/>
  <c r="H5" i="6"/>
  <c r="M4" i="6"/>
  <c r="L4" i="6"/>
  <c r="CE588" i="5" s="1"/>
  <c r="K4" i="6"/>
  <c r="AP590" i="5" s="1"/>
  <c r="J4" i="6"/>
  <c r="CC574" i="5" s="1"/>
  <c r="I4" i="6"/>
  <c r="H4" i="6"/>
  <c r="M3" i="6"/>
  <c r="L3" i="6"/>
  <c r="K3" i="6"/>
  <c r="J3" i="6"/>
  <c r="CC666" i="5" s="1"/>
  <c r="I3" i="6"/>
  <c r="H3" i="6"/>
  <c r="M2" i="6"/>
  <c r="CF602" i="5" s="1"/>
  <c r="L2" i="6"/>
  <c r="AQ694" i="5" s="1"/>
  <c r="K2" i="6"/>
  <c r="AP694" i="5" s="1"/>
  <c r="J2" i="6"/>
  <c r="CC682" i="5" s="1"/>
  <c r="I2" i="6"/>
  <c r="H2" i="6"/>
  <c r="CD545" i="5"/>
  <c r="CE545" i="5"/>
  <c r="CF545" i="5"/>
  <c r="CB546" i="5"/>
  <c r="CC546" i="5"/>
  <c r="CD546" i="5"/>
  <c r="CE546" i="5"/>
  <c r="CF546" i="5"/>
  <c r="CD547" i="5"/>
  <c r="CE547" i="5"/>
  <c r="CF547" i="5"/>
  <c r="CD548" i="5"/>
  <c r="CE548" i="5"/>
  <c r="CF548" i="5"/>
  <c r="CD551" i="5"/>
  <c r="CE551" i="5"/>
  <c r="CF551" i="5"/>
  <c r="CD552" i="5"/>
  <c r="CE552" i="5"/>
  <c r="CF552" i="5"/>
  <c r="CA554" i="5"/>
  <c r="CB554" i="5"/>
  <c r="CC554" i="5"/>
  <c r="CD554" i="5"/>
  <c r="CE554" i="5"/>
  <c r="CF554" i="5"/>
  <c r="CD556" i="5"/>
  <c r="CE556" i="5"/>
  <c r="CF556" i="5"/>
  <c r="CD557" i="5"/>
  <c r="CE557" i="5"/>
  <c r="CF557" i="5"/>
  <c r="CA558" i="5"/>
  <c r="CB558" i="5"/>
  <c r="CC558" i="5"/>
  <c r="CD558" i="5"/>
  <c r="CE558" i="5"/>
  <c r="CF558" i="5"/>
  <c r="CD559" i="5"/>
  <c r="CE559" i="5"/>
  <c r="CF559" i="5"/>
  <c r="CA560" i="5"/>
  <c r="CB560" i="5"/>
  <c r="CC560" i="5"/>
  <c r="CD560" i="5"/>
  <c r="CE560" i="5"/>
  <c r="CF560" i="5"/>
  <c r="CE563" i="5"/>
  <c r="CF563" i="5"/>
  <c r="CD564" i="5"/>
  <c r="CE564" i="5"/>
  <c r="CF564" i="5"/>
  <c r="CE567" i="5"/>
  <c r="CF567" i="5"/>
  <c r="CD569" i="5"/>
  <c r="CE569" i="5"/>
  <c r="CF569" i="5"/>
  <c r="CA570" i="5"/>
  <c r="CB570" i="5"/>
  <c r="CC570" i="5"/>
  <c r="CD570" i="5"/>
  <c r="CE570" i="5"/>
  <c r="CF570" i="5"/>
  <c r="CD572" i="5"/>
  <c r="CE572" i="5"/>
  <c r="CF572" i="5"/>
  <c r="CD573" i="5"/>
  <c r="CE573" i="5"/>
  <c r="CF573" i="5"/>
  <c r="CD575" i="5"/>
  <c r="CE575" i="5"/>
  <c r="CF575" i="5"/>
  <c r="CE576" i="5"/>
  <c r="CF576" i="5"/>
  <c r="CA578" i="5"/>
  <c r="CB578" i="5"/>
  <c r="CC578" i="5"/>
  <c r="CD578" i="5"/>
  <c r="CE578" i="5"/>
  <c r="CF578" i="5"/>
  <c r="CD580" i="5"/>
  <c r="CE580" i="5"/>
  <c r="CF580" i="5"/>
  <c r="CD581" i="5"/>
  <c r="CE581" i="5"/>
  <c r="CF581" i="5"/>
  <c r="CD583" i="5"/>
  <c r="CE583" i="5"/>
  <c r="CF583" i="5"/>
  <c r="CA584" i="5"/>
  <c r="CB584" i="5"/>
  <c r="CC584" i="5"/>
  <c r="CD584" i="5"/>
  <c r="CE584" i="5"/>
  <c r="CF584" i="5"/>
  <c r="CD585" i="5"/>
  <c r="CE585" i="5"/>
  <c r="CF585" i="5"/>
  <c r="CE586" i="5"/>
  <c r="CF586" i="5"/>
  <c r="CD587" i="5"/>
  <c r="CE587" i="5"/>
  <c r="CF587" i="5"/>
  <c r="CD591" i="5"/>
  <c r="CE591" i="5"/>
  <c r="CF591" i="5"/>
  <c r="CD592" i="5"/>
  <c r="CE592" i="5"/>
  <c r="CF592" i="5"/>
  <c r="CD594" i="5"/>
  <c r="CE594" i="5"/>
  <c r="CF594" i="5"/>
  <c r="CE597" i="5"/>
  <c r="CF597" i="5"/>
  <c r="CA598" i="5"/>
  <c r="CB598" i="5"/>
  <c r="CC598" i="5"/>
  <c r="CD598" i="5"/>
  <c r="CE598" i="5"/>
  <c r="CF598" i="5"/>
  <c r="CD600" i="5"/>
  <c r="CE600" i="5"/>
  <c r="CF600" i="5"/>
  <c r="CE603" i="5"/>
  <c r="CF603" i="5"/>
  <c r="CD604" i="5"/>
  <c r="CE604" i="5"/>
  <c r="CF604" i="5"/>
  <c r="CD605" i="5"/>
  <c r="CE605" i="5"/>
  <c r="CF605" i="5"/>
  <c r="CE607" i="5"/>
  <c r="CF607" i="5"/>
  <c r="CA608" i="5"/>
  <c r="CB608" i="5"/>
  <c r="CC608" i="5"/>
  <c r="CD608" i="5"/>
  <c r="CE608" i="5"/>
  <c r="CF608" i="5"/>
  <c r="CE610" i="5"/>
  <c r="CF610" i="5"/>
  <c r="CD611" i="5"/>
  <c r="CE611" i="5"/>
  <c r="CF611" i="5"/>
  <c r="CD612" i="5"/>
  <c r="CE612" i="5"/>
  <c r="CF612" i="5"/>
  <c r="CD613" i="5"/>
  <c r="CE613" i="5"/>
  <c r="CF613" i="5"/>
  <c r="CD615" i="5"/>
  <c r="CE615" i="5"/>
  <c r="CF615" i="5"/>
  <c r="CD617" i="5"/>
  <c r="CE617" i="5"/>
  <c r="CF617" i="5"/>
  <c r="CA618" i="5"/>
  <c r="CB618" i="5"/>
  <c r="CC618" i="5"/>
  <c r="CD618" i="5"/>
  <c r="CE618" i="5"/>
  <c r="CF618" i="5"/>
  <c r="CD619" i="5"/>
  <c r="CE619" i="5"/>
  <c r="CF619" i="5"/>
  <c r="CE620" i="5"/>
  <c r="CF620" i="5"/>
  <c r="CD621" i="5"/>
  <c r="CE621" i="5"/>
  <c r="CF621" i="5"/>
  <c r="CD623" i="5"/>
  <c r="CE623" i="5"/>
  <c r="CF623" i="5"/>
  <c r="CA624" i="5"/>
  <c r="CB624" i="5"/>
  <c r="CC624" i="5"/>
  <c r="CD624" i="5"/>
  <c r="CE624" i="5"/>
  <c r="CF624" i="5"/>
  <c r="CD626" i="5"/>
  <c r="CE626" i="5"/>
  <c r="CF626" i="5"/>
  <c r="CE627" i="5"/>
  <c r="CF627" i="5"/>
  <c r="CD628" i="5"/>
  <c r="CE628" i="5"/>
  <c r="CF628" i="5"/>
  <c r="CD629" i="5"/>
  <c r="CE629" i="5"/>
  <c r="CF629" i="5"/>
  <c r="CB630" i="5"/>
  <c r="CC630" i="5"/>
  <c r="CD630" i="5"/>
  <c r="CE630" i="5"/>
  <c r="CF630" i="5"/>
  <c r="CD631" i="5"/>
  <c r="CE631" i="5"/>
  <c r="CF631" i="5"/>
  <c r="CD632" i="5"/>
  <c r="CE632" i="5"/>
  <c r="CF632" i="5"/>
  <c r="CD633" i="5"/>
  <c r="CE633" i="5"/>
  <c r="CF633" i="5"/>
  <c r="CA634" i="5"/>
  <c r="CB634" i="5"/>
  <c r="CC634" i="5"/>
  <c r="CD634" i="5"/>
  <c r="CE634" i="5"/>
  <c r="CF634" i="5"/>
  <c r="CD635" i="5"/>
  <c r="CE635" i="5"/>
  <c r="CF635" i="5"/>
  <c r="CE636" i="5"/>
  <c r="CF636" i="5"/>
  <c r="CD637" i="5"/>
  <c r="CE637" i="5"/>
  <c r="CF637" i="5"/>
  <c r="CD638" i="5"/>
  <c r="CE638" i="5"/>
  <c r="CF638" i="5"/>
  <c r="CE639" i="5"/>
  <c r="CF639" i="5"/>
  <c r="CA640" i="5"/>
  <c r="CB640" i="5"/>
  <c r="CC640" i="5"/>
  <c r="CD640" i="5"/>
  <c r="CE640" i="5"/>
  <c r="CF640" i="5"/>
  <c r="CB642" i="5"/>
  <c r="CC642" i="5"/>
  <c r="CD642" i="5"/>
  <c r="CE642" i="5"/>
  <c r="CF642" i="5"/>
  <c r="CD643" i="5"/>
  <c r="CE643" i="5"/>
  <c r="CF643" i="5"/>
  <c r="CA646" i="5"/>
  <c r="CB646" i="5"/>
  <c r="CC646" i="5"/>
  <c r="CD646" i="5"/>
  <c r="CE646" i="5"/>
  <c r="CF646" i="5"/>
  <c r="CE648" i="5"/>
  <c r="CF648" i="5"/>
  <c r="CD652" i="5"/>
  <c r="CE652" i="5"/>
  <c r="CF652" i="5"/>
  <c r="CD653" i="5"/>
  <c r="CE653" i="5"/>
  <c r="CF653" i="5"/>
  <c r="CD654" i="5"/>
  <c r="CE654" i="5"/>
  <c r="CF654" i="5"/>
  <c r="CD655" i="5"/>
  <c r="CE655" i="5"/>
  <c r="CF655" i="5"/>
  <c r="CE658" i="5"/>
  <c r="CF658" i="5"/>
  <c r="CD659" i="5"/>
  <c r="CE659" i="5"/>
  <c r="CF659" i="5"/>
  <c r="CD660" i="5"/>
  <c r="CE660" i="5"/>
  <c r="CF660" i="5"/>
  <c r="CA662" i="5"/>
  <c r="CB662" i="5"/>
  <c r="CC662" i="5"/>
  <c r="CD662" i="5"/>
  <c r="CE662" i="5"/>
  <c r="CF662" i="5"/>
  <c r="CD663" i="5"/>
  <c r="CE663" i="5"/>
  <c r="CF663" i="5"/>
  <c r="CE664" i="5"/>
  <c r="CF664" i="5"/>
  <c r="CD665" i="5"/>
  <c r="CE665" i="5"/>
  <c r="CF665" i="5"/>
  <c r="CD666" i="5"/>
  <c r="CE666" i="5"/>
  <c r="CF666" i="5"/>
  <c r="CE667" i="5"/>
  <c r="CF667" i="5"/>
  <c r="CD668" i="5"/>
  <c r="CE668" i="5"/>
  <c r="CF668" i="5"/>
  <c r="CD669" i="5"/>
  <c r="CE669" i="5"/>
  <c r="CF669" i="5"/>
  <c r="CB670" i="5"/>
  <c r="CC670" i="5"/>
  <c r="CD670" i="5"/>
  <c r="CE670" i="5"/>
  <c r="CF670" i="5"/>
  <c r="CD671" i="5"/>
  <c r="CE671" i="5"/>
  <c r="CF671" i="5"/>
  <c r="CD672" i="5"/>
  <c r="CE672" i="5"/>
  <c r="CF672" i="5"/>
  <c r="CD673" i="5"/>
  <c r="CE673" i="5"/>
  <c r="CF673" i="5"/>
  <c r="CA674" i="5"/>
  <c r="CB674" i="5"/>
  <c r="CC674" i="5"/>
  <c r="CD674" i="5"/>
  <c r="CE674" i="5"/>
  <c r="CF674" i="5"/>
  <c r="CD675" i="5"/>
  <c r="CE675" i="5"/>
  <c r="CF675" i="5"/>
  <c r="CD676" i="5"/>
  <c r="CE676" i="5"/>
  <c r="CF676" i="5"/>
  <c r="CD677" i="5"/>
  <c r="CE677" i="5"/>
  <c r="CF677" i="5"/>
  <c r="CD678" i="5"/>
  <c r="CE678" i="5"/>
  <c r="CF678" i="5"/>
  <c r="CE679" i="5"/>
  <c r="CF679" i="5"/>
  <c r="CD681" i="5"/>
  <c r="CE681" i="5"/>
  <c r="CF681" i="5"/>
  <c r="CD682" i="5"/>
  <c r="CE682" i="5"/>
  <c r="CF682" i="5"/>
  <c r="CE685" i="5"/>
  <c r="CF685" i="5"/>
  <c r="CD687" i="5"/>
  <c r="CE687" i="5"/>
  <c r="CF687" i="5"/>
  <c r="CE688" i="5"/>
  <c r="CF688" i="5"/>
  <c r="CD689" i="5"/>
  <c r="CE689" i="5"/>
  <c r="CF689" i="5"/>
  <c r="CD691" i="5"/>
  <c r="CE691" i="5"/>
  <c r="CF691" i="5"/>
  <c r="CD692" i="5"/>
  <c r="CE692" i="5"/>
  <c r="CF692" i="5"/>
  <c r="CD693" i="5"/>
  <c r="CE693" i="5"/>
  <c r="CF693" i="5"/>
  <c r="CB694" i="5"/>
  <c r="CC694" i="5"/>
  <c r="CD694" i="5"/>
  <c r="CE694" i="5"/>
  <c r="CF694" i="5"/>
  <c r="CD695" i="5"/>
  <c r="CE695" i="5"/>
  <c r="CF695" i="5"/>
  <c r="CD696" i="5"/>
  <c r="CE696" i="5"/>
  <c r="CF696" i="5"/>
  <c r="CF544" i="5"/>
  <c r="CE544" i="5"/>
  <c r="CD544" i="5"/>
  <c r="CC544" i="5"/>
  <c r="CB544" i="5"/>
  <c r="CA544" i="5"/>
  <c r="BZ544" i="5"/>
  <c r="CA3" i="5"/>
  <c r="CB3" i="5"/>
  <c r="CC3" i="5"/>
  <c r="CD3" i="5"/>
  <c r="CE3" i="5"/>
  <c r="CF3" i="5"/>
  <c r="CA4" i="5"/>
  <c r="CB4" i="5"/>
  <c r="CC4" i="5"/>
  <c r="CD4" i="5"/>
  <c r="CE4" i="5"/>
  <c r="CF4" i="5"/>
  <c r="CA5" i="5"/>
  <c r="CB5" i="5"/>
  <c r="CC5" i="5"/>
  <c r="CD5" i="5"/>
  <c r="CE5" i="5"/>
  <c r="CF5" i="5"/>
  <c r="CA6" i="5"/>
  <c r="CB6" i="5"/>
  <c r="CC6" i="5"/>
  <c r="CD6" i="5"/>
  <c r="CE6" i="5"/>
  <c r="CF6" i="5"/>
  <c r="CA7" i="5"/>
  <c r="CB7" i="5"/>
  <c r="CC7" i="5"/>
  <c r="CD7" i="5"/>
  <c r="CE7" i="5"/>
  <c r="CF7" i="5"/>
  <c r="CA8" i="5"/>
  <c r="CB8" i="5"/>
  <c r="CC8" i="5"/>
  <c r="CD8" i="5"/>
  <c r="CE8" i="5"/>
  <c r="CF8" i="5"/>
  <c r="CA9" i="5"/>
  <c r="CB9" i="5"/>
  <c r="CC9" i="5"/>
  <c r="CD9" i="5"/>
  <c r="CE9" i="5"/>
  <c r="CF9" i="5"/>
  <c r="CA10" i="5"/>
  <c r="CB10" i="5"/>
  <c r="CC10" i="5"/>
  <c r="CD10" i="5"/>
  <c r="CE10" i="5"/>
  <c r="CF10" i="5"/>
  <c r="CA11" i="5"/>
  <c r="CB11" i="5"/>
  <c r="CC11" i="5"/>
  <c r="CD11" i="5"/>
  <c r="CE11" i="5"/>
  <c r="CF11" i="5"/>
  <c r="CA12" i="5"/>
  <c r="CB12" i="5"/>
  <c r="CC12" i="5"/>
  <c r="CD12" i="5"/>
  <c r="CE12" i="5"/>
  <c r="CF12" i="5"/>
  <c r="CA13" i="5"/>
  <c r="CB13" i="5"/>
  <c r="CC13" i="5"/>
  <c r="CD13" i="5"/>
  <c r="CE13" i="5"/>
  <c r="CF13" i="5"/>
  <c r="CA14" i="5"/>
  <c r="CB14" i="5"/>
  <c r="CC14" i="5"/>
  <c r="CD14" i="5"/>
  <c r="CE14" i="5"/>
  <c r="CF14" i="5"/>
  <c r="CA15" i="5"/>
  <c r="CB15" i="5"/>
  <c r="CC15" i="5"/>
  <c r="CD15" i="5"/>
  <c r="CE15" i="5"/>
  <c r="CF15" i="5"/>
  <c r="CA16" i="5"/>
  <c r="CB16" i="5"/>
  <c r="CC16" i="5"/>
  <c r="CD16" i="5"/>
  <c r="CE16" i="5"/>
  <c r="CF16" i="5"/>
  <c r="CA17" i="5"/>
  <c r="CB17" i="5"/>
  <c r="CC17" i="5"/>
  <c r="CD17" i="5"/>
  <c r="CE17" i="5"/>
  <c r="CF17" i="5"/>
  <c r="CA18" i="5"/>
  <c r="CB18" i="5"/>
  <c r="CC18" i="5"/>
  <c r="CD18" i="5"/>
  <c r="CE18" i="5"/>
  <c r="CF18" i="5"/>
  <c r="CA19" i="5"/>
  <c r="CB19" i="5"/>
  <c r="CC19" i="5"/>
  <c r="CD19" i="5"/>
  <c r="CE19" i="5"/>
  <c r="CF19" i="5"/>
  <c r="CA20" i="5"/>
  <c r="CB20" i="5"/>
  <c r="CC20" i="5"/>
  <c r="CD20" i="5"/>
  <c r="CE20" i="5"/>
  <c r="CF20" i="5"/>
  <c r="CA21" i="5"/>
  <c r="CB21" i="5"/>
  <c r="CC21" i="5"/>
  <c r="CD21" i="5"/>
  <c r="CE21" i="5"/>
  <c r="CF21" i="5"/>
  <c r="CA22" i="5"/>
  <c r="CB22" i="5"/>
  <c r="CC22" i="5"/>
  <c r="CD22" i="5"/>
  <c r="CE22" i="5"/>
  <c r="CF22" i="5"/>
  <c r="CA23" i="5"/>
  <c r="CB23" i="5"/>
  <c r="CC23" i="5"/>
  <c r="CD23" i="5"/>
  <c r="CE23" i="5"/>
  <c r="CF23" i="5"/>
  <c r="CA24" i="5"/>
  <c r="CB24" i="5"/>
  <c r="CC24" i="5"/>
  <c r="CD24" i="5"/>
  <c r="CE24" i="5"/>
  <c r="CF24" i="5"/>
  <c r="CA25" i="5"/>
  <c r="CB25" i="5"/>
  <c r="CC25" i="5"/>
  <c r="CD25" i="5"/>
  <c r="CE25" i="5"/>
  <c r="CF25" i="5"/>
  <c r="CA26" i="5"/>
  <c r="CB26" i="5"/>
  <c r="CC26" i="5"/>
  <c r="CD26" i="5"/>
  <c r="CE26" i="5"/>
  <c r="CF26" i="5"/>
  <c r="CA27" i="5"/>
  <c r="CB27" i="5"/>
  <c r="CC27" i="5"/>
  <c r="CD27" i="5"/>
  <c r="CE27" i="5"/>
  <c r="CF27" i="5"/>
  <c r="CA28" i="5"/>
  <c r="CB28" i="5"/>
  <c r="CC28" i="5"/>
  <c r="CD28" i="5"/>
  <c r="CE28" i="5"/>
  <c r="CF28" i="5"/>
  <c r="CA29" i="5"/>
  <c r="CB29" i="5"/>
  <c r="CC29" i="5"/>
  <c r="CD29" i="5"/>
  <c r="CE29" i="5"/>
  <c r="CF29" i="5"/>
  <c r="CA30" i="5"/>
  <c r="CB30" i="5"/>
  <c r="CC30" i="5"/>
  <c r="CD30" i="5"/>
  <c r="CE30" i="5"/>
  <c r="CF30" i="5"/>
  <c r="CA31" i="5"/>
  <c r="CB31" i="5"/>
  <c r="CC31" i="5"/>
  <c r="CD31" i="5"/>
  <c r="CE31" i="5"/>
  <c r="CF31" i="5"/>
  <c r="CA32" i="5"/>
  <c r="CB32" i="5"/>
  <c r="CC32" i="5"/>
  <c r="CD32" i="5"/>
  <c r="CE32" i="5"/>
  <c r="CF32" i="5"/>
  <c r="CA33" i="5"/>
  <c r="CB33" i="5"/>
  <c r="CC33" i="5"/>
  <c r="CD33" i="5"/>
  <c r="CE33" i="5"/>
  <c r="CF33" i="5"/>
  <c r="CA34" i="5"/>
  <c r="CB34" i="5"/>
  <c r="CC34" i="5"/>
  <c r="CD34" i="5"/>
  <c r="CE34" i="5"/>
  <c r="CF34" i="5"/>
  <c r="CA35" i="5"/>
  <c r="CB35" i="5"/>
  <c r="CC35" i="5"/>
  <c r="CD35" i="5"/>
  <c r="CE35" i="5"/>
  <c r="CF35" i="5"/>
  <c r="CA36" i="5"/>
  <c r="CB36" i="5"/>
  <c r="CC36" i="5"/>
  <c r="CD36" i="5"/>
  <c r="CE36" i="5"/>
  <c r="CF36" i="5"/>
  <c r="CA37" i="5"/>
  <c r="CB37" i="5"/>
  <c r="CC37" i="5"/>
  <c r="CD37" i="5"/>
  <c r="CE37" i="5"/>
  <c r="CF37" i="5"/>
  <c r="CA38" i="5"/>
  <c r="CB38" i="5"/>
  <c r="CC38" i="5"/>
  <c r="CD38" i="5"/>
  <c r="CE38" i="5"/>
  <c r="CF38" i="5"/>
  <c r="CA39" i="5"/>
  <c r="CB39" i="5"/>
  <c r="CC39" i="5"/>
  <c r="CD39" i="5"/>
  <c r="CE39" i="5"/>
  <c r="CF39" i="5"/>
  <c r="CA40" i="5"/>
  <c r="CB40" i="5"/>
  <c r="CC40" i="5"/>
  <c r="CD40" i="5"/>
  <c r="CE40" i="5"/>
  <c r="CF40" i="5"/>
  <c r="CA41" i="5"/>
  <c r="CB41" i="5"/>
  <c r="CC41" i="5"/>
  <c r="CD41" i="5"/>
  <c r="CE41" i="5"/>
  <c r="CF41" i="5"/>
  <c r="CA42" i="5"/>
  <c r="CB42" i="5"/>
  <c r="CC42" i="5"/>
  <c r="CD42" i="5"/>
  <c r="CE42" i="5"/>
  <c r="CF42" i="5"/>
  <c r="CA43" i="5"/>
  <c r="CB43" i="5"/>
  <c r="CC43" i="5"/>
  <c r="CD43" i="5"/>
  <c r="CE43" i="5"/>
  <c r="CF43" i="5"/>
  <c r="CA44" i="5"/>
  <c r="CB44" i="5"/>
  <c r="CC44" i="5"/>
  <c r="CD44" i="5"/>
  <c r="CE44" i="5"/>
  <c r="CF44" i="5"/>
  <c r="CA45" i="5"/>
  <c r="CB45" i="5"/>
  <c r="CC45" i="5"/>
  <c r="CD45" i="5"/>
  <c r="CE45" i="5"/>
  <c r="CF45" i="5"/>
  <c r="CA46" i="5"/>
  <c r="CB46" i="5"/>
  <c r="CC46" i="5"/>
  <c r="CD46" i="5"/>
  <c r="CE46" i="5"/>
  <c r="CF46" i="5"/>
  <c r="CA47" i="5"/>
  <c r="CB47" i="5"/>
  <c r="CC47" i="5"/>
  <c r="CD47" i="5"/>
  <c r="CE47" i="5"/>
  <c r="CF47" i="5"/>
  <c r="CA48" i="5"/>
  <c r="CB48" i="5"/>
  <c r="CC48" i="5"/>
  <c r="CD48" i="5"/>
  <c r="CE48" i="5"/>
  <c r="CF48" i="5"/>
  <c r="CA49" i="5"/>
  <c r="CB49" i="5"/>
  <c r="CC49" i="5"/>
  <c r="CD49" i="5"/>
  <c r="CE49" i="5"/>
  <c r="CF49" i="5"/>
  <c r="CA50" i="5"/>
  <c r="CB50" i="5"/>
  <c r="CC50" i="5"/>
  <c r="CD50" i="5"/>
  <c r="CE50" i="5"/>
  <c r="CF50" i="5"/>
  <c r="CA51" i="5"/>
  <c r="CB51" i="5"/>
  <c r="CC51" i="5"/>
  <c r="CD51" i="5"/>
  <c r="CE51" i="5"/>
  <c r="CF51" i="5"/>
  <c r="CA52" i="5"/>
  <c r="CB52" i="5"/>
  <c r="CC52" i="5"/>
  <c r="CD52" i="5"/>
  <c r="CE52" i="5"/>
  <c r="CF52" i="5"/>
  <c r="CA53" i="5"/>
  <c r="CB53" i="5"/>
  <c r="CC53" i="5"/>
  <c r="CD53" i="5"/>
  <c r="CE53" i="5"/>
  <c r="CF53" i="5"/>
  <c r="CA54" i="5"/>
  <c r="CB54" i="5"/>
  <c r="CC54" i="5"/>
  <c r="CD54" i="5"/>
  <c r="CE54" i="5"/>
  <c r="CF54" i="5"/>
  <c r="CA55" i="5"/>
  <c r="CB55" i="5"/>
  <c r="CC55" i="5"/>
  <c r="CD55" i="5"/>
  <c r="CE55" i="5"/>
  <c r="CF55" i="5"/>
  <c r="CA56" i="5"/>
  <c r="CB56" i="5"/>
  <c r="CC56" i="5"/>
  <c r="CD56" i="5"/>
  <c r="CE56" i="5"/>
  <c r="CF56" i="5"/>
  <c r="CA57" i="5"/>
  <c r="CB57" i="5"/>
  <c r="CC57" i="5"/>
  <c r="CD57" i="5"/>
  <c r="CE57" i="5"/>
  <c r="CF57" i="5"/>
  <c r="CA58" i="5"/>
  <c r="CB58" i="5"/>
  <c r="CC58" i="5"/>
  <c r="CD58" i="5"/>
  <c r="CE58" i="5"/>
  <c r="CF58" i="5"/>
  <c r="CA59" i="5"/>
  <c r="CB59" i="5"/>
  <c r="CC59" i="5"/>
  <c r="CD59" i="5"/>
  <c r="CE59" i="5"/>
  <c r="CF59" i="5"/>
  <c r="CA60" i="5"/>
  <c r="CB60" i="5"/>
  <c r="CC60" i="5"/>
  <c r="CD60" i="5"/>
  <c r="CE60" i="5"/>
  <c r="CF60" i="5"/>
  <c r="CA61" i="5"/>
  <c r="CB61" i="5"/>
  <c r="CC61" i="5"/>
  <c r="CD61" i="5"/>
  <c r="CE61" i="5"/>
  <c r="CF61" i="5"/>
  <c r="CA62" i="5"/>
  <c r="CB62" i="5"/>
  <c r="CC62" i="5"/>
  <c r="CD62" i="5"/>
  <c r="CE62" i="5"/>
  <c r="CF62" i="5"/>
  <c r="CA63" i="5"/>
  <c r="CB63" i="5"/>
  <c r="CC63" i="5"/>
  <c r="CD63" i="5"/>
  <c r="CE63" i="5"/>
  <c r="CF63" i="5"/>
  <c r="CA64" i="5"/>
  <c r="CB64" i="5"/>
  <c r="CC64" i="5"/>
  <c r="CD64" i="5"/>
  <c r="CE64" i="5"/>
  <c r="CF64" i="5"/>
  <c r="CA65" i="5"/>
  <c r="CB65" i="5"/>
  <c r="CC65" i="5"/>
  <c r="CD65" i="5"/>
  <c r="CE65" i="5"/>
  <c r="CF65" i="5"/>
  <c r="CA66" i="5"/>
  <c r="CB66" i="5"/>
  <c r="CC66" i="5"/>
  <c r="CD66" i="5"/>
  <c r="CE66" i="5"/>
  <c r="CF66" i="5"/>
  <c r="CA67" i="5"/>
  <c r="CB67" i="5"/>
  <c r="CC67" i="5"/>
  <c r="CD67" i="5"/>
  <c r="CE67" i="5"/>
  <c r="CF67" i="5"/>
  <c r="CA68" i="5"/>
  <c r="CB68" i="5"/>
  <c r="CC68" i="5"/>
  <c r="CD68" i="5"/>
  <c r="CE68" i="5"/>
  <c r="CF68" i="5"/>
  <c r="CA69" i="5"/>
  <c r="CB69" i="5"/>
  <c r="CC69" i="5"/>
  <c r="CD69" i="5"/>
  <c r="CE69" i="5"/>
  <c r="CF69" i="5"/>
  <c r="CA70" i="5"/>
  <c r="CB70" i="5"/>
  <c r="CC70" i="5"/>
  <c r="CD70" i="5"/>
  <c r="CE70" i="5"/>
  <c r="CF70" i="5"/>
  <c r="CA71" i="5"/>
  <c r="CB71" i="5"/>
  <c r="CC71" i="5"/>
  <c r="CD71" i="5"/>
  <c r="CE71" i="5"/>
  <c r="CF71" i="5"/>
  <c r="CA72" i="5"/>
  <c r="CB72" i="5"/>
  <c r="CC72" i="5"/>
  <c r="CD72" i="5"/>
  <c r="CE72" i="5"/>
  <c r="CF72" i="5"/>
  <c r="CA73" i="5"/>
  <c r="CB73" i="5"/>
  <c r="CC73" i="5"/>
  <c r="CD73" i="5"/>
  <c r="CE73" i="5"/>
  <c r="CF73" i="5"/>
  <c r="CA74" i="5"/>
  <c r="CB74" i="5"/>
  <c r="CC74" i="5"/>
  <c r="CD74" i="5"/>
  <c r="CE74" i="5"/>
  <c r="CF74" i="5"/>
  <c r="CA75" i="5"/>
  <c r="CB75" i="5"/>
  <c r="CC75" i="5"/>
  <c r="CD75" i="5"/>
  <c r="CE75" i="5"/>
  <c r="CF75" i="5"/>
  <c r="CA76" i="5"/>
  <c r="CB76" i="5"/>
  <c r="CC76" i="5"/>
  <c r="CD76" i="5"/>
  <c r="CE76" i="5"/>
  <c r="CF76" i="5"/>
  <c r="CA77" i="5"/>
  <c r="CB77" i="5"/>
  <c r="CC77" i="5"/>
  <c r="CD77" i="5"/>
  <c r="CE77" i="5"/>
  <c r="CF77" i="5"/>
  <c r="CA78" i="5"/>
  <c r="CB78" i="5"/>
  <c r="CC78" i="5"/>
  <c r="CD78" i="5"/>
  <c r="CE78" i="5"/>
  <c r="CF78" i="5"/>
  <c r="CA79" i="5"/>
  <c r="CB79" i="5"/>
  <c r="CC79" i="5"/>
  <c r="CD79" i="5"/>
  <c r="CE79" i="5"/>
  <c r="CF79" i="5"/>
  <c r="CA80" i="5"/>
  <c r="CB80" i="5"/>
  <c r="CC80" i="5"/>
  <c r="CD80" i="5"/>
  <c r="CE80" i="5"/>
  <c r="CF80" i="5"/>
  <c r="CA81" i="5"/>
  <c r="CB81" i="5"/>
  <c r="CC81" i="5"/>
  <c r="CD81" i="5"/>
  <c r="CE81" i="5"/>
  <c r="CF81" i="5"/>
  <c r="CA82" i="5"/>
  <c r="CB82" i="5"/>
  <c r="CC82" i="5"/>
  <c r="CD82" i="5"/>
  <c r="CE82" i="5"/>
  <c r="CF82" i="5"/>
  <c r="CA83" i="5"/>
  <c r="CB83" i="5"/>
  <c r="CC83" i="5"/>
  <c r="CD83" i="5"/>
  <c r="CE83" i="5"/>
  <c r="CF83" i="5"/>
  <c r="CA84" i="5"/>
  <c r="CB84" i="5"/>
  <c r="CC84" i="5"/>
  <c r="CD84" i="5"/>
  <c r="CE84" i="5"/>
  <c r="CF84" i="5"/>
  <c r="CA85" i="5"/>
  <c r="CB85" i="5"/>
  <c r="CC85" i="5"/>
  <c r="CD85" i="5"/>
  <c r="CE85" i="5"/>
  <c r="CF85" i="5"/>
  <c r="CA86" i="5"/>
  <c r="CB86" i="5"/>
  <c r="CC86" i="5"/>
  <c r="CD86" i="5"/>
  <c r="CE86" i="5"/>
  <c r="CF86" i="5"/>
  <c r="CA87" i="5"/>
  <c r="CB87" i="5"/>
  <c r="CC87" i="5"/>
  <c r="CD87" i="5"/>
  <c r="CE87" i="5"/>
  <c r="CF87" i="5"/>
  <c r="CA88" i="5"/>
  <c r="CB88" i="5"/>
  <c r="CC88" i="5"/>
  <c r="CD88" i="5"/>
  <c r="CE88" i="5"/>
  <c r="CF88" i="5"/>
  <c r="CA89" i="5"/>
  <c r="CB89" i="5"/>
  <c r="CC89" i="5"/>
  <c r="CD89" i="5"/>
  <c r="CE89" i="5"/>
  <c r="CF89" i="5"/>
  <c r="CA90" i="5"/>
  <c r="CB90" i="5"/>
  <c r="CC90" i="5"/>
  <c r="CD90" i="5"/>
  <c r="CE90" i="5"/>
  <c r="CF90" i="5"/>
  <c r="CA91" i="5"/>
  <c r="CB91" i="5"/>
  <c r="CC91" i="5"/>
  <c r="CD91" i="5"/>
  <c r="CE91" i="5"/>
  <c r="CF91" i="5"/>
  <c r="CA92" i="5"/>
  <c r="CB92" i="5"/>
  <c r="CC92" i="5"/>
  <c r="CD92" i="5"/>
  <c r="CE92" i="5"/>
  <c r="CF92" i="5"/>
  <c r="CA93" i="5"/>
  <c r="CB93" i="5"/>
  <c r="CC93" i="5"/>
  <c r="CD93" i="5"/>
  <c r="CE93" i="5"/>
  <c r="CF93" i="5"/>
  <c r="CA94" i="5"/>
  <c r="CB94" i="5"/>
  <c r="CC94" i="5"/>
  <c r="CD94" i="5"/>
  <c r="CE94" i="5"/>
  <c r="CF94" i="5"/>
  <c r="CA95" i="5"/>
  <c r="CB95" i="5"/>
  <c r="CC95" i="5"/>
  <c r="CD95" i="5"/>
  <c r="CE95" i="5"/>
  <c r="CF95" i="5"/>
  <c r="CA96" i="5"/>
  <c r="CB96" i="5"/>
  <c r="CC96" i="5"/>
  <c r="CD96" i="5"/>
  <c r="CE96" i="5"/>
  <c r="CF96" i="5"/>
  <c r="CA97" i="5"/>
  <c r="CB97" i="5"/>
  <c r="CC97" i="5"/>
  <c r="CD97" i="5"/>
  <c r="CE97" i="5"/>
  <c r="CF97" i="5"/>
  <c r="CA98" i="5"/>
  <c r="CB98" i="5"/>
  <c r="CC98" i="5"/>
  <c r="CD98" i="5"/>
  <c r="CE98" i="5"/>
  <c r="CF98" i="5"/>
  <c r="CA99" i="5"/>
  <c r="CB99" i="5"/>
  <c r="CC99" i="5"/>
  <c r="CD99" i="5"/>
  <c r="CE99" i="5"/>
  <c r="CF99" i="5"/>
  <c r="CA100" i="5"/>
  <c r="CB100" i="5"/>
  <c r="CC100" i="5"/>
  <c r="CD100" i="5"/>
  <c r="CE100" i="5"/>
  <c r="CF100" i="5"/>
  <c r="CA101" i="5"/>
  <c r="CB101" i="5"/>
  <c r="CC101" i="5"/>
  <c r="CD101" i="5"/>
  <c r="CE101" i="5"/>
  <c r="CF101" i="5"/>
  <c r="CA102" i="5"/>
  <c r="CB102" i="5"/>
  <c r="CC102" i="5"/>
  <c r="CD102" i="5"/>
  <c r="CE102" i="5"/>
  <c r="CF102" i="5"/>
  <c r="CA103" i="5"/>
  <c r="CB103" i="5"/>
  <c r="CC103" i="5"/>
  <c r="CD103" i="5"/>
  <c r="CE103" i="5"/>
  <c r="CF103" i="5"/>
  <c r="CA104" i="5"/>
  <c r="CB104" i="5"/>
  <c r="CC104" i="5"/>
  <c r="CD104" i="5"/>
  <c r="CE104" i="5"/>
  <c r="CF104" i="5"/>
  <c r="CA105" i="5"/>
  <c r="CB105" i="5"/>
  <c r="CC105" i="5"/>
  <c r="CD105" i="5"/>
  <c r="CE105" i="5"/>
  <c r="CF105" i="5"/>
  <c r="CA106" i="5"/>
  <c r="CB106" i="5"/>
  <c r="CC106" i="5"/>
  <c r="CD106" i="5"/>
  <c r="CE106" i="5"/>
  <c r="CF106" i="5"/>
  <c r="CA107" i="5"/>
  <c r="CB107" i="5"/>
  <c r="CC107" i="5"/>
  <c r="CD107" i="5"/>
  <c r="CE107" i="5"/>
  <c r="CF107" i="5"/>
  <c r="CA108" i="5"/>
  <c r="CB108" i="5"/>
  <c r="CC108" i="5"/>
  <c r="CD108" i="5"/>
  <c r="CE108" i="5"/>
  <c r="CF108" i="5"/>
  <c r="CA109" i="5"/>
  <c r="CB109" i="5"/>
  <c r="CC109" i="5"/>
  <c r="CD109" i="5"/>
  <c r="CE109" i="5"/>
  <c r="CF109" i="5"/>
  <c r="CA110" i="5"/>
  <c r="CB110" i="5"/>
  <c r="CC110" i="5"/>
  <c r="CD110" i="5"/>
  <c r="CE110" i="5"/>
  <c r="CF110" i="5"/>
  <c r="CA111" i="5"/>
  <c r="CB111" i="5"/>
  <c r="CC111" i="5"/>
  <c r="CD111" i="5"/>
  <c r="CE111" i="5"/>
  <c r="CF111" i="5"/>
  <c r="CA112" i="5"/>
  <c r="CB112" i="5"/>
  <c r="CC112" i="5"/>
  <c r="CD112" i="5"/>
  <c r="CE112" i="5"/>
  <c r="CF112" i="5"/>
  <c r="CA113" i="5"/>
  <c r="CB113" i="5"/>
  <c r="CC113" i="5"/>
  <c r="CD113" i="5"/>
  <c r="CE113" i="5"/>
  <c r="CF113" i="5"/>
  <c r="CA114" i="5"/>
  <c r="CB114" i="5"/>
  <c r="CC114" i="5"/>
  <c r="CD114" i="5"/>
  <c r="CE114" i="5"/>
  <c r="CF114" i="5"/>
  <c r="CA115" i="5"/>
  <c r="CB115" i="5"/>
  <c r="CC115" i="5"/>
  <c r="CD115" i="5"/>
  <c r="CE115" i="5"/>
  <c r="CF115" i="5"/>
  <c r="CA116" i="5"/>
  <c r="CB116" i="5"/>
  <c r="CC116" i="5"/>
  <c r="CD116" i="5"/>
  <c r="CE116" i="5"/>
  <c r="CF116" i="5"/>
  <c r="CA117" i="5"/>
  <c r="CB117" i="5"/>
  <c r="CC117" i="5"/>
  <c r="CD117" i="5"/>
  <c r="CE117" i="5"/>
  <c r="CF117" i="5"/>
  <c r="CA118" i="5"/>
  <c r="CB118" i="5"/>
  <c r="CC118" i="5"/>
  <c r="CD118" i="5"/>
  <c r="CE118" i="5"/>
  <c r="CF118" i="5"/>
  <c r="CA119" i="5"/>
  <c r="CB119" i="5"/>
  <c r="CC119" i="5"/>
  <c r="CD119" i="5"/>
  <c r="CE119" i="5"/>
  <c r="CF119" i="5"/>
  <c r="CA120" i="5"/>
  <c r="CB120" i="5"/>
  <c r="CC120" i="5"/>
  <c r="CD120" i="5"/>
  <c r="CE120" i="5"/>
  <c r="CF120" i="5"/>
  <c r="CA121" i="5"/>
  <c r="CB121" i="5"/>
  <c r="CC121" i="5"/>
  <c r="CD121" i="5"/>
  <c r="CE121" i="5"/>
  <c r="CF121" i="5"/>
  <c r="CA122" i="5"/>
  <c r="CB122" i="5"/>
  <c r="CC122" i="5"/>
  <c r="CD122" i="5"/>
  <c r="CE122" i="5"/>
  <c r="CF122" i="5"/>
  <c r="CA123" i="5"/>
  <c r="CB123" i="5"/>
  <c r="CC123" i="5"/>
  <c r="CD123" i="5"/>
  <c r="CE123" i="5"/>
  <c r="CF123" i="5"/>
  <c r="CA124" i="5"/>
  <c r="CB124" i="5"/>
  <c r="CC124" i="5"/>
  <c r="CD124" i="5"/>
  <c r="CE124" i="5"/>
  <c r="CF124" i="5"/>
  <c r="CA125" i="5"/>
  <c r="CB125" i="5"/>
  <c r="CC125" i="5"/>
  <c r="CD125" i="5"/>
  <c r="CE125" i="5"/>
  <c r="CF125" i="5"/>
  <c r="CA126" i="5"/>
  <c r="CB126" i="5"/>
  <c r="CC126" i="5"/>
  <c r="CD126" i="5"/>
  <c r="CE126" i="5"/>
  <c r="CF126" i="5"/>
  <c r="CA127" i="5"/>
  <c r="CB127" i="5"/>
  <c r="CC127" i="5"/>
  <c r="CD127" i="5"/>
  <c r="CE127" i="5"/>
  <c r="CF127" i="5"/>
  <c r="CA128" i="5"/>
  <c r="CB128" i="5"/>
  <c r="CC128" i="5"/>
  <c r="CD128" i="5"/>
  <c r="CE128" i="5"/>
  <c r="CF128" i="5"/>
  <c r="CA129" i="5"/>
  <c r="CB129" i="5"/>
  <c r="CC129" i="5"/>
  <c r="CD129" i="5"/>
  <c r="CE129" i="5"/>
  <c r="CF129" i="5"/>
  <c r="CA130" i="5"/>
  <c r="CB130" i="5"/>
  <c r="CC130" i="5"/>
  <c r="CD130" i="5"/>
  <c r="CE130" i="5"/>
  <c r="CF130" i="5"/>
  <c r="CA131" i="5"/>
  <c r="CB131" i="5"/>
  <c r="CC131" i="5"/>
  <c r="CD131" i="5"/>
  <c r="CE131" i="5"/>
  <c r="CF131" i="5"/>
  <c r="CA132" i="5"/>
  <c r="CB132" i="5"/>
  <c r="CC132" i="5"/>
  <c r="CD132" i="5"/>
  <c r="CE132" i="5"/>
  <c r="CF132" i="5"/>
  <c r="CA133" i="5"/>
  <c r="CB133" i="5"/>
  <c r="CC133" i="5"/>
  <c r="CD133" i="5"/>
  <c r="CE133" i="5"/>
  <c r="CF133" i="5"/>
  <c r="CA134" i="5"/>
  <c r="CB134" i="5"/>
  <c r="CC134" i="5"/>
  <c r="CD134" i="5"/>
  <c r="CE134" i="5"/>
  <c r="CF134" i="5"/>
  <c r="CA135" i="5"/>
  <c r="CB135" i="5"/>
  <c r="CC135" i="5"/>
  <c r="CD135" i="5"/>
  <c r="CE135" i="5"/>
  <c r="CF135" i="5"/>
  <c r="CA136" i="5"/>
  <c r="CB136" i="5"/>
  <c r="CC136" i="5"/>
  <c r="CD136" i="5"/>
  <c r="CE136" i="5"/>
  <c r="CF136" i="5"/>
  <c r="CA137" i="5"/>
  <c r="CB137" i="5"/>
  <c r="CC137" i="5"/>
  <c r="CD137" i="5"/>
  <c r="CE137" i="5"/>
  <c r="CF137" i="5"/>
  <c r="CA138" i="5"/>
  <c r="CB138" i="5"/>
  <c r="CC138" i="5"/>
  <c r="CD138" i="5"/>
  <c r="CE138" i="5"/>
  <c r="CF138" i="5"/>
  <c r="CA139" i="5"/>
  <c r="CB139" i="5"/>
  <c r="CC139" i="5"/>
  <c r="CD139" i="5"/>
  <c r="CE139" i="5"/>
  <c r="CF139" i="5"/>
  <c r="CA140" i="5"/>
  <c r="CB140" i="5"/>
  <c r="CC140" i="5"/>
  <c r="CD140" i="5"/>
  <c r="CE140" i="5"/>
  <c r="CF140" i="5"/>
  <c r="CA141" i="5"/>
  <c r="CB141" i="5"/>
  <c r="CC141" i="5"/>
  <c r="CD141" i="5"/>
  <c r="CE141" i="5"/>
  <c r="CF141" i="5"/>
  <c r="CA142" i="5"/>
  <c r="CB142" i="5"/>
  <c r="CC142" i="5"/>
  <c r="CD142" i="5"/>
  <c r="CE142" i="5"/>
  <c r="CF142" i="5"/>
  <c r="CA143" i="5"/>
  <c r="CB143" i="5"/>
  <c r="CC143" i="5"/>
  <c r="CD143" i="5"/>
  <c r="CE143" i="5"/>
  <c r="CF143" i="5"/>
  <c r="CA144" i="5"/>
  <c r="CB144" i="5"/>
  <c r="CC144" i="5"/>
  <c r="CD144" i="5"/>
  <c r="CE144" i="5"/>
  <c r="CF144" i="5"/>
  <c r="CA145" i="5"/>
  <c r="CB145" i="5"/>
  <c r="CC145" i="5"/>
  <c r="CD145" i="5"/>
  <c r="CE145" i="5"/>
  <c r="CF145" i="5"/>
  <c r="CA146" i="5"/>
  <c r="CB146" i="5"/>
  <c r="CC146" i="5"/>
  <c r="CD146" i="5"/>
  <c r="CE146" i="5"/>
  <c r="CF146" i="5"/>
  <c r="CA147" i="5"/>
  <c r="CB147" i="5"/>
  <c r="CC147" i="5"/>
  <c r="CD147" i="5"/>
  <c r="CE147" i="5"/>
  <c r="CF147" i="5"/>
  <c r="CA148" i="5"/>
  <c r="CB148" i="5"/>
  <c r="CC148" i="5"/>
  <c r="CD148" i="5"/>
  <c r="CE148" i="5"/>
  <c r="CF148" i="5"/>
  <c r="CA149" i="5"/>
  <c r="CB149" i="5"/>
  <c r="CC149" i="5"/>
  <c r="CD149" i="5"/>
  <c r="CE149" i="5"/>
  <c r="CF149" i="5"/>
  <c r="CA150" i="5"/>
  <c r="CB150" i="5"/>
  <c r="CC150" i="5"/>
  <c r="CD150" i="5"/>
  <c r="CE150" i="5"/>
  <c r="CF150" i="5"/>
  <c r="CA151" i="5"/>
  <c r="CB151" i="5"/>
  <c r="CC151" i="5"/>
  <c r="CD151" i="5"/>
  <c r="CE151" i="5"/>
  <c r="CF151" i="5"/>
  <c r="CA152" i="5"/>
  <c r="CB152" i="5"/>
  <c r="CC152" i="5"/>
  <c r="CD152" i="5"/>
  <c r="CE152" i="5"/>
  <c r="CF152" i="5"/>
  <c r="CA153" i="5"/>
  <c r="CB153" i="5"/>
  <c r="CC153" i="5"/>
  <c r="CD153" i="5"/>
  <c r="CE153" i="5"/>
  <c r="CF153" i="5"/>
  <c r="CA154" i="5"/>
  <c r="CB154" i="5"/>
  <c r="CC154" i="5"/>
  <c r="CD154" i="5"/>
  <c r="CE154" i="5"/>
  <c r="CF154" i="5"/>
  <c r="CA155" i="5"/>
  <c r="CB155" i="5"/>
  <c r="CC155" i="5"/>
  <c r="CD155" i="5"/>
  <c r="CE155" i="5"/>
  <c r="CF155" i="5"/>
  <c r="CA156" i="5"/>
  <c r="CB156" i="5"/>
  <c r="CC156" i="5"/>
  <c r="CD156" i="5"/>
  <c r="CE156" i="5"/>
  <c r="CF156" i="5"/>
  <c r="CA157" i="5"/>
  <c r="CB157" i="5"/>
  <c r="CC157" i="5"/>
  <c r="CD157" i="5"/>
  <c r="CE157" i="5"/>
  <c r="CF157" i="5"/>
  <c r="CA158" i="5"/>
  <c r="CB158" i="5"/>
  <c r="CC158" i="5"/>
  <c r="CD158" i="5"/>
  <c r="CE158" i="5"/>
  <c r="CF158" i="5"/>
  <c r="CA159" i="5"/>
  <c r="CB159" i="5"/>
  <c r="CC159" i="5"/>
  <c r="CD159" i="5"/>
  <c r="CE159" i="5"/>
  <c r="CF159" i="5"/>
  <c r="CA160" i="5"/>
  <c r="CB160" i="5"/>
  <c r="CC160" i="5"/>
  <c r="CD160" i="5"/>
  <c r="CE160" i="5"/>
  <c r="CF160" i="5"/>
  <c r="CA161" i="5"/>
  <c r="CB161" i="5"/>
  <c r="CC161" i="5"/>
  <c r="CD161" i="5"/>
  <c r="CE161" i="5"/>
  <c r="CF161" i="5"/>
  <c r="CA162" i="5"/>
  <c r="CB162" i="5"/>
  <c r="CC162" i="5"/>
  <c r="CD162" i="5"/>
  <c r="CE162" i="5"/>
  <c r="CF162" i="5"/>
  <c r="CA163" i="5"/>
  <c r="CB163" i="5"/>
  <c r="CC163" i="5"/>
  <c r="CD163" i="5"/>
  <c r="CE163" i="5"/>
  <c r="CF163" i="5"/>
  <c r="CA164" i="5"/>
  <c r="CB164" i="5"/>
  <c r="CC164" i="5"/>
  <c r="CD164" i="5"/>
  <c r="CE164" i="5"/>
  <c r="CF164" i="5"/>
  <c r="CA165" i="5"/>
  <c r="CB165" i="5"/>
  <c r="CC165" i="5"/>
  <c r="CD165" i="5"/>
  <c r="CE165" i="5"/>
  <c r="CF165" i="5"/>
  <c r="CA166" i="5"/>
  <c r="CB166" i="5"/>
  <c r="CC166" i="5"/>
  <c r="CD166" i="5"/>
  <c r="CE166" i="5"/>
  <c r="CF166" i="5"/>
  <c r="CA167" i="5"/>
  <c r="CB167" i="5"/>
  <c r="CC167" i="5"/>
  <c r="CD167" i="5"/>
  <c r="CE167" i="5"/>
  <c r="CF167" i="5"/>
  <c r="CA168" i="5"/>
  <c r="CB168" i="5"/>
  <c r="CC168" i="5"/>
  <c r="CD168" i="5"/>
  <c r="CE168" i="5"/>
  <c r="CF168" i="5"/>
  <c r="CA169" i="5"/>
  <c r="CB169" i="5"/>
  <c r="CC169" i="5"/>
  <c r="CD169" i="5"/>
  <c r="CE169" i="5"/>
  <c r="CF169" i="5"/>
  <c r="CA170" i="5"/>
  <c r="CB170" i="5"/>
  <c r="CC170" i="5"/>
  <c r="CD170" i="5"/>
  <c r="CE170" i="5"/>
  <c r="CF170" i="5"/>
  <c r="CA171" i="5"/>
  <c r="CB171" i="5"/>
  <c r="CC171" i="5"/>
  <c r="CD171" i="5"/>
  <c r="CE171" i="5"/>
  <c r="CF171" i="5"/>
  <c r="CA172" i="5"/>
  <c r="CB172" i="5"/>
  <c r="CC172" i="5"/>
  <c r="CD172" i="5"/>
  <c r="CE172" i="5"/>
  <c r="CF172" i="5"/>
  <c r="CA173" i="5"/>
  <c r="CB173" i="5"/>
  <c r="CC173" i="5"/>
  <c r="CD173" i="5"/>
  <c r="CE173" i="5"/>
  <c r="CF173" i="5"/>
  <c r="CA174" i="5"/>
  <c r="CB174" i="5"/>
  <c r="CC174" i="5"/>
  <c r="CD174" i="5"/>
  <c r="CE174" i="5"/>
  <c r="CF174" i="5"/>
  <c r="CA175" i="5"/>
  <c r="CB175" i="5"/>
  <c r="CC175" i="5"/>
  <c r="CD175" i="5"/>
  <c r="CE175" i="5"/>
  <c r="CF175" i="5"/>
  <c r="CA176" i="5"/>
  <c r="CB176" i="5"/>
  <c r="CC176" i="5"/>
  <c r="CD176" i="5"/>
  <c r="CE176" i="5"/>
  <c r="CF176" i="5"/>
  <c r="CA177" i="5"/>
  <c r="CB177" i="5"/>
  <c r="CC177" i="5"/>
  <c r="CD177" i="5"/>
  <c r="CE177" i="5"/>
  <c r="CF177" i="5"/>
  <c r="CA178" i="5"/>
  <c r="CB178" i="5"/>
  <c r="CC178" i="5"/>
  <c r="CD178" i="5"/>
  <c r="CE178" i="5"/>
  <c r="CF178" i="5"/>
  <c r="CA179" i="5"/>
  <c r="CB179" i="5"/>
  <c r="CC179" i="5"/>
  <c r="CD179" i="5"/>
  <c r="CE179" i="5"/>
  <c r="CF179" i="5"/>
  <c r="CA180" i="5"/>
  <c r="CB180" i="5"/>
  <c r="CC180" i="5"/>
  <c r="CD180" i="5"/>
  <c r="CE180" i="5"/>
  <c r="CF180" i="5"/>
  <c r="CA181" i="5"/>
  <c r="CB181" i="5"/>
  <c r="CC181" i="5"/>
  <c r="CD181" i="5"/>
  <c r="CE181" i="5"/>
  <c r="CF181" i="5"/>
  <c r="CA182" i="5"/>
  <c r="CB182" i="5"/>
  <c r="CC182" i="5"/>
  <c r="CD182" i="5"/>
  <c r="CE182" i="5"/>
  <c r="CF182" i="5"/>
  <c r="CA183" i="5"/>
  <c r="CB183" i="5"/>
  <c r="CC183" i="5"/>
  <c r="CD183" i="5"/>
  <c r="CE183" i="5"/>
  <c r="CF183" i="5"/>
  <c r="CA184" i="5"/>
  <c r="CB184" i="5"/>
  <c r="CC184" i="5"/>
  <c r="CD184" i="5"/>
  <c r="CE184" i="5"/>
  <c r="CF184" i="5"/>
  <c r="CA185" i="5"/>
  <c r="CB185" i="5"/>
  <c r="CC185" i="5"/>
  <c r="CD185" i="5"/>
  <c r="CE185" i="5"/>
  <c r="CF185" i="5"/>
  <c r="CA186" i="5"/>
  <c r="CB186" i="5"/>
  <c r="CC186" i="5"/>
  <c r="CD186" i="5"/>
  <c r="CE186" i="5"/>
  <c r="CF186" i="5"/>
  <c r="CA187" i="5"/>
  <c r="CB187" i="5"/>
  <c r="CC187" i="5"/>
  <c r="CD187" i="5"/>
  <c r="CE187" i="5"/>
  <c r="CF187" i="5"/>
  <c r="CA188" i="5"/>
  <c r="CB188" i="5"/>
  <c r="CC188" i="5"/>
  <c r="CD188" i="5"/>
  <c r="CE188" i="5"/>
  <c r="CF188" i="5"/>
  <c r="CA189" i="5"/>
  <c r="CB189" i="5"/>
  <c r="CC189" i="5"/>
  <c r="CD189" i="5"/>
  <c r="CE189" i="5"/>
  <c r="CF189" i="5"/>
  <c r="CA190" i="5"/>
  <c r="CB190" i="5"/>
  <c r="CC190" i="5"/>
  <c r="CD190" i="5"/>
  <c r="CE190" i="5"/>
  <c r="CF190" i="5"/>
  <c r="CA191" i="5"/>
  <c r="CB191" i="5"/>
  <c r="CC191" i="5"/>
  <c r="CD191" i="5"/>
  <c r="CE191" i="5"/>
  <c r="CF191" i="5"/>
  <c r="CA192" i="5"/>
  <c r="CB192" i="5"/>
  <c r="CC192" i="5"/>
  <c r="CD192" i="5"/>
  <c r="CE192" i="5"/>
  <c r="CF192" i="5"/>
  <c r="CA193" i="5"/>
  <c r="CB193" i="5"/>
  <c r="CC193" i="5"/>
  <c r="CD193" i="5"/>
  <c r="CE193" i="5"/>
  <c r="CF193" i="5"/>
  <c r="CA194" i="5"/>
  <c r="CB194" i="5"/>
  <c r="CC194" i="5"/>
  <c r="CD194" i="5"/>
  <c r="CE194" i="5"/>
  <c r="CF194" i="5"/>
  <c r="CA195" i="5"/>
  <c r="CB195" i="5"/>
  <c r="CC195" i="5"/>
  <c r="CD195" i="5"/>
  <c r="CE195" i="5"/>
  <c r="CF195" i="5"/>
  <c r="CA196" i="5"/>
  <c r="CB196" i="5"/>
  <c r="CC196" i="5"/>
  <c r="CD196" i="5"/>
  <c r="CE196" i="5"/>
  <c r="CF196" i="5"/>
  <c r="CA197" i="5"/>
  <c r="CB197" i="5"/>
  <c r="CC197" i="5"/>
  <c r="CD197" i="5"/>
  <c r="CE197" i="5"/>
  <c r="CF197" i="5"/>
  <c r="CA198" i="5"/>
  <c r="CB198" i="5"/>
  <c r="CC198" i="5"/>
  <c r="CD198" i="5"/>
  <c r="CE198" i="5"/>
  <c r="CF198" i="5"/>
  <c r="CA199" i="5"/>
  <c r="CB199" i="5"/>
  <c r="CC199" i="5"/>
  <c r="CD199" i="5"/>
  <c r="CE199" i="5"/>
  <c r="CF199" i="5"/>
  <c r="CA200" i="5"/>
  <c r="CB200" i="5"/>
  <c r="CC200" i="5"/>
  <c r="CD200" i="5"/>
  <c r="CE200" i="5"/>
  <c r="CF200" i="5"/>
  <c r="CA201" i="5"/>
  <c r="CB201" i="5"/>
  <c r="CC201" i="5"/>
  <c r="CD201" i="5"/>
  <c r="CE201" i="5"/>
  <c r="CF201" i="5"/>
  <c r="CA202" i="5"/>
  <c r="CB202" i="5"/>
  <c r="CC202" i="5"/>
  <c r="CD202" i="5"/>
  <c r="CE202" i="5"/>
  <c r="CF202" i="5"/>
  <c r="CA203" i="5"/>
  <c r="CB203" i="5"/>
  <c r="CC203" i="5"/>
  <c r="CD203" i="5"/>
  <c r="CE203" i="5"/>
  <c r="CF203" i="5"/>
  <c r="CA204" i="5"/>
  <c r="CB204" i="5"/>
  <c r="CC204" i="5"/>
  <c r="CD204" i="5"/>
  <c r="CE204" i="5"/>
  <c r="CF204" i="5"/>
  <c r="CA205" i="5"/>
  <c r="CB205" i="5"/>
  <c r="CC205" i="5"/>
  <c r="CD205" i="5"/>
  <c r="CE205" i="5"/>
  <c r="CF205" i="5"/>
  <c r="CA206" i="5"/>
  <c r="CB206" i="5"/>
  <c r="CC206" i="5"/>
  <c r="CD206" i="5"/>
  <c r="CE206" i="5"/>
  <c r="CF206" i="5"/>
  <c r="CA207" i="5"/>
  <c r="CB207" i="5"/>
  <c r="CC207" i="5"/>
  <c r="CD207" i="5"/>
  <c r="CE207" i="5"/>
  <c r="CF207" i="5"/>
  <c r="CA208" i="5"/>
  <c r="CB208" i="5"/>
  <c r="CC208" i="5"/>
  <c r="CD208" i="5"/>
  <c r="CE208" i="5"/>
  <c r="CF208" i="5"/>
  <c r="CA209" i="5"/>
  <c r="CB209" i="5"/>
  <c r="CC209" i="5"/>
  <c r="CD209" i="5"/>
  <c r="CE209" i="5"/>
  <c r="CF209" i="5"/>
  <c r="CA210" i="5"/>
  <c r="CB210" i="5"/>
  <c r="CC210" i="5"/>
  <c r="CD210" i="5"/>
  <c r="CE210" i="5"/>
  <c r="CF210" i="5"/>
  <c r="CA211" i="5"/>
  <c r="CB211" i="5"/>
  <c r="CC211" i="5"/>
  <c r="CD211" i="5"/>
  <c r="CE211" i="5"/>
  <c r="CF211" i="5"/>
  <c r="CA212" i="5"/>
  <c r="CB212" i="5"/>
  <c r="CC212" i="5"/>
  <c r="CD212" i="5"/>
  <c r="CE212" i="5"/>
  <c r="CF212" i="5"/>
  <c r="CA213" i="5"/>
  <c r="CB213" i="5"/>
  <c r="CC213" i="5"/>
  <c r="CD213" i="5"/>
  <c r="CE213" i="5"/>
  <c r="CF213" i="5"/>
  <c r="CA214" i="5"/>
  <c r="CB214" i="5"/>
  <c r="CC214" i="5"/>
  <c r="CD214" i="5"/>
  <c r="CE214" i="5"/>
  <c r="CF214" i="5"/>
  <c r="CA215" i="5"/>
  <c r="CB215" i="5"/>
  <c r="CC215" i="5"/>
  <c r="CD215" i="5"/>
  <c r="CE215" i="5"/>
  <c r="CF215" i="5"/>
  <c r="CA216" i="5"/>
  <c r="CB216" i="5"/>
  <c r="CC216" i="5"/>
  <c r="CD216" i="5"/>
  <c r="CE216" i="5"/>
  <c r="CF216" i="5"/>
  <c r="CA217" i="5"/>
  <c r="CB217" i="5"/>
  <c r="CC217" i="5"/>
  <c r="CD217" i="5"/>
  <c r="CE217" i="5"/>
  <c r="CF217" i="5"/>
  <c r="CA218" i="5"/>
  <c r="CB218" i="5"/>
  <c r="CC218" i="5"/>
  <c r="CD218" i="5"/>
  <c r="CE218" i="5"/>
  <c r="CF218" i="5"/>
  <c r="CA219" i="5"/>
  <c r="CB219" i="5"/>
  <c r="CC219" i="5"/>
  <c r="CD219" i="5"/>
  <c r="CE219" i="5"/>
  <c r="CF219" i="5"/>
  <c r="CA220" i="5"/>
  <c r="CB220" i="5"/>
  <c r="CC220" i="5"/>
  <c r="CD220" i="5"/>
  <c r="CE220" i="5"/>
  <c r="CF220" i="5"/>
  <c r="CA221" i="5"/>
  <c r="CB221" i="5"/>
  <c r="CC221" i="5"/>
  <c r="CD221" i="5"/>
  <c r="CE221" i="5"/>
  <c r="CF221" i="5"/>
  <c r="CA222" i="5"/>
  <c r="CB222" i="5"/>
  <c r="CC222" i="5"/>
  <c r="CD222" i="5"/>
  <c r="CE222" i="5"/>
  <c r="CF222" i="5"/>
  <c r="CA223" i="5"/>
  <c r="CB223" i="5"/>
  <c r="CC223" i="5"/>
  <c r="CD223" i="5"/>
  <c r="CE223" i="5"/>
  <c r="CF223" i="5"/>
  <c r="CA224" i="5"/>
  <c r="CB224" i="5"/>
  <c r="CC224" i="5"/>
  <c r="CD224" i="5"/>
  <c r="CE224" i="5"/>
  <c r="CF224" i="5"/>
  <c r="CA225" i="5"/>
  <c r="CB225" i="5"/>
  <c r="CC225" i="5"/>
  <c r="CD225" i="5"/>
  <c r="CE225" i="5"/>
  <c r="CF225" i="5"/>
  <c r="CA226" i="5"/>
  <c r="CB226" i="5"/>
  <c r="CC226" i="5"/>
  <c r="CD226" i="5"/>
  <c r="CE226" i="5"/>
  <c r="CF226" i="5"/>
  <c r="CA227" i="5"/>
  <c r="CB227" i="5"/>
  <c r="CC227" i="5"/>
  <c r="CD227" i="5"/>
  <c r="CE227" i="5"/>
  <c r="CF227" i="5"/>
  <c r="CA228" i="5"/>
  <c r="CB228" i="5"/>
  <c r="CC228" i="5"/>
  <c r="CD228" i="5"/>
  <c r="CE228" i="5"/>
  <c r="CF228" i="5"/>
  <c r="CA229" i="5"/>
  <c r="CB229" i="5"/>
  <c r="CC229" i="5"/>
  <c r="CD229" i="5"/>
  <c r="CE229" i="5"/>
  <c r="CF229" i="5"/>
  <c r="CA230" i="5"/>
  <c r="CB230" i="5"/>
  <c r="CC230" i="5"/>
  <c r="CD230" i="5"/>
  <c r="CE230" i="5"/>
  <c r="CF230" i="5"/>
  <c r="CA231" i="5"/>
  <c r="CB231" i="5"/>
  <c r="CC231" i="5"/>
  <c r="CD231" i="5"/>
  <c r="CE231" i="5"/>
  <c r="CF231" i="5"/>
  <c r="CA232" i="5"/>
  <c r="CB232" i="5"/>
  <c r="CC232" i="5"/>
  <c r="CD232" i="5"/>
  <c r="CE232" i="5"/>
  <c r="CF232" i="5"/>
  <c r="CA233" i="5"/>
  <c r="CB233" i="5"/>
  <c r="CC233" i="5"/>
  <c r="CD233" i="5"/>
  <c r="CE233" i="5"/>
  <c r="CF233" i="5"/>
  <c r="CA234" i="5"/>
  <c r="CB234" i="5"/>
  <c r="CC234" i="5"/>
  <c r="CD234" i="5"/>
  <c r="CE234" i="5"/>
  <c r="CF234" i="5"/>
  <c r="CA235" i="5"/>
  <c r="CB235" i="5"/>
  <c r="CC235" i="5"/>
  <c r="CD235" i="5"/>
  <c r="CE235" i="5"/>
  <c r="CF235" i="5"/>
  <c r="CA236" i="5"/>
  <c r="CB236" i="5"/>
  <c r="CC236" i="5"/>
  <c r="CD236" i="5"/>
  <c r="CE236" i="5"/>
  <c r="CF236" i="5"/>
  <c r="CA237" i="5"/>
  <c r="CB237" i="5"/>
  <c r="CC237" i="5"/>
  <c r="CD237" i="5"/>
  <c r="CE237" i="5"/>
  <c r="CF237" i="5"/>
  <c r="CA238" i="5"/>
  <c r="CB238" i="5"/>
  <c r="CC238" i="5"/>
  <c r="CD238" i="5"/>
  <c r="CE238" i="5"/>
  <c r="CF238" i="5"/>
  <c r="CA239" i="5"/>
  <c r="CB239" i="5"/>
  <c r="CC239" i="5"/>
  <c r="CD239" i="5"/>
  <c r="CE239" i="5"/>
  <c r="CF239" i="5"/>
  <c r="CA240" i="5"/>
  <c r="CB240" i="5"/>
  <c r="CC240" i="5"/>
  <c r="CD240" i="5"/>
  <c r="CE240" i="5"/>
  <c r="CF240" i="5"/>
  <c r="CA241" i="5"/>
  <c r="CB241" i="5"/>
  <c r="CC241" i="5"/>
  <c r="CD241" i="5"/>
  <c r="CE241" i="5"/>
  <c r="CF241" i="5"/>
  <c r="CA242" i="5"/>
  <c r="CB242" i="5"/>
  <c r="CC242" i="5"/>
  <c r="CD242" i="5"/>
  <c r="CE242" i="5"/>
  <c r="CF242" i="5"/>
  <c r="CA243" i="5"/>
  <c r="CB243" i="5"/>
  <c r="CC243" i="5"/>
  <c r="CD243" i="5"/>
  <c r="CE243" i="5"/>
  <c r="CF243" i="5"/>
  <c r="CA244" i="5"/>
  <c r="CB244" i="5"/>
  <c r="CC244" i="5"/>
  <c r="CD244" i="5"/>
  <c r="CE244" i="5"/>
  <c r="CF244" i="5"/>
  <c r="CA245" i="5"/>
  <c r="CB245" i="5"/>
  <c r="CC245" i="5"/>
  <c r="CD245" i="5"/>
  <c r="CE245" i="5"/>
  <c r="CF245" i="5"/>
  <c r="CA246" i="5"/>
  <c r="CB246" i="5"/>
  <c r="CC246" i="5"/>
  <c r="CD246" i="5"/>
  <c r="CE246" i="5"/>
  <c r="CF246" i="5"/>
  <c r="CA247" i="5"/>
  <c r="CB247" i="5"/>
  <c r="CC247" i="5"/>
  <c r="CD247" i="5"/>
  <c r="CE247" i="5"/>
  <c r="CF247" i="5"/>
  <c r="CA248" i="5"/>
  <c r="CB248" i="5"/>
  <c r="CC248" i="5"/>
  <c r="CD248" i="5"/>
  <c r="CE248" i="5"/>
  <c r="CF248" i="5"/>
  <c r="CA249" i="5"/>
  <c r="CB249" i="5"/>
  <c r="CC249" i="5"/>
  <c r="CD249" i="5"/>
  <c r="CE249" i="5"/>
  <c r="CF249" i="5"/>
  <c r="CA250" i="5"/>
  <c r="CB250" i="5"/>
  <c r="CC250" i="5"/>
  <c r="CD250" i="5"/>
  <c r="CE250" i="5"/>
  <c r="CF250" i="5"/>
  <c r="CA251" i="5"/>
  <c r="CB251" i="5"/>
  <c r="CC251" i="5"/>
  <c r="CD251" i="5"/>
  <c r="CE251" i="5"/>
  <c r="CF251" i="5"/>
  <c r="CA252" i="5"/>
  <c r="CB252" i="5"/>
  <c r="CC252" i="5"/>
  <c r="CD252" i="5"/>
  <c r="CE252" i="5"/>
  <c r="CF252" i="5"/>
  <c r="CA253" i="5"/>
  <c r="CB253" i="5"/>
  <c r="CC253" i="5"/>
  <c r="CD253" i="5"/>
  <c r="CE253" i="5"/>
  <c r="CF253" i="5"/>
  <c r="CA254" i="5"/>
  <c r="CB254" i="5"/>
  <c r="CC254" i="5"/>
  <c r="CD254" i="5"/>
  <c r="CE254" i="5"/>
  <c r="CF254" i="5"/>
  <c r="CA255" i="5"/>
  <c r="CB255" i="5"/>
  <c r="CC255" i="5"/>
  <c r="CD255" i="5"/>
  <c r="CE255" i="5"/>
  <c r="CF255" i="5"/>
  <c r="CA256" i="5"/>
  <c r="CB256" i="5"/>
  <c r="CC256" i="5"/>
  <c r="CD256" i="5"/>
  <c r="CE256" i="5"/>
  <c r="CF256" i="5"/>
  <c r="CA257" i="5"/>
  <c r="CB257" i="5"/>
  <c r="CC257" i="5"/>
  <c r="CD257" i="5"/>
  <c r="CE257" i="5"/>
  <c r="CF257" i="5"/>
  <c r="CA258" i="5"/>
  <c r="CB258" i="5"/>
  <c r="CC258" i="5"/>
  <c r="CD258" i="5"/>
  <c r="CE258" i="5"/>
  <c r="CF258" i="5"/>
  <c r="CA259" i="5"/>
  <c r="CB259" i="5"/>
  <c r="CC259" i="5"/>
  <c r="CD259" i="5"/>
  <c r="CE259" i="5"/>
  <c r="CF259" i="5"/>
  <c r="CA260" i="5"/>
  <c r="CB260" i="5"/>
  <c r="CC260" i="5"/>
  <c r="CD260" i="5"/>
  <c r="CE260" i="5"/>
  <c r="CF260" i="5"/>
  <c r="CA261" i="5"/>
  <c r="CB261" i="5"/>
  <c r="CC261" i="5"/>
  <c r="CD261" i="5"/>
  <c r="CE261" i="5"/>
  <c r="CF261" i="5"/>
  <c r="CA262" i="5"/>
  <c r="CB262" i="5"/>
  <c r="CC262" i="5"/>
  <c r="CD262" i="5"/>
  <c r="CE262" i="5"/>
  <c r="CF262" i="5"/>
  <c r="CA263" i="5"/>
  <c r="CB263" i="5"/>
  <c r="CC263" i="5"/>
  <c r="CD263" i="5"/>
  <c r="CE263" i="5"/>
  <c r="CF263" i="5"/>
  <c r="CA264" i="5"/>
  <c r="CB264" i="5"/>
  <c r="CC264" i="5"/>
  <c r="CD264" i="5"/>
  <c r="CE264" i="5"/>
  <c r="CF264" i="5"/>
  <c r="CA265" i="5"/>
  <c r="CB265" i="5"/>
  <c r="CC265" i="5"/>
  <c r="CD265" i="5"/>
  <c r="CE265" i="5"/>
  <c r="CF265" i="5"/>
  <c r="CA266" i="5"/>
  <c r="CB266" i="5"/>
  <c r="CC266" i="5"/>
  <c r="CD266" i="5"/>
  <c r="CE266" i="5"/>
  <c r="CF266" i="5"/>
  <c r="CA267" i="5"/>
  <c r="CB267" i="5"/>
  <c r="CC267" i="5"/>
  <c r="CD267" i="5"/>
  <c r="CE267" i="5"/>
  <c r="CF267" i="5"/>
  <c r="CA268" i="5"/>
  <c r="CB268" i="5"/>
  <c r="CC268" i="5"/>
  <c r="CD268" i="5"/>
  <c r="CE268" i="5"/>
  <c r="CF268" i="5"/>
  <c r="CA269" i="5"/>
  <c r="CB269" i="5"/>
  <c r="CC269" i="5"/>
  <c r="CD269" i="5"/>
  <c r="CE269" i="5"/>
  <c r="CF269" i="5"/>
  <c r="CA270" i="5"/>
  <c r="CB270" i="5"/>
  <c r="CC270" i="5"/>
  <c r="CD270" i="5"/>
  <c r="CE270" i="5"/>
  <c r="CF270" i="5"/>
  <c r="CA271" i="5"/>
  <c r="CB271" i="5"/>
  <c r="CC271" i="5"/>
  <c r="CD271" i="5"/>
  <c r="CE271" i="5"/>
  <c r="CF271" i="5"/>
  <c r="CA272" i="5"/>
  <c r="CB272" i="5"/>
  <c r="CC272" i="5"/>
  <c r="CD272" i="5"/>
  <c r="CE272" i="5"/>
  <c r="CF272" i="5"/>
  <c r="CA273" i="5"/>
  <c r="CB273" i="5"/>
  <c r="CC273" i="5"/>
  <c r="CD273" i="5"/>
  <c r="CE273" i="5"/>
  <c r="CF273" i="5"/>
  <c r="CA274" i="5"/>
  <c r="CB274" i="5"/>
  <c r="CC274" i="5"/>
  <c r="CD274" i="5"/>
  <c r="CE274" i="5"/>
  <c r="CF274" i="5"/>
  <c r="CA275" i="5"/>
  <c r="CB275" i="5"/>
  <c r="CC275" i="5"/>
  <c r="CD275" i="5"/>
  <c r="CE275" i="5"/>
  <c r="CF275" i="5"/>
  <c r="CA276" i="5"/>
  <c r="CB276" i="5"/>
  <c r="CC276" i="5"/>
  <c r="CD276" i="5"/>
  <c r="CE276" i="5"/>
  <c r="CF276" i="5"/>
  <c r="CA277" i="5"/>
  <c r="CB277" i="5"/>
  <c r="CC277" i="5"/>
  <c r="CD277" i="5"/>
  <c r="CE277" i="5"/>
  <c r="CF277" i="5"/>
  <c r="CA278" i="5"/>
  <c r="CB278" i="5"/>
  <c r="CC278" i="5"/>
  <c r="CD278" i="5"/>
  <c r="CE278" i="5"/>
  <c r="CF278" i="5"/>
  <c r="CA279" i="5"/>
  <c r="CB279" i="5"/>
  <c r="CC279" i="5"/>
  <c r="CD279" i="5"/>
  <c r="CE279" i="5"/>
  <c r="CF279" i="5"/>
  <c r="CA280" i="5"/>
  <c r="CB280" i="5"/>
  <c r="CC280" i="5"/>
  <c r="CD280" i="5"/>
  <c r="CE280" i="5"/>
  <c r="CF280" i="5"/>
  <c r="CA281" i="5"/>
  <c r="CB281" i="5"/>
  <c r="CC281" i="5"/>
  <c r="CD281" i="5"/>
  <c r="CE281" i="5"/>
  <c r="CF281" i="5"/>
  <c r="CA282" i="5"/>
  <c r="CB282" i="5"/>
  <c r="CC282" i="5"/>
  <c r="CD282" i="5"/>
  <c r="CE282" i="5"/>
  <c r="CF282" i="5"/>
  <c r="CA283" i="5"/>
  <c r="CB283" i="5"/>
  <c r="CC283" i="5"/>
  <c r="CD283" i="5"/>
  <c r="CE283" i="5"/>
  <c r="CF283" i="5"/>
  <c r="CA284" i="5"/>
  <c r="CB284" i="5"/>
  <c r="CC284" i="5"/>
  <c r="CD284" i="5"/>
  <c r="CE284" i="5"/>
  <c r="CF284" i="5"/>
  <c r="CA285" i="5"/>
  <c r="CB285" i="5"/>
  <c r="CC285" i="5"/>
  <c r="CD285" i="5"/>
  <c r="CE285" i="5"/>
  <c r="CF285" i="5"/>
  <c r="CA286" i="5"/>
  <c r="CB286" i="5"/>
  <c r="CC286" i="5"/>
  <c r="CD286" i="5"/>
  <c r="CE286" i="5"/>
  <c r="CF286" i="5"/>
  <c r="CA287" i="5"/>
  <c r="CB287" i="5"/>
  <c r="CC287" i="5"/>
  <c r="CD287" i="5"/>
  <c r="CE287" i="5"/>
  <c r="CF287" i="5"/>
  <c r="CA288" i="5"/>
  <c r="CB288" i="5"/>
  <c r="CC288" i="5"/>
  <c r="CD288" i="5"/>
  <c r="CE288" i="5"/>
  <c r="CF288" i="5"/>
  <c r="CA289" i="5"/>
  <c r="CB289" i="5"/>
  <c r="CC289" i="5"/>
  <c r="CD289" i="5"/>
  <c r="CE289" i="5"/>
  <c r="CF289" i="5"/>
  <c r="CA290" i="5"/>
  <c r="CB290" i="5"/>
  <c r="CC290" i="5"/>
  <c r="CD290" i="5"/>
  <c r="CE290" i="5"/>
  <c r="CF290" i="5"/>
  <c r="CA291" i="5"/>
  <c r="CB291" i="5"/>
  <c r="CC291" i="5"/>
  <c r="CD291" i="5"/>
  <c r="CE291" i="5"/>
  <c r="CF291" i="5"/>
  <c r="CA292" i="5"/>
  <c r="CB292" i="5"/>
  <c r="CC292" i="5"/>
  <c r="CD292" i="5"/>
  <c r="CE292" i="5"/>
  <c r="CF292" i="5"/>
  <c r="CA293" i="5"/>
  <c r="CB293" i="5"/>
  <c r="CC293" i="5"/>
  <c r="CD293" i="5"/>
  <c r="CE293" i="5"/>
  <c r="CF293" i="5"/>
  <c r="CA294" i="5"/>
  <c r="CB294" i="5"/>
  <c r="CC294" i="5"/>
  <c r="CD294" i="5"/>
  <c r="CE294" i="5"/>
  <c r="CF294" i="5"/>
  <c r="CA295" i="5"/>
  <c r="CB295" i="5"/>
  <c r="CC295" i="5"/>
  <c r="CD295" i="5"/>
  <c r="CE295" i="5"/>
  <c r="CF295" i="5"/>
  <c r="CA296" i="5"/>
  <c r="CB296" i="5"/>
  <c r="CC296" i="5"/>
  <c r="CD296" i="5"/>
  <c r="CE296" i="5"/>
  <c r="CF296" i="5"/>
  <c r="CA297" i="5"/>
  <c r="CB297" i="5"/>
  <c r="CC297" i="5"/>
  <c r="CD297" i="5"/>
  <c r="CE297" i="5"/>
  <c r="CF297" i="5"/>
  <c r="CA298" i="5"/>
  <c r="CB298" i="5"/>
  <c r="CC298" i="5"/>
  <c r="CD298" i="5"/>
  <c r="CE298" i="5"/>
  <c r="CF298" i="5"/>
  <c r="CA299" i="5"/>
  <c r="CB299" i="5"/>
  <c r="CC299" i="5"/>
  <c r="CD299" i="5"/>
  <c r="CE299" i="5"/>
  <c r="CF299" i="5"/>
  <c r="CA300" i="5"/>
  <c r="CB300" i="5"/>
  <c r="CC300" i="5"/>
  <c r="CD300" i="5"/>
  <c r="CE300" i="5"/>
  <c r="CF300" i="5"/>
  <c r="CA301" i="5"/>
  <c r="CB301" i="5"/>
  <c r="CC301" i="5"/>
  <c r="CD301" i="5"/>
  <c r="CE301" i="5"/>
  <c r="CF301" i="5"/>
  <c r="CA302" i="5"/>
  <c r="CB302" i="5"/>
  <c r="CC302" i="5"/>
  <c r="CD302" i="5"/>
  <c r="CE302" i="5"/>
  <c r="CF302" i="5"/>
  <c r="CA303" i="5"/>
  <c r="CB303" i="5"/>
  <c r="CC303" i="5"/>
  <c r="CD303" i="5"/>
  <c r="CE303" i="5"/>
  <c r="CF303" i="5"/>
  <c r="CA304" i="5"/>
  <c r="CB304" i="5"/>
  <c r="CC304" i="5"/>
  <c r="CD304" i="5"/>
  <c r="CE304" i="5"/>
  <c r="CF304" i="5"/>
  <c r="CA305" i="5"/>
  <c r="CB305" i="5"/>
  <c r="CC305" i="5"/>
  <c r="CD305" i="5"/>
  <c r="CE305" i="5"/>
  <c r="CF305" i="5"/>
  <c r="CA306" i="5"/>
  <c r="CB306" i="5"/>
  <c r="CC306" i="5"/>
  <c r="CD306" i="5"/>
  <c r="CE306" i="5"/>
  <c r="CF306" i="5"/>
  <c r="CA307" i="5"/>
  <c r="CB307" i="5"/>
  <c r="CC307" i="5"/>
  <c r="CD307" i="5"/>
  <c r="CE307" i="5"/>
  <c r="CF307" i="5"/>
  <c r="CA308" i="5"/>
  <c r="CB308" i="5"/>
  <c r="CC308" i="5"/>
  <c r="CD308" i="5"/>
  <c r="CE308" i="5"/>
  <c r="CF308" i="5"/>
  <c r="CA309" i="5"/>
  <c r="CB309" i="5"/>
  <c r="CC309" i="5"/>
  <c r="CD309" i="5"/>
  <c r="CE309" i="5"/>
  <c r="CF309" i="5"/>
  <c r="CA310" i="5"/>
  <c r="CB310" i="5"/>
  <c r="CC310" i="5"/>
  <c r="CD310" i="5"/>
  <c r="CE310" i="5"/>
  <c r="CF310" i="5"/>
  <c r="CA311" i="5"/>
  <c r="CB311" i="5"/>
  <c r="CC311" i="5"/>
  <c r="CD311" i="5"/>
  <c r="CE311" i="5"/>
  <c r="CF311" i="5"/>
  <c r="CA312" i="5"/>
  <c r="CB312" i="5"/>
  <c r="CC312" i="5"/>
  <c r="CD312" i="5"/>
  <c r="CE312" i="5"/>
  <c r="CF312" i="5"/>
  <c r="CA313" i="5"/>
  <c r="CB313" i="5"/>
  <c r="CC313" i="5"/>
  <c r="CD313" i="5"/>
  <c r="CE313" i="5"/>
  <c r="CF313" i="5"/>
  <c r="CA314" i="5"/>
  <c r="CB314" i="5"/>
  <c r="CC314" i="5"/>
  <c r="CD314" i="5"/>
  <c r="CE314" i="5"/>
  <c r="CF314" i="5"/>
  <c r="CA315" i="5"/>
  <c r="CB315" i="5"/>
  <c r="CC315" i="5"/>
  <c r="CD315" i="5"/>
  <c r="CE315" i="5"/>
  <c r="CF315" i="5"/>
  <c r="CA316" i="5"/>
  <c r="CB316" i="5"/>
  <c r="CC316" i="5"/>
  <c r="CD316" i="5"/>
  <c r="CE316" i="5"/>
  <c r="CF316" i="5"/>
  <c r="CA317" i="5"/>
  <c r="CB317" i="5"/>
  <c r="CC317" i="5"/>
  <c r="CD317" i="5"/>
  <c r="CE317" i="5"/>
  <c r="CF317" i="5"/>
  <c r="CA318" i="5"/>
  <c r="CB318" i="5"/>
  <c r="CC318" i="5"/>
  <c r="CD318" i="5"/>
  <c r="CE318" i="5"/>
  <c r="CF318" i="5"/>
  <c r="CA319" i="5"/>
  <c r="CB319" i="5"/>
  <c r="CC319" i="5"/>
  <c r="CD319" i="5"/>
  <c r="CE319" i="5"/>
  <c r="CF319" i="5"/>
  <c r="CA320" i="5"/>
  <c r="CB320" i="5"/>
  <c r="CC320" i="5"/>
  <c r="CD320" i="5"/>
  <c r="CE320" i="5"/>
  <c r="CF320" i="5"/>
  <c r="CA321" i="5"/>
  <c r="CB321" i="5"/>
  <c r="CC321" i="5"/>
  <c r="CD321" i="5"/>
  <c r="CE321" i="5"/>
  <c r="CF321" i="5"/>
  <c r="CA322" i="5"/>
  <c r="CB322" i="5"/>
  <c r="CC322" i="5"/>
  <c r="CD322" i="5"/>
  <c r="CE322" i="5"/>
  <c r="CF322" i="5"/>
  <c r="CA323" i="5"/>
  <c r="CB323" i="5"/>
  <c r="CC323" i="5"/>
  <c r="CD323" i="5"/>
  <c r="CE323" i="5"/>
  <c r="CF323" i="5"/>
  <c r="CA324" i="5"/>
  <c r="CB324" i="5"/>
  <c r="CC324" i="5"/>
  <c r="CD324" i="5"/>
  <c r="CE324" i="5"/>
  <c r="CF324" i="5"/>
  <c r="CA325" i="5"/>
  <c r="CB325" i="5"/>
  <c r="CC325" i="5"/>
  <c r="CD325" i="5"/>
  <c r="CE325" i="5"/>
  <c r="CF325" i="5"/>
  <c r="CA326" i="5"/>
  <c r="CB326" i="5"/>
  <c r="CC326" i="5"/>
  <c r="CD326" i="5"/>
  <c r="CE326" i="5"/>
  <c r="CF326" i="5"/>
  <c r="CA327" i="5"/>
  <c r="CB327" i="5"/>
  <c r="CC327" i="5"/>
  <c r="CD327" i="5"/>
  <c r="CE327" i="5"/>
  <c r="CF327" i="5"/>
  <c r="CA328" i="5"/>
  <c r="CB328" i="5"/>
  <c r="CC328" i="5"/>
  <c r="CD328" i="5"/>
  <c r="CE328" i="5"/>
  <c r="CF328" i="5"/>
  <c r="CA329" i="5"/>
  <c r="CB329" i="5"/>
  <c r="CC329" i="5"/>
  <c r="CD329" i="5"/>
  <c r="CE329" i="5"/>
  <c r="CF329" i="5"/>
  <c r="CA330" i="5"/>
  <c r="CB330" i="5"/>
  <c r="CC330" i="5"/>
  <c r="CD330" i="5"/>
  <c r="CE330" i="5"/>
  <c r="CF330" i="5"/>
  <c r="CA331" i="5"/>
  <c r="CB331" i="5"/>
  <c r="CC331" i="5"/>
  <c r="CD331" i="5"/>
  <c r="CE331" i="5"/>
  <c r="CF331" i="5"/>
  <c r="CA332" i="5"/>
  <c r="CB332" i="5"/>
  <c r="CC332" i="5"/>
  <c r="CD332" i="5"/>
  <c r="CE332" i="5"/>
  <c r="CF332" i="5"/>
  <c r="CA333" i="5"/>
  <c r="CB333" i="5"/>
  <c r="CC333" i="5"/>
  <c r="CD333" i="5"/>
  <c r="CE333" i="5"/>
  <c r="CF333" i="5"/>
  <c r="CA334" i="5"/>
  <c r="CB334" i="5"/>
  <c r="CC334" i="5"/>
  <c r="CD334" i="5"/>
  <c r="CE334" i="5"/>
  <c r="CF334" i="5"/>
  <c r="CA335" i="5"/>
  <c r="CB335" i="5"/>
  <c r="CC335" i="5"/>
  <c r="CD335" i="5"/>
  <c r="CE335" i="5"/>
  <c r="CF335" i="5"/>
  <c r="CA336" i="5"/>
  <c r="CB336" i="5"/>
  <c r="CC336" i="5"/>
  <c r="CD336" i="5"/>
  <c r="CE336" i="5"/>
  <c r="CF336" i="5"/>
  <c r="CA337" i="5"/>
  <c r="CB337" i="5"/>
  <c r="CC337" i="5"/>
  <c r="CD337" i="5"/>
  <c r="CE337" i="5"/>
  <c r="CF337" i="5"/>
  <c r="CA338" i="5"/>
  <c r="CB338" i="5"/>
  <c r="CC338" i="5"/>
  <c r="CD338" i="5"/>
  <c r="CE338" i="5"/>
  <c r="CF338" i="5"/>
  <c r="CA339" i="5"/>
  <c r="CB339" i="5"/>
  <c r="CC339" i="5"/>
  <c r="CD339" i="5"/>
  <c r="CE339" i="5"/>
  <c r="CF339" i="5"/>
  <c r="CA340" i="5"/>
  <c r="CB340" i="5"/>
  <c r="CC340" i="5"/>
  <c r="CD340" i="5"/>
  <c r="CE340" i="5"/>
  <c r="CF340" i="5"/>
  <c r="CA341" i="5"/>
  <c r="CB341" i="5"/>
  <c r="CC341" i="5"/>
  <c r="CD341" i="5"/>
  <c r="CE341" i="5"/>
  <c r="CF341" i="5"/>
  <c r="CA342" i="5"/>
  <c r="CB342" i="5"/>
  <c r="CC342" i="5"/>
  <c r="CD342" i="5"/>
  <c r="CE342" i="5"/>
  <c r="CF342" i="5"/>
  <c r="CA343" i="5"/>
  <c r="CB343" i="5"/>
  <c r="CC343" i="5"/>
  <c r="CD343" i="5"/>
  <c r="CE343" i="5"/>
  <c r="CF343" i="5"/>
  <c r="CA344" i="5"/>
  <c r="CB344" i="5"/>
  <c r="CC344" i="5"/>
  <c r="CD344" i="5"/>
  <c r="CE344" i="5"/>
  <c r="CF344" i="5"/>
  <c r="CA345" i="5"/>
  <c r="CB345" i="5"/>
  <c r="CC345" i="5"/>
  <c r="CD345" i="5"/>
  <c r="CE345" i="5"/>
  <c r="CF345" i="5"/>
  <c r="CA346" i="5"/>
  <c r="CB346" i="5"/>
  <c r="CC346" i="5"/>
  <c r="CD346" i="5"/>
  <c r="CE346" i="5"/>
  <c r="CF346" i="5"/>
  <c r="CA347" i="5"/>
  <c r="CB347" i="5"/>
  <c r="CC347" i="5"/>
  <c r="CD347" i="5"/>
  <c r="CE347" i="5"/>
  <c r="CF347" i="5"/>
  <c r="CA348" i="5"/>
  <c r="CB348" i="5"/>
  <c r="CC348" i="5"/>
  <c r="CD348" i="5"/>
  <c r="CE348" i="5"/>
  <c r="CF348" i="5"/>
  <c r="CA349" i="5"/>
  <c r="CB349" i="5"/>
  <c r="CC349" i="5"/>
  <c r="CD349" i="5"/>
  <c r="CE349" i="5"/>
  <c r="CF349" i="5"/>
  <c r="CA350" i="5"/>
  <c r="CB350" i="5"/>
  <c r="CC350" i="5"/>
  <c r="CD350" i="5"/>
  <c r="CE350" i="5"/>
  <c r="CF350" i="5"/>
  <c r="CA351" i="5"/>
  <c r="CB351" i="5"/>
  <c r="CC351" i="5"/>
  <c r="CD351" i="5"/>
  <c r="CE351" i="5"/>
  <c r="CF351" i="5"/>
  <c r="CA352" i="5"/>
  <c r="CB352" i="5"/>
  <c r="CC352" i="5"/>
  <c r="CD352" i="5"/>
  <c r="CE352" i="5"/>
  <c r="CF352" i="5"/>
  <c r="CA353" i="5"/>
  <c r="CB353" i="5"/>
  <c r="CC353" i="5"/>
  <c r="CD353" i="5"/>
  <c r="CE353" i="5"/>
  <c r="CF353" i="5"/>
  <c r="CA354" i="5"/>
  <c r="CB354" i="5"/>
  <c r="CC354" i="5"/>
  <c r="CD354" i="5"/>
  <c r="CE354" i="5"/>
  <c r="CF354" i="5"/>
  <c r="CA355" i="5"/>
  <c r="CB355" i="5"/>
  <c r="CC355" i="5"/>
  <c r="CD355" i="5"/>
  <c r="CE355" i="5"/>
  <c r="CF355" i="5"/>
  <c r="CA356" i="5"/>
  <c r="CB356" i="5"/>
  <c r="CC356" i="5"/>
  <c r="CD356" i="5"/>
  <c r="CE356" i="5"/>
  <c r="CF356" i="5"/>
  <c r="CA357" i="5"/>
  <c r="CB357" i="5"/>
  <c r="CC357" i="5"/>
  <c r="CD357" i="5"/>
  <c r="CE357" i="5"/>
  <c r="CF357" i="5"/>
  <c r="CA358" i="5"/>
  <c r="CB358" i="5"/>
  <c r="CC358" i="5"/>
  <c r="CD358" i="5"/>
  <c r="CE358" i="5"/>
  <c r="CF358" i="5"/>
  <c r="CA359" i="5"/>
  <c r="CB359" i="5"/>
  <c r="CC359" i="5"/>
  <c r="CD359" i="5"/>
  <c r="CE359" i="5"/>
  <c r="CF359" i="5"/>
  <c r="CA360" i="5"/>
  <c r="CB360" i="5"/>
  <c r="CC360" i="5"/>
  <c r="CD360" i="5"/>
  <c r="CE360" i="5"/>
  <c r="CF360" i="5"/>
  <c r="CA361" i="5"/>
  <c r="CB361" i="5"/>
  <c r="CC361" i="5"/>
  <c r="CD361" i="5"/>
  <c r="CE361" i="5"/>
  <c r="CF361" i="5"/>
  <c r="CA362" i="5"/>
  <c r="CB362" i="5"/>
  <c r="CC362" i="5"/>
  <c r="CD362" i="5"/>
  <c r="CE362" i="5"/>
  <c r="CF362" i="5"/>
  <c r="CA363" i="5"/>
  <c r="CB363" i="5"/>
  <c r="CC363" i="5"/>
  <c r="CD363" i="5"/>
  <c r="CE363" i="5"/>
  <c r="CF363" i="5"/>
  <c r="CA364" i="5"/>
  <c r="CB364" i="5"/>
  <c r="CC364" i="5"/>
  <c r="CD364" i="5"/>
  <c r="CE364" i="5"/>
  <c r="CF364" i="5"/>
  <c r="CA365" i="5"/>
  <c r="CB365" i="5"/>
  <c r="CC365" i="5"/>
  <c r="CD365" i="5"/>
  <c r="CE365" i="5"/>
  <c r="CF365" i="5"/>
  <c r="CA366" i="5"/>
  <c r="CB366" i="5"/>
  <c r="CC366" i="5"/>
  <c r="CD366" i="5"/>
  <c r="CE366" i="5"/>
  <c r="CF366" i="5"/>
  <c r="CA367" i="5"/>
  <c r="CB367" i="5"/>
  <c r="CC367" i="5"/>
  <c r="CD367" i="5"/>
  <c r="CE367" i="5"/>
  <c r="CF367" i="5"/>
  <c r="CA368" i="5"/>
  <c r="CB368" i="5"/>
  <c r="CC368" i="5"/>
  <c r="CD368" i="5"/>
  <c r="CE368" i="5"/>
  <c r="CF368" i="5"/>
  <c r="CA369" i="5"/>
  <c r="CB369" i="5"/>
  <c r="CC369" i="5"/>
  <c r="CD369" i="5"/>
  <c r="CE369" i="5"/>
  <c r="CF369" i="5"/>
  <c r="CA370" i="5"/>
  <c r="CB370" i="5"/>
  <c r="CC370" i="5"/>
  <c r="CD370" i="5"/>
  <c r="CE370" i="5"/>
  <c r="CF370" i="5"/>
  <c r="CA371" i="5"/>
  <c r="CB371" i="5"/>
  <c r="CC371" i="5"/>
  <c r="CD371" i="5"/>
  <c r="CE371" i="5"/>
  <c r="CF371" i="5"/>
  <c r="CA372" i="5"/>
  <c r="CB372" i="5"/>
  <c r="CC372" i="5"/>
  <c r="CD372" i="5"/>
  <c r="CE372" i="5"/>
  <c r="CF372" i="5"/>
  <c r="CA373" i="5"/>
  <c r="CB373" i="5"/>
  <c r="CC373" i="5"/>
  <c r="CD373" i="5"/>
  <c r="CE373" i="5"/>
  <c r="CF373" i="5"/>
  <c r="CA374" i="5"/>
  <c r="CB374" i="5"/>
  <c r="CC374" i="5"/>
  <c r="CD374" i="5"/>
  <c r="CE374" i="5"/>
  <c r="CF374" i="5"/>
  <c r="CA375" i="5"/>
  <c r="CB375" i="5"/>
  <c r="CC375" i="5"/>
  <c r="CD375" i="5"/>
  <c r="CE375" i="5"/>
  <c r="CF375" i="5"/>
  <c r="CA376" i="5"/>
  <c r="CB376" i="5"/>
  <c r="CC376" i="5"/>
  <c r="CD376" i="5"/>
  <c r="CE376" i="5"/>
  <c r="CF376" i="5"/>
  <c r="CA377" i="5"/>
  <c r="CB377" i="5"/>
  <c r="CC377" i="5"/>
  <c r="CD377" i="5"/>
  <c r="CE377" i="5"/>
  <c r="CF377" i="5"/>
  <c r="CA378" i="5"/>
  <c r="CB378" i="5"/>
  <c r="CC378" i="5"/>
  <c r="CD378" i="5"/>
  <c r="CE378" i="5"/>
  <c r="CF378" i="5"/>
  <c r="CA379" i="5"/>
  <c r="CB379" i="5"/>
  <c r="CC379" i="5"/>
  <c r="CD379" i="5"/>
  <c r="CE379" i="5"/>
  <c r="CF379" i="5"/>
  <c r="CA380" i="5"/>
  <c r="CB380" i="5"/>
  <c r="CC380" i="5"/>
  <c r="CD380" i="5"/>
  <c r="CE380" i="5"/>
  <c r="CF380" i="5"/>
  <c r="CA381" i="5"/>
  <c r="CB381" i="5"/>
  <c r="CC381" i="5"/>
  <c r="CD381" i="5"/>
  <c r="CE381" i="5"/>
  <c r="CF381" i="5"/>
  <c r="CA382" i="5"/>
  <c r="CB382" i="5"/>
  <c r="CC382" i="5"/>
  <c r="CD382" i="5"/>
  <c r="CE382" i="5"/>
  <c r="CF382" i="5"/>
  <c r="CA383" i="5"/>
  <c r="CB383" i="5"/>
  <c r="CC383" i="5"/>
  <c r="CD383" i="5"/>
  <c r="CE383" i="5"/>
  <c r="CF383" i="5"/>
  <c r="CA384" i="5"/>
  <c r="CB384" i="5"/>
  <c r="CC384" i="5"/>
  <c r="CD384" i="5"/>
  <c r="CE384" i="5"/>
  <c r="CF384" i="5"/>
  <c r="CA385" i="5"/>
  <c r="CB385" i="5"/>
  <c r="CC385" i="5"/>
  <c r="CD385" i="5"/>
  <c r="CE385" i="5"/>
  <c r="CF385" i="5"/>
  <c r="CA386" i="5"/>
  <c r="CB386" i="5"/>
  <c r="CC386" i="5"/>
  <c r="CD386" i="5"/>
  <c r="CE386" i="5"/>
  <c r="CF386" i="5"/>
  <c r="CA387" i="5"/>
  <c r="CB387" i="5"/>
  <c r="CC387" i="5"/>
  <c r="CD387" i="5"/>
  <c r="CE387" i="5"/>
  <c r="CF387" i="5"/>
  <c r="CA388" i="5"/>
  <c r="CB388" i="5"/>
  <c r="CC388" i="5"/>
  <c r="CD388" i="5"/>
  <c r="CE388" i="5"/>
  <c r="CF388" i="5"/>
  <c r="CA389" i="5"/>
  <c r="CB389" i="5"/>
  <c r="CC389" i="5"/>
  <c r="CD389" i="5"/>
  <c r="CE389" i="5"/>
  <c r="CF389" i="5"/>
  <c r="CA390" i="5"/>
  <c r="CB390" i="5"/>
  <c r="CC390" i="5"/>
  <c r="CD390" i="5"/>
  <c r="CE390" i="5"/>
  <c r="CF390" i="5"/>
  <c r="CA391" i="5"/>
  <c r="CB391" i="5"/>
  <c r="CC391" i="5"/>
  <c r="CD391" i="5"/>
  <c r="CE391" i="5"/>
  <c r="CF391" i="5"/>
  <c r="CA392" i="5"/>
  <c r="CB392" i="5"/>
  <c r="CC392" i="5"/>
  <c r="CD392" i="5"/>
  <c r="CE392" i="5"/>
  <c r="CF392" i="5"/>
  <c r="CA393" i="5"/>
  <c r="CB393" i="5"/>
  <c r="CC393" i="5"/>
  <c r="CD393" i="5"/>
  <c r="CE393" i="5"/>
  <c r="CF393" i="5"/>
  <c r="CA394" i="5"/>
  <c r="CB394" i="5"/>
  <c r="CC394" i="5"/>
  <c r="CD394" i="5"/>
  <c r="CE394" i="5"/>
  <c r="CF394" i="5"/>
  <c r="CA395" i="5"/>
  <c r="CB395" i="5"/>
  <c r="CC395" i="5"/>
  <c r="CD395" i="5"/>
  <c r="CE395" i="5"/>
  <c r="CF395" i="5"/>
  <c r="CA396" i="5"/>
  <c r="CB396" i="5"/>
  <c r="CC396" i="5"/>
  <c r="CD396" i="5"/>
  <c r="CE396" i="5"/>
  <c r="CF396" i="5"/>
  <c r="CA397" i="5"/>
  <c r="CB397" i="5"/>
  <c r="CC397" i="5"/>
  <c r="CD397" i="5"/>
  <c r="CE397" i="5"/>
  <c r="CF397" i="5"/>
  <c r="CA398" i="5"/>
  <c r="CB398" i="5"/>
  <c r="CC398" i="5"/>
  <c r="CD398" i="5"/>
  <c r="CE398" i="5"/>
  <c r="CF398" i="5"/>
  <c r="CA399" i="5"/>
  <c r="CB399" i="5"/>
  <c r="CC399" i="5"/>
  <c r="CD399" i="5"/>
  <c r="CE399" i="5"/>
  <c r="CF399" i="5"/>
  <c r="CA400" i="5"/>
  <c r="CB400" i="5"/>
  <c r="CC400" i="5"/>
  <c r="CD400" i="5"/>
  <c r="CE400" i="5"/>
  <c r="CF400" i="5"/>
  <c r="CA401" i="5"/>
  <c r="CB401" i="5"/>
  <c r="CC401" i="5"/>
  <c r="CD401" i="5"/>
  <c r="CE401" i="5"/>
  <c r="CF401" i="5"/>
  <c r="CA402" i="5"/>
  <c r="CB402" i="5"/>
  <c r="CC402" i="5"/>
  <c r="CD402" i="5"/>
  <c r="CE402" i="5"/>
  <c r="CF402" i="5"/>
  <c r="CA403" i="5"/>
  <c r="CB403" i="5"/>
  <c r="CC403" i="5"/>
  <c r="CD403" i="5"/>
  <c r="CE403" i="5"/>
  <c r="CF403" i="5"/>
  <c r="CA404" i="5"/>
  <c r="CB404" i="5"/>
  <c r="CC404" i="5"/>
  <c r="CD404" i="5"/>
  <c r="CE404" i="5"/>
  <c r="CF404" i="5"/>
  <c r="CA405" i="5"/>
  <c r="CB405" i="5"/>
  <c r="CC405" i="5"/>
  <c r="CD405" i="5"/>
  <c r="CE405" i="5"/>
  <c r="CF405" i="5"/>
  <c r="CA406" i="5"/>
  <c r="CB406" i="5"/>
  <c r="CC406" i="5"/>
  <c r="CD406" i="5"/>
  <c r="CE406" i="5"/>
  <c r="CF406" i="5"/>
  <c r="CA407" i="5"/>
  <c r="CB407" i="5"/>
  <c r="CC407" i="5"/>
  <c r="CD407" i="5"/>
  <c r="CE407" i="5"/>
  <c r="CF407" i="5"/>
  <c r="CA408" i="5"/>
  <c r="CB408" i="5"/>
  <c r="CC408" i="5"/>
  <c r="CD408" i="5"/>
  <c r="CE408" i="5"/>
  <c r="CF408" i="5"/>
  <c r="CA409" i="5"/>
  <c r="CB409" i="5"/>
  <c r="CC409" i="5"/>
  <c r="CD409" i="5"/>
  <c r="CE409" i="5"/>
  <c r="CF409" i="5"/>
  <c r="CA410" i="5"/>
  <c r="CB410" i="5"/>
  <c r="CC410" i="5"/>
  <c r="CD410" i="5"/>
  <c r="CE410" i="5"/>
  <c r="CF410" i="5"/>
  <c r="CA411" i="5"/>
  <c r="CB411" i="5"/>
  <c r="CC411" i="5"/>
  <c r="CD411" i="5"/>
  <c r="CE411" i="5"/>
  <c r="CF411" i="5"/>
  <c r="CA412" i="5"/>
  <c r="CB412" i="5"/>
  <c r="CC412" i="5"/>
  <c r="CD412" i="5"/>
  <c r="CE412" i="5"/>
  <c r="CF412" i="5"/>
  <c r="CA413" i="5"/>
  <c r="CB413" i="5"/>
  <c r="CC413" i="5"/>
  <c r="CD413" i="5"/>
  <c r="CE413" i="5"/>
  <c r="CF413" i="5"/>
  <c r="CA414" i="5"/>
  <c r="CB414" i="5"/>
  <c r="CC414" i="5"/>
  <c r="CD414" i="5"/>
  <c r="CE414" i="5"/>
  <c r="CF414" i="5"/>
  <c r="CA415" i="5"/>
  <c r="CB415" i="5"/>
  <c r="CC415" i="5"/>
  <c r="CD415" i="5"/>
  <c r="CE415" i="5"/>
  <c r="CF415" i="5"/>
  <c r="CA416" i="5"/>
  <c r="CB416" i="5"/>
  <c r="CC416" i="5"/>
  <c r="CD416" i="5"/>
  <c r="CE416" i="5"/>
  <c r="CF416" i="5"/>
  <c r="CA417" i="5"/>
  <c r="CB417" i="5"/>
  <c r="CC417" i="5"/>
  <c r="CD417" i="5"/>
  <c r="CE417" i="5"/>
  <c r="CF417" i="5"/>
  <c r="CA418" i="5"/>
  <c r="CB418" i="5"/>
  <c r="CC418" i="5"/>
  <c r="CD418" i="5"/>
  <c r="CE418" i="5"/>
  <c r="CF418" i="5"/>
  <c r="CA419" i="5"/>
  <c r="CB419" i="5"/>
  <c r="CC419" i="5"/>
  <c r="CD419" i="5"/>
  <c r="CE419" i="5"/>
  <c r="CF419" i="5"/>
  <c r="CA420" i="5"/>
  <c r="CB420" i="5"/>
  <c r="CC420" i="5"/>
  <c r="CD420" i="5"/>
  <c r="CE420" i="5"/>
  <c r="CF420" i="5"/>
  <c r="CA421" i="5"/>
  <c r="CB421" i="5"/>
  <c r="CC421" i="5"/>
  <c r="CD421" i="5"/>
  <c r="CE421" i="5"/>
  <c r="CF421" i="5"/>
  <c r="CA422" i="5"/>
  <c r="CB422" i="5"/>
  <c r="CC422" i="5"/>
  <c r="CD422" i="5"/>
  <c r="CE422" i="5"/>
  <c r="CF422" i="5"/>
  <c r="CA423" i="5"/>
  <c r="CB423" i="5"/>
  <c r="CC423" i="5"/>
  <c r="CD423" i="5"/>
  <c r="CE423" i="5"/>
  <c r="CF423" i="5"/>
  <c r="CA424" i="5"/>
  <c r="CB424" i="5"/>
  <c r="CC424" i="5"/>
  <c r="CD424" i="5"/>
  <c r="CE424" i="5"/>
  <c r="CF424" i="5"/>
  <c r="CA425" i="5"/>
  <c r="CB425" i="5"/>
  <c r="CC425" i="5"/>
  <c r="CD425" i="5"/>
  <c r="CE425" i="5"/>
  <c r="CF425" i="5"/>
  <c r="CA426" i="5"/>
  <c r="CB426" i="5"/>
  <c r="CC426" i="5"/>
  <c r="CD426" i="5"/>
  <c r="CE426" i="5"/>
  <c r="CF426" i="5"/>
  <c r="CA427" i="5"/>
  <c r="CB427" i="5"/>
  <c r="CC427" i="5"/>
  <c r="CD427" i="5"/>
  <c r="CE427" i="5"/>
  <c r="CF427" i="5"/>
  <c r="CA428" i="5"/>
  <c r="CB428" i="5"/>
  <c r="CC428" i="5"/>
  <c r="CD428" i="5"/>
  <c r="CE428" i="5"/>
  <c r="CF428" i="5"/>
  <c r="CA429" i="5"/>
  <c r="CB429" i="5"/>
  <c r="CC429" i="5"/>
  <c r="CD429" i="5"/>
  <c r="CE429" i="5"/>
  <c r="CF429" i="5"/>
  <c r="CA430" i="5"/>
  <c r="CB430" i="5"/>
  <c r="CC430" i="5"/>
  <c r="CD430" i="5"/>
  <c r="CE430" i="5"/>
  <c r="CF430" i="5"/>
  <c r="CA431" i="5"/>
  <c r="CB431" i="5"/>
  <c r="CC431" i="5"/>
  <c r="CD431" i="5"/>
  <c r="CE431" i="5"/>
  <c r="CF431" i="5"/>
  <c r="CA432" i="5"/>
  <c r="CB432" i="5"/>
  <c r="CC432" i="5"/>
  <c r="CD432" i="5"/>
  <c r="CE432" i="5"/>
  <c r="CF432" i="5"/>
  <c r="CA433" i="5"/>
  <c r="CB433" i="5"/>
  <c r="CC433" i="5"/>
  <c r="CD433" i="5"/>
  <c r="CE433" i="5"/>
  <c r="CF433" i="5"/>
  <c r="CA434" i="5"/>
  <c r="CB434" i="5"/>
  <c r="CC434" i="5"/>
  <c r="CD434" i="5"/>
  <c r="CE434" i="5"/>
  <c r="CF434" i="5"/>
  <c r="CA435" i="5"/>
  <c r="CB435" i="5"/>
  <c r="CC435" i="5"/>
  <c r="CD435" i="5"/>
  <c r="CE435" i="5"/>
  <c r="CF435" i="5"/>
  <c r="CA436" i="5"/>
  <c r="CB436" i="5"/>
  <c r="CC436" i="5"/>
  <c r="CD436" i="5"/>
  <c r="CE436" i="5"/>
  <c r="CF436" i="5"/>
  <c r="CA437" i="5"/>
  <c r="CB437" i="5"/>
  <c r="CC437" i="5"/>
  <c r="CD437" i="5"/>
  <c r="CE437" i="5"/>
  <c r="CF437" i="5"/>
  <c r="CA438" i="5"/>
  <c r="CB438" i="5"/>
  <c r="CC438" i="5"/>
  <c r="CD438" i="5"/>
  <c r="CE438" i="5"/>
  <c r="CF438" i="5"/>
  <c r="CA439" i="5"/>
  <c r="CB439" i="5"/>
  <c r="CC439" i="5"/>
  <c r="CD439" i="5"/>
  <c r="CE439" i="5"/>
  <c r="CF439" i="5"/>
  <c r="CA440" i="5"/>
  <c r="CB440" i="5"/>
  <c r="CC440" i="5"/>
  <c r="CD440" i="5"/>
  <c r="CE440" i="5"/>
  <c r="CF440" i="5"/>
  <c r="CA441" i="5"/>
  <c r="CB441" i="5"/>
  <c r="CC441" i="5"/>
  <c r="CD441" i="5"/>
  <c r="CE441" i="5"/>
  <c r="CF441" i="5"/>
  <c r="CA442" i="5"/>
  <c r="CB442" i="5"/>
  <c r="CC442" i="5"/>
  <c r="CD442" i="5"/>
  <c r="CE442" i="5"/>
  <c r="CF442" i="5"/>
  <c r="CA443" i="5"/>
  <c r="CB443" i="5"/>
  <c r="CC443" i="5"/>
  <c r="CD443" i="5"/>
  <c r="CE443" i="5"/>
  <c r="CF443" i="5"/>
  <c r="CA444" i="5"/>
  <c r="CB444" i="5"/>
  <c r="CC444" i="5"/>
  <c r="CD444" i="5"/>
  <c r="CE444" i="5"/>
  <c r="CF444" i="5"/>
  <c r="CA445" i="5"/>
  <c r="CB445" i="5"/>
  <c r="CC445" i="5"/>
  <c r="CD445" i="5"/>
  <c r="CE445" i="5"/>
  <c r="CF445" i="5"/>
  <c r="CA446" i="5"/>
  <c r="CB446" i="5"/>
  <c r="CC446" i="5"/>
  <c r="CD446" i="5"/>
  <c r="CE446" i="5"/>
  <c r="CF446" i="5"/>
  <c r="CA447" i="5"/>
  <c r="CB447" i="5"/>
  <c r="CC447" i="5"/>
  <c r="CD447" i="5"/>
  <c r="CE447" i="5"/>
  <c r="CF447" i="5"/>
  <c r="CA448" i="5"/>
  <c r="CB448" i="5"/>
  <c r="CC448" i="5"/>
  <c r="CD448" i="5"/>
  <c r="CE448" i="5"/>
  <c r="CF448" i="5"/>
  <c r="CA449" i="5"/>
  <c r="CB449" i="5"/>
  <c r="CC449" i="5"/>
  <c r="CD449" i="5"/>
  <c r="CE449" i="5"/>
  <c r="CF449" i="5"/>
  <c r="CA450" i="5"/>
  <c r="CB450" i="5"/>
  <c r="CC450" i="5"/>
  <c r="CD450" i="5"/>
  <c r="CE450" i="5"/>
  <c r="CF450" i="5"/>
  <c r="CA451" i="5"/>
  <c r="CB451" i="5"/>
  <c r="CC451" i="5"/>
  <c r="CD451" i="5"/>
  <c r="CE451" i="5"/>
  <c r="CF451" i="5"/>
  <c r="CA452" i="5"/>
  <c r="CB452" i="5"/>
  <c r="CC452" i="5"/>
  <c r="CD452" i="5"/>
  <c r="CE452" i="5"/>
  <c r="CF452" i="5"/>
  <c r="CA453" i="5"/>
  <c r="CB453" i="5"/>
  <c r="CC453" i="5"/>
  <c r="CD453" i="5"/>
  <c r="CE453" i="5"/>
  <c r="CF453" i="5"/>
  <c r="CA454" i="5"/>
  <c r="CB454" i="5"/>
  <c r="CC454" i="5"/>
  <c r="CD454" i="5"/>
  <c r="CE454" i="5"/>
  <c r="CF454" i="5"/>
  <c r="CA455" i="5"/>
  <c r="CB455" i="5"/>
  <c r="CC455" i="5"/>
  <c r="CD455" i="5"/>
  <c r="CE455" i="5"/>
  <c r="CF455" i="5"/>
  <c r="CA456" i="5"/>
  <c r="CB456" i="5"/>
  <c r="CC456" i="5"/>
  <c r="CD456" i="5"/>
  <c r="CE456" i="5"/>
  <c r="CF456" i="5"/>
  <c r="CA457" i="5"/>
  <c r="CB457" i="5"/>
  <c r="CC457" i="5"/>
  <c r="CD457" i="5"/>
  <c r="CE457" i="5"/>
  <c r="CF457" i="5"/>
  <c r="CA458" i="5"/>
  <c r="CB458" i="5"/>
  <c r="CC458" i="5"/>
  <c r="CD458" i="5"/>
  <c r="CE458" i="5"/>
  <c r="CF458" i="5"/>
  <c r="CA459" i="5"/>
  <c r="CB459" i="5"/>
  <c r="CC459" i="5"/>
  <c r="CD459" i="5"/>
  <c r="CE459" i="5"/>
  <c r="CF459" i="5"/>
  <c r="CA460" i="5"/>
  <c r="CB460" i="5"/>
  <c r="CC460" i="5"/>
  <c r="CD460" i="5"/>
  <c r="CE460" i="5"/>
  <c r="CF460" i="5"/>
  <c r="CA461" i="5"/>
  <c r="CB461" i="5"/>
  <c r="CC461" i="5"/>
  <c r="CD461" i="5"/>
  <c r="CE461" i="5"/>
  <c r="CF461" i="5"/>
  <c r="CA462" i="5"/>
  <c r="CB462" i="5"/>
  <c r="CC462" i="5"/>
  <c r="CD462" i="5"/>
  <c r="CE462" i="5"/>
  <c r="CF462" i="5"/>
  <c r="CA463" i="5"/>
  <c r="CB463" i="5"/>
  <c r="CC463" i="5"/>
  <c r="CD463" i="5"/>
  <c r="CE463" i="5"/>
  <c r="CF463" i="5"/>
  <c r="CA464" i="5"/>
  <c r="CB464" i="5"/>
  <c r="CC464" i="5"/>
  <c r="CD464" i="5"/>
  <c r="CE464" i="5"/>
  <c r="CF464" i="5"/>
  <c r="CA465" i="5"/>
  <c r="CB465" i="5"/>
  <c r="CC465" i="5"/>
  <c r="CD465" i="5"/>
  <c r="CE465" i="5"/>
  <c r="CF465" i="5"/>
  <c r="CA466" i="5"/>
  <c r="CB466" i="5"/>
  <c r="CC466" i="5"/>
  <c r="CD466" i="5"/>
  <c r="CE466" i="5"/>
  <c r="CF466" i="5"/>
  <c r="CA467" i="5"/>
  <c r="CB467" i="5"/>
  <c r="CC467" i="5"/>
  <c r="CD467" i="5"/>
  <c r="CE467" i="5"/>
  <c r="CF467" i="5"/>
  <c r="CA468" i="5"/>
  <c r="CB468" i="5"/>
  <c r="CC468" i="5"/>
  <c r="CD468" i="5"/>
  <c r="CE468" i="5"/>
  <c r="CF468" i="5"/>
  <c r="CA469" i="5"/>
  <c r="CB469" i="5"/>
  <c r="CC469" i="5"/>
  <c r="CD469" i="5"/>
  <c r="CE469" i="5"/>
  <c r="CF469" i="5"/>
  <c r="CA470" i="5"/>
  <c r="CB470" i="5"/>
  <c r="CC470" i="5"/>
  <c r="CD470" i="5"/>
  <c r="CE470" i="5"/>
  <c r="CF470" i="5"/>
  <c r="CA471" i="5"/>
  <c r="CB471" i="5"/>
  <c r="CC471" i="5"/>
  <c r="CD471" i="5"/>
  <c r="CE471" i="5"/>
  <c r="CF471" i="5"/>
  <c r="CA472" i="5"/>
  <c r="CB472" i="5"/>
  <c r="CC472" i="5"/>
  <c r="CD472" i="5"/>
  <c r="CE472" i="5"/>
  <c r="CF472" i="5"/>
  <c r="CA473" i="5"/>
  <c r="CB473" i="5"/>
  <c r="CC473" i="5"/>
  <c r="CD473" i="5"/>
  <c r="CE473" i="5"/>
  <c r="CF473" i="5"/>
  <c r="CA474" i="5"/>
  <c r="CB474" i="5"/>
  <c r="CC474" i="5"/>
  <c r="CD474" i="5"/>
  <c r="CE474" i="5"/>
  <c r="CF474" i="5"/>
  <c r="CA475" i="5"/>
  <c r="CB475" i="5"/>
  <c r="CC475" i="5"/>
  <c r="CD475" i="5"/>
  <c r="CE475" i="5"/>
  <c r="CF475" i="5"/>
  <c r="CA476" i="5"/>
  <c r="CB476" i="5"/>
  <c r="CC476" i="5"/>
  <c r="CD476" i="5"/>
  <c r="CE476" i="5"/>
  <c r="CF476" i="5"/>
  <c r="CA477" i="5"/>
  <c r="CB477" i="5"/>
  <c r="CC477" i="5"/>
  <c r="CD477" i="5"/>
  <c r="CE477" i="5"/>
  <c r="CF477" i="5"/>
  <c r="CA478" i="5"/>
  <c r="CB478" i="5"/>
  <c r="CC478" i="5"/>
  <c r="CD478" i="5"/>
  <c r="CE478" i="5"/>
  <c r="CF478" i="5"/>
  <c r="CA479" i="5"/>
  <c r="CB479" i="5"/>
  <c r="CC479" i="5"/>
  <c r="CD479" i="5"/>
  <c r="CE479" i="5"/>
  <c r="CF479" i="5"/>
  <c r="CA480" i="5"/>
  <c r="CB480" i="5"/>
  <c r="CC480" i="5"/>
  <c r="CD480" i="5"/>
  <c r="CE480" i="5"/>
  <c r="CF480" i="5"/>
  <c r="CA481" i="5"/>
  <c r="CB481" i="5"/>
  <c r="CC481" i="5"/>
  <c r="CD481" i="5"/>
  <c r="CE481" i="5"/>
  <c r="CF481" i="5"/>
  <c r="CA482" i="5"/>
  <c r="CB482" i="5"/>
  <c r="CC482" i="5"/>
  <c r="CD482" i="5"/>
  <c r="CE482" i="5"/>
  <c r="CF482" i="5"/>
  <c r="CA483" i="5"/>
  <c r="CB483" i="5"/>
  <c r="CC483" i="5"/>
  <c r="CD483" i="5"/>
  <c r="CE483" i="5"/>
  <c r="CF483" i="5"/>
  <c r="CA484" i="5"/>
  <c r="CB484" i="5"/>
  <c r="CC484" i="5"/>
  <c r="CD484" i="5"/>
  <c r="CE484" i="5"/>
  <c r="CF484" i="5"/>
  <c r="CA485" i="5"/>
  <c r="CB485" i="5"/>
  <c r="CC485" i="5"/>
  <c r="CD485" i="5"/>
  <c r="CE485" i="5"/>
  <c r="CF485" i="5"/>
  <c r="CA486" i="5"/>
  <c r="CB486" i="5"/>
  <c r="CC486" i="5"/>
  <c r="CD486" i="5"/>
  <c r="CE486" i="5"/>
  <c r="CF486" i="5"/>
  <c r="CA487" i="5"/>
  <c r="CB487" i="5"/>
  <c r="CC487" i="5"/>
  <c r="CD487" i="5"/>
  <c r="CE487" i="5"/>
  <c r="CF487" i="5"/>
  <c r="CA488" i="5"/>
  <c r="CB488" i="5"/>
  <c r="CC488" i="5"/>
  <c r="CD488" i="5"/>
  <c r="CE488" i="5"/>
  <c r="CF488" i="5"/>
  <c r="CA489" i="5"/>
  <c r="CB489" i="5"/>
  <c r="CC489" i="5"/>
  <c r="CD489" i="5"/>
  <c r="CE489" i="5"/>
  <c r="CF489" i="5"/>
  <c r="CA490" i="5"/>
  <c r="CB490" i="5"/>
  <c r="CC490" i="5"/>
  <c r="CD490" i="5"/>
  <c r="CE490" i="5"/>
  <c r="CF490" i="5"/>
  <c r="CA491" i="5"/>
  <c r="CB491" i="5"/>
  <c r="CC491" i="5"/>
  <c r="CD491" i="5"/>
  <c r="CE491" i="5"/>
  <c r="CF491" i="5"/>
  <c r="CA492" i="5"/>
  <c r="CB492" i="5"/>
  <c r="CC492" i="5"/>
  <c r="CD492" i="5"/>
  <c r="CE492" i="5"/>
  <c r="CF492" i="5"/>
  <c r="CA493" i="5"/>
  <c r="CB493" i="5"/>
  <c r="CC493" i="5"/>
  <c r="CD493" i="5"/>
  <c r="CE493" i="5"/>
  <c r="CF493" i="5"/>
  <c r="CA494" i="5"/>
  <c r="CB494" i="5"/>
  <c r="CC494" i="5"/>
  <c r="CD494" i="5"/>
  <c r="CE494" i="5"/>
  <c r="CF494" i="5"/>
  <c r="CA495" i="5"/>
  <c r="CB495" i="5"/>
  <c r="CC495" i="5"/>
  <c r="CD495" i="5"/>
  <c r="CE495" i="5"/>
  <c r="CF495" i="5"/>
  <c r="CA496" i="5"/>
  <c r="CB496" i="5"/>
  <c r="CC496" i="5"/>
  <c r="CD496" i="5"/>
  <c r="CE496" i="5"/>
  <c r="CF496" i="5"/>
  <c r="CA497" i="5"/>
  <c r="CB497" i="5"/>
  <c r="CC497" i="5"/>
  <c r="CD497" i="5"/>
  <c r="CE497" i="5"/>
  <c r="CF497" i="5"/>
  <c r="CA498" i="5"/>
  <c r="CB498" i="5"/>
  <c r="CC498" i="5"/>
  <c r="CD498" i="5"/>
  <c r="CE498" i="5"/>
  <c r="CF498" i="5"/>
  <c r="CA499" i="5"/>
  <c r="CB499" i="5"/>
  <c r="CC499" i="5"/>
  <c r="CD499" i="5"/>
  <c r="CE499" i="5"/>
  <c r="CF499" i="5"/>
  <c r="CA500" i="5"/>
  <c r="CB500" i="5"/>
  <c r="CC500" i="5"/>
  <c r="CD500" i="5"/>
  <c r="CE500" i="5"/>
  <c r="CF500" i="5"/>
  <c r="CA501" i="5"/>
  <c r="CB501" i="5"/>
  <c r="CC501" i="5"/>
  <c r="CD501" i="5"/>
  <c r="CE501" i="5"/>
  <c r="CF501" i="5"/>
  <c r="CA502" i="5"/>
  <c r="CB502" i="5"/>
  <c r="CC502" i="5"/>
  <c r="CD502" i="5"/>
  <c r="CE502" i="5"/>
  <c r="CF502" i="5"/>
  <c r="CA503" i="5"/>
  <c r="CB503" i="5"/>
  <c r="CC503" i="5"/>
  <c r="CD503" i="5"/>
  <c r="CE503" i="5"/>
  <c r="CF503" i="5"/>
  <c r="CA504" i="5"/>
  <c r="CB504" i="5"/>
  <c r="CC504" i="5"/>
  <c r="CD504" i="5"/>
  <c r="CE504" i="5"/>
  <c r="CF504" i="5"/>
  <c r="CA505" i="5"/>
  <c r="CB505" i="5"/>
  <c r="CC505" i="5"/>
  <c r="CD505" i="5"/>
  <c r="CE505" i="5"/>
  <c r="CF505" i="5"/>
  <c r="CA506" i="5"/>
  <c r="CB506" i="5"/>
  <c r="CC506" i="5"/>
  <c r="CD506" i="5"/>
  <c r="CE506" i="5"/>
  <c r="CF506" i="5"/>
  <c r="CA507" i="5"/>
  <c r="CB507" i="5"/>
  <c r="CC507" i="5"/>
  <c r="CD507" i="5"/>
  <c r="CE507" i="5"/>
  <c r="CF507" i="5"/>
  <c r="CA508" i="5"/>
  <c r="CB508" i="5"/>
  <c r="CC508" i="5"/>
  <c r="CD508" i="5"/>
  <c r="CE508" i="5"/>
  <c r="CF508" i="5"/>
  <c r="CA509" i="5"/>
  <c r="CB509" i="5"/>
  <c r="CC509" i="5"/>
  <c r="CD509" i="5"/>
  <c r="CE509" i="5"/>
  <c r="CF509" i="5"/>
  <c r="CA510" i="5"/>
  <c r="CB510" i="5"/>
  <c r="CC510" i="5"/>
  <c r="CD510" i="5"/>
  <c r="CE510" i="5"/>
  <c r="CF510" i="5"/>
  <c r="CA511" i="5"/>
  <c r="CB511" i="5"/>
  <c r="CC511" i="5"/>
  <c r="CD511" i="5"/>
  <c r="CE511" i="5"/>
  <c r="CF511" i="5"/>
  <c r="CA512" i="5"/>
  <c r="CB512" i="5"/>
  <c r="CC512" i="5"/>
  <c r="CD512" i="5"/>
  <c r="CE512" i="5"/>
  <c r="CF512" i="5"/>
  <c r="CA513" i="5"/>
  <c r="CB513" i="5"/>
  <c r="CC513" i="5"/>
  <c r="CD513" i="5"/>
  <c r="CE513" i="5"/>
  <c r="CF513" i="5"/>
  <c r="CA514" i="5"/>
  <c r="CB514" i="5"/>
  <c r="CC514" i="5"/>
  <c r="CD514" i="5"/>
  <c r="CE514" i="5"/>
  <c r="CF514" i="5"/>
  <c r="CA515" i="5"/>
  <c r="CB515" i="5"/>
  <c r="CC515" i="5"/>
  <c r="CD515" i="5"/>
  <c r="CE515" i="5"/>
  <c r="CF515" i="5"/>
  <c r="CA516" i="5"/>
  <c r="CB516" i="5"/>
  <c r="CC516" i="5"/>
  <c r="CD516" i="5"/>
  <c r="CE516" i="5"/>
  <c r="CF516" i="5"/>
  <c r="CA517" i="5"/>
  <c r="CB517" i="5"/>
  <c r="CC517" i="5"/>
  <c r="CD517" i="5"/>
  <c r="CE517" i="5"/>
  <c r="CF517" i="5"/>
  <c r="CA518" i="5"/>
  <c r="CB518" i="5"/>
  <c r="CC518" i="5"/>
  <c r="CD518" i="5"/>
  <c r="CE518" i="5"/>
  <c r="CF518" i="5"/>
  <c r="CA519" i="5"/>
  <c r="CB519" i="5"/>
  <c r="CC519" i="5"/>
  <c r="CD519" i="5"/>
  <c r="CE519" i="5"/>
  <c r="CF519" i="5"/>
  <c r="CA520" i="5"/>
  <c r="CB520" i="5"/>
  <c r="CC520" i="5"/>
  <c r="CD520" i="5"/>
  <c r="CE520" i="5"/>
  <c r="CF520" i="5"/>
  <c r="CA521" i="5"/>
  <c r="CB521" i="5"/>
  <c r="CC521" i="5"/>
  <c r="CD521" i="5"/>
  <c r="CE521" i="5"/>
  <c r="CF521" i="5"/>
  <c r="CA522" i="5"/>
  <c r="CB522" i="5"/>
  <c r="CC522" i="5"/>
  <c r="CD522" i="5"/>
  <c r="CE522" i="5"/>
  <c r="CF522" i="5"/>
  <c r="CA523" i="5"/>
  <c r="CB523" i="5"/>
  <c r="CC523" i="5"/>
  <c r="CD523" i="5"/>
  <c r="CE523" i="5"/>
  <c r="CF523" i="5"/>
  <c r="CA524" i="5"/>
  <c r="CB524" i="5"/>
  <c r="CC524" i="5"/>
  <c r="CD524" i="5"/>
  <c r="CE524" i="5"/>
  <c r="CF524" i="5"/>
  <c r="CA525" i="5"/>
  <c r="CB525" i="5"/>
  <c r="CC525" i="5"/>
  <c r="CD525" i="5"/>
  <c r="CE525" i="5"/>
  <c r="CF525" i="5"/>
  <c r="CA526" i="5"/>
  <c r="CB526" i="5"/>
  <c r="CC526" i="5"/>
  <c r="CD526" i="5"/>
  <c r="CE526" i="5"/>
  <c r="CF526" i="5"/>
  <c r="CA527" i="5"/>
  <c r="CB527" i="5"/>
  <c r="CC527" i="5"/>
  <c r="CD527" i="5"/>
  <c r="CE527" i="5"/>
  <c r="CF527" i="5"/>
  <c r="CA528" i="5"/>
  <c r="CB528" i="5"/>
  <c r="CC528" i="5"/>
  <c r="CD528" i="5"/>
  <c r="CE528" i="5"/>
  <c r="CF528" i="5"/>
  <c r="CA529" i="5"/>
  <c r="CB529" i="5"/>
  <c r="CC529" i="5"/>
  <c r="CD529" i="5"/>
  <c r="CE529" i="5"/>
  <c r="CF529" i="5"/>
  <c r="CA530" i="5"/>
  <c r="CB530" i="5"/>
  <c r="CC530" i="5"/>
  <c r="CD530" i="5"/>
  <c r="CE530" i="5"/>
  <c r="CF530" i="5"/>
  <c r="CA531" i="5"/>
  <c r="CB531" i="5"/>
  <c r="CC531" i="5"/>
  <c r="CD531" i="5"/>
  <c r="CE531" i="5"/>
  <c r="CF531" i="5"/>
  <c r="CA532" i="5"/>
  <c r="CB532" i="5"/>
  <c r="CC532" i="5"/>
  <c r="CD532" i="5"/>
  <c r="CE532" i="5"/>
  <c r="CF532" i="5"/>
  <c r="CA533" i="5"/>
  <c r="CB533" i="5"/>
  <c r="CC533" i="5"/>
  <c r="CD533" i="5"/>
  <c r="CE533" i="5"/>
  <c r="CF533" i="5"/>
  <c r="CA534" i="5"/>
  <c r="CB534" i="5"/>
  <c r="CC534" i="5"/>
  <c r="CD534" i="5"/>
  <c r="CE534" i="5"/>
  <c r="CF534" i="5"/>
  <c r="CA535" i="5"/>
  <c r="CB535" i="5"/>
  <c r="CC535" i="5"/>
  <c r="CD535" i="5"/>
  <c r="CE535" i="5"/>
  <c r="CF535" i="5"/>
  <c r="CA536" i="5"/>
  <c r="CB536" i="5"/>
  <c r="CC536" i="5"/>
  <c r="CD536" i="5"/>
  <c r="CE536" i="5"/>
  <c r="CF536" i="5"/>
  <c r="CA537" i="5"/>
  <c r="CB537" i="5"/>
  <c r="CC537" i="5"/>
  <c r="CD537" i="5"/>
  <c r="CE537" i="5"/>
  <c r="CF537" i="5"/>
  <c r="CA538" i="5"/>
  <c r="CB538" i="5"/>
  <c r="CC538" i="5"/>
  <c r="CD538" i="5"/>
  <c r="CE538" i="5"/>
  <c r="CF538" i="5"/>
  <c r="CA539" i="5"/>
  <c r="CB539" i="5"/>
  <c r="CC539" i="5"/>
  <c r="CD539" i="5"/>
  <c r="CE539" i="5"/>
  <c r="CF539" i="5"/>
  <c r="CA540" i="5"/>
  <c r="CB540" i="5"/>
  <c r="CC540" i="5"/>
  <c r="CD540" i="5"/>
  <c r="CE540" i="5"/>
  <c r="CF540" i="5"/>
  <c r="CA541" i="5"/>
  <c r="CB541" i="5"/>
  <c r="CC541" i="5"/>
  <c r="CD541" i="5"/>
  <c r="CE541" i="5"/>
  <c r="CF541" i="5"/>
  <c r="CA542" i="5"/>
  <c r="CB542" i="5"/>
  <c r="CC542" i="5"/>
  <c r="CD542" i="5"/>
  <c r="CE542" i="5"/>
  <c r="CF542" i="5"/>
  <c r="CA543" i="5"/>
  <c r="CB543" i="5"/>
  <c r="CC543" i="5"/>
  <c r="CD543" i="5"/>
  <c r="CE543" i="5"/>
  <c r="CF543" i="5"/>
  <c r="CF2" i="5"/>
  <c r="CE2" i="5"/>
  <c r="CD2" i="5"/>
  <c r="CC2" i="5"/>
  <c r="CB2" i="5"/>
  <c r="CA2" i="5"/>
  <c r="BZ2" i="5"/>
  <c r="AP545" i="5"/>
  <c r="AQ545" i="5"/>
  <c r="AR545" i="5"/>
  <c r="AM546" i="5"/>
  <c r="AN546" i="5"/>
  <c r="AO546" i="5"/>
  <c r="AP546" i="5"/>
  <c r="AQ546" i="5"/>
  <c r="AR546" i="5"/>
  <c r="AP547" i="5"/>
  <c r="AQ547" i="5"/>
  <c r="AR547" i="5"/>
  <c r="AM548" i="5"/>
  <c r="AN548" i="5"/>
  <c r="AO548" i="5"/>
  <c r="AP548" i="5"/>
  <c r="AQ548" i="5"/>
  <c r="AR548" i="5"/>
  <c r="AN549" i="5"/>
  <c r="AP549" i="5"/>
  <c r="AQ549" i="5"/>
  <c r="AR549" i="5"/>
  <c r="AN550" i="5"/>
  <c r="AO550" i="5"/>
  <c r="AP550" i="5"/>
  <c r="AQ550" i="5"/>
  <c r="AR550" i="5"/>
  <c r="AN551" i="5"/>
  <c r="AO551" i="5"/>
  <c r="AP551" i="5"/>
  <c r="AQ551" i="5"/>
  <c r="AR551" i="5"/>
  <c r="AP552" i="5"/>
  <c r="AQ552" i="5"/>
  <c r="AR552" i="5"/>
  <c r="AN553" i="5"/>
  <c r="AO553" i="5"/>
  <c r="AP553" i="5"/>
  <c r="AQ553" i="5"/>
  <c r="AR553" i="5"/>
  <c r="AP554" i="5"/>
  <c r="AO557" i="5"/>
  <c r="AP557" i="5"/>
  <c r="AQ557" i="5"/>
  <c r="AP559" i="5"/>
  <c r="AQ559" i="5"/>
  <c r="AR559" i="5"/>
  <c r="AM560" i="5"/>
  <c r="AN560" i="5"/>
  <c r="AO560" i="5"/>
  <c r="AP560" i="5"/>
  <c r="AQ560" i="5"/>
  <c r="AR560" i="5"/>
  <c r="AP561" i="5"/>
  <c r="AQ561" i="5"/>
  <c r="AR561" i="5"/>
  <c r="AM562" i="5"/>
  <c r="AN562" i="5"/>
  <c r="AO562" i="5"/>
  <c r="AP562" i="5"/>
  <c r="AQ562" i="5"/>
  <c r="AR562" i="5"/>
  <c r="AP563" i="5"/>
  <c r="AQ563" i="5"/>
  <c r="AR563" i="5"/>
  <c r="AO564" i="5"/>
  <c r="AP564" i="5"/>
  <c r="AQ564" i="5"/>
  <c r="AR564" i="5"/>
  <c r="AP565" i="5"/>
  <c r="AQ565" i="5"/>
  <c r="AR565" i="5"/>
  <c r="AM566" i="5"/>
  <c r="AP566" i="5"/>
  <c r="AQ566" i="5"/>
  <c r="AR566" i="5"/>
  <c r="AP567" i="5"/>
  <c r="AQ567" i="5"/>
  <c r="AR567" i="5"/>
  <c r="AM568" i="5"/>
  <c r="AN568" i="5"/>
  <c r="AO568" i="5"/>
  <c r="AP568" i="5"/>
  <c r="AQ568" i="5"/>
  <c r="AR568" i="5"/>
  <c r="AP570" i="5"/>
  <c r="AQ570" i="5"/>
  <c r="AR570" i="5"/>
  <c r="AP571" i="5"/>
  <c r="AR572" i="5"/>
  <c r="AP573" i="5"/>
  <c r="AQ573" i="5"/>
  <c r="AR573" i="5"/>
  <c r="AR575" i="5"/>
  <c r="AP576" i="5"/>
  <c r="AP578" i="5"/>
  <c r="AQ578" i="5"/>
  <c r="AR578" i="5"/>
  <c r="AP579" i="5"/>
  <c r="AR580" i="5"/>
  <c r="AP581" i="5"/>
  <c r="AQ581" i="5"/>
  <c r="AR581" i="5"/>
  <c r="AR583" i="5"/>
  <c r="AP584" i="5"/>
  <c r="AP586" i="5"/>
  <c r="AQ586" i="5"/>
  <c r="AR586" i="5"/>
  <c r="AP587" i="5"/>
  <c r="AR588" i="5"/>
  <c r="AP589" i="5"/>
  <c r="AQ589" i="5"/>
  <c r="AR589" i="5"/>
  <c r="AR591" i="5"/>
  <c r="AO592" i="5"/>
  <c r="AP592" i="5"/>
  <c r="AM594" i="5"/>
  <c r="AN594" i="5"/>
  <c r="AO594" i="5"/>
  <c r="AP594" i="5"/>
  <c r="AQ594" i="5"/>
  <c r="AR594" i="5"/>
  <c r="AP595" i="5"/>
  <c r="AQ595" i="5"/>
  <c r="AR595" i="5"/>
  <c r="AO596" i="5"/>
  <c r="AP596" i="5"/>
  <c r="AQ596" i="5"/>
  <c r="AR596" i="5"/>
  <c r="AP597" i="5"/>
  <c r="AQ597" i="5"/>
  <c r="AR597" i="5"/>
  <c r="AR599" i="5"/>
  <c r="AP600" i="5"/>
  <c r="AP602" i="5"/>
  <c r="AQ602" i="5"/>
  <c r="AR602" i="5"/>
  <c r="AP603" i="5"/>
  <c r="AQ603" i="5"/>
  <c r="AR603" i="5"/>
  <c r="AO604" i="5"/>
  <c r="AP604" i="5"/>
  <c r="AQ604" i="5"/>
  <c r="AR604" i="5"/>
  <c r="AP605" i="5"/>
  <c r="AQ605" i="5"/>
  <c r="AR605" i="5"/>
  <c r="AM606" i="5"/>
  <c r="AP606" i="5"/>
  <c r="AQ606" i="5"/>
  <c r="AR606" i="5"/>
  <c r="AP607" i="5"/>
  <c r="AQ607" i="5"/>
  <c r="AR607" i="5"/>
  <c r="AM608" i="5"/>
  <c r="AN608" i="5"/>
  <c r="AO608" i="5"/>
  <c r="AP608" i="5"/>
  <c r="AQ608" i="5"/>
  <c r="AR608" i="5"/>
  <c r="AP609" i="5"/>
  <c r="AQ609" i="5"/>
  <c r="AR609" i="5"/>
  <c r="AM610" i="5"/>
  <c r="AN610" i="5"/>
  <c r="AO610" i="5"/>
  <c r="AP610" i="5"/>
  <c r="AQ610" i="5"/>
  <c r="AR610" i="5"/>
  <c r="AP611" i="5"/>
  <c r="AQ611" i="5"/>
  <c r="AR611" i="5"/>
  <c r="AR612" i="5"/>
  <c r="AP613" i="5"/>
  <c r="AQ613" i="5"/>
  <c r="AR613" i="5"/>
  <c r="AR615" i="5"/>
  <c r="AM616" i="5"/>
  <c r="AN616" i="5"/>
  <c r="AO616" i="5"/>
  <c r="AP616" i="5"/>
  <c r="AQ616" i="5"/>
  <c r="AR616" i="5"/>
  <c r="AP617" i="5"/>
  <c r="AQ617" i="5"/>
  <c r="AR617" i="5"/>
  <c r="AM618" i="5"/>
  <c r="AN618" i="5"/>
  <c r="AO618" i="5"/>
  <c r="AP618" i="5"/>
  <c r="AQ618" i="5"/>
  <c r="AR618" i="5"/>
  <c r="AP619" i="5"/>
  <c r="AQ619" i="5"/>
  <c r="AR619" i="5"/>
  <c r="AO620" i="5"/>
  <c r="AP620" i="5"/>
  <c r="AQ620" i="5"/>
  <c r="AR620" i="5"/>
  <c r="AP621" i="5"/>
  <c r="AQ621" i="5"/>
  <c r="AR621" i="5"/>
  <c r="AM622" i="5"/>
  <c r="AP622" i="5"/>
  <c r="AQ622" i="5"/>
  <c r="AR622" i="5"/>
  <c r="AP623" i="5"/>
  <c r="AQ623" i="5"/>
  <c r="AR623" i="5"/>
  <c r="AM624" i="5"/>
  <c r="AN624" i="5"/>
  <c r="AO624" i="5"/>
  <c r="AP624" i="5"/>
  <c r="AQ624" i="5"/>
  <c r="AR624" i="5"/>
  <c r="AP625" i="5"/>
  <c r="AQ625" i="5"/>
  <c r="AR625" i="5"/>
  <c r="AP626" i="5"/>
  <c r="AQ626" i="5"/>
  <c r="AR626" i="5"/>
  <c r="AP627" i="5"/>
  <c r="AR628" i="5"/>
  <c r="AP629" i="5"/>
  <c r="AQ629" i="5"/>
  <c r="AR629" i="5"/>
  <c r="AO631" i="5"/>
  <c r="AP631" i="5"/>
  <c r="AQ631" i="5"/>
  <c r="AR631" i="5"/>
  <c r="AM632" i="5"/>
  <c r="AN632" i="5"/>
  <c r="AO632" i="5"/>
  <c r="AP632" i="5"/>
  <c r="AQ632" i="5"/>
  <c r="AR632" i="5"/>
  <c r="AO633" i="5"/>
  <c r="AP633" i="5"/>
  <c r="AQ633" i="5"/>
  <c r="AR633" i="5"/>
  <c r="AM634" i="5"/>
  <c r="AN634" i="5"/>
  <c r="AO634" i="5"/>
  <c r="AP634" i="5"/>
  <c r="AQ634" i="5"/>
  <c r="AR634" i="5"/>
  <c r="AP635" i="5"/>
  <c r="AQ635" i="5"/>
  <c r="AR635" i="5"/>
  <c r="AM636" i="5"/>
  <c r="AN636" i="5"/>
  <c r="AO636" i="5"/>
  <c r="AP636" i="5"/>
  <c r="AQ636" i="5"/>
  <c r="AR636" i="5"/>
  <c r="AO637" i="5"/>
  <c r="AP637" i="5"/>
  <c r="AQ637" i="5"/>
  <c r="AR637" i="5"/>
  <c r="AN638" i="5"/>
  <c r="AO638" i="5"/>
  <c r="AP638" i="5"/>
  <c r="AQ638" i="5"/>
  <c r="AR638" i="5"/>
  <c r="AO639" i="5"/>
  <c r="AP639" i="5"/>
  <c r="AQ639" i="5"/>
  <c r="AR639" i="5"/>
  <c r="AO640" i="5"/>
  <c r="AP640" i="5"/>
  <c r="AQ640" i="5"/>
  <c r="AR640" i="5"/>
  <c r="AO641" i="5"/>
  <c r="AP641" i="5"/>
  <c r="AQ641" i="5"/>
  <c r="AR641" i="5"/>
  <c r="AM642" i="5"/>
  <c r="AP642" i="5"/>
  <c r="AQ642" i="5"/>
  <c r="AR642" i="5"/>
  <c r="AO643" i="5"/>
  <c r="AP643" i="5"/>
  <c r="AQ643" i="5"/>
  <c r="AR643" i="5"/>
  <c r="AM644" i="5"/>
  <c r="AN644" i="5"/>
  <c r="AO644" i="5"/>
  <c r="AP644" i="5"/>
  <c r="AQ644" i="5"/>
  <c r="AR644" i="5"/>
  <c r="AN645" i="5"/>
  <c r="AO645" i="5"/>
  <c r="AP645" i="5"/>
  <c r="AQ645" i="5"/>
  <c r="AR645" i="5"/>
  <c r="AM646" i="5"/>
  <c r="AN646" i="5"/>
  <c r="AO646" i="5"/>
  <c r="AP646" i="5"/>
  <c r="AQ646" i="5"/>
  <c r="AR646" i="5"/>
  <c r="AN647" i="5"/>
  <c r="AO647" i="5"/>
  <c r="AP647" i="5"/>
  <c r="AQ647" i="5"/>
  <c r="AR647" i="5"/>
  <c r="AM648" i="5"/>
  <c r="AN648" i="5"/>
  <c r="AO648" i="5"/>
  <c r="AP648" i="5"/>
  <c r="AQ648" i="5"/>
  <c r="AR648" i="5"/>
  <c r="AN649" i="5"/>
  <c r="AO649" i="5"/>
  <c r="AP649" i="5"/>
  <c r="AQ649" i="5"/>
  <c r="AR649" i="5"/>
  <c r="AQ651" i="5"/>
  <c r="AR651" i="5"/>
  <c r="AO652" i="5"/>
  <c r="AQ653" i="5"/>
  <c r="AR653" i="5"/>
  <c r="AQ655" i="5"/>
  <c r="AR655" i="5"/>
  <c r="AQ657" i="5"/>
  <c r="AR657" i="5"/>
  <c r="AM658" i="5"/>
  <c r="AQ659" i="5"/>
  <c r="AR659" i="5"/>
  <c r="AQ661" i="5"/>
  <c r="AR661" i="5"/>
  <c r="AN662" i="5"/>
  <c r="AO662" i="5"/>
  <c r="AQ663" i="5"/>
  <c r="AR663" i="5"/>
  <c r="AN665" i="5"/>
  <c r="AO665" i="5"/>
  <c r="AP665" i="5"/>
  <c r="AQ665" i="5"/>
  <c r="AR665" i="5"/>
  <c r="AM666" i="5"/>
  <c r="AN666" i="5"/>
  <c r="AO666" i="5"/>
  <c r="AP666" i="5"/>
  <c r="AQ666" i="5"/>
  <c r="AR666" i="5"/>
  <c r="AN667" i="5"/>
  <c r="AO667" i="5"/>
  <c r="AP667" i="5"/>
  <c r="AQ667" i="5"/>
  <c r="AR667" i="5"/>
  <c r="AM668" i="5"/>
  <c r="AN668" i="5"/>
  <c r="AO668" i="5"/>
  <c r="AP668" i="5"/>
  <c r="AQ668" i="5"/>
  <c r="AR668" i="5"/>
  <c r="AN669" i="5"/>
  <c r="AO669" i="5"/>
  <c r="AP669" i="5"/>
  <c r="AQ669" i="5"/>
  <c r="AR669" i="5"/>
  <c r="AM670" i="5"/>
  <c r="AN670" i="5"/>
  <c r="AO670" i="5"/>
  <c r="AP670" i="5"/>
  <c r="AQ670" i="5"/>
  <c r="AR670" i="5"/>
  <c r="AN671" i="5"/>
  <c r="AO671" i="5"/>
  <c r="AP671" i="5"/>
  <c r="AQ671" i="5"/>
  <c r="AR671" i="5"/>
  <c r="AM672" i="5"/>
  <c r="AN672" i="5"/>
  <c r="AO672" i="5"/>
  <c r="AP672" i="5"/>
  <c r="AQ672" i="5"/>
  <c r="AR672" i="5"/>
  <c r="AN673" i="5"/>
  <c r="AO673" i="5"/>
  <c r="AP673" i="5"/>
  <c r="AQ673" i="5"/>
  <c r="AR673" i="5"/>
  <c r="AQ675" i="5"/>
  <c r="AR675" i="5"/>
  <c r="AM676" i="5"/>
  <c r="AQ677" i="5"/>
  <c r="AR677" i="5"/>
  <c r="AN679" i="5"/>
  <c r="AO679" i="5"/>
  <c r="AP679" i="5"/>
  <c r="AQ679" i="5"/>
  <c r="AR679" i="5"/>
  <c r="AM680" i="5"/>
  <c r="AN680" i="5"/>
  <c r="AO680" i="5"/>
  <c r="AP680" i="5"/>
  <c r="AQ680" i="5"/>
  <c r="AR680" i="5"/>
  <c r="AN681" i="5"/>
  <c r="AO681" i="5"/>
  <c r="AP681" i="5"/>
  <c r="AQ681" i="5"/>
  <c r="AR681" i="5"/>
  <c r="AM682" i="5"/>
  <c r="AN682" i="5"/>
  <c r="AO682" i="5"/>
  <c r="AP682" i="5"/>
  <c r="AQ682" i="5"/>
  <c r="AR682" i="5"/>
  <c r="AN683" i="5"/>
  <c r="AO683" i="5"/>
  <c r="AP683" i="5"/>
  <c r="AQ683" i="5"/>
  <c r="AR683" i="5"/>
  <c r="AN684" i="5"/>
  <c r="AQ685" i="5"/>
  <c r="AR685" i="5"/>
  <c r="AQ687" i="5"/>
  <c r="AR687" i="5"/>
  <c r="AO688" i="5"/>
  <c r="AQ689" i="5"/>
  <c r="AR689" i="5"/>
  <c r="AQ691" i="5"/>
  <c r="AR691" i="5"/>
  <c r="AQ693" i="5"/>
  <c r="AR693" i="5"/>
  <c r="AM694" i="5"/>
  <c r="AQ695" i="5"/>
  <c r="AR695" i="5"/>
  <c r="AQ697" i="5"/>
  <c r="AR697" i="5"/>
  <c r="AR544" i="5"/>
  <c r="AQ544" i="5"/>
  <c r="AP544" i="5"/>
  <c r="AM3" i="5"/>
  <c r="AN3" i="5"/>
  <c r="AO3" i="5"/>
  <c r="AP3" i="5"/>
  <c r="AQ3" i="5"/>
  <c r="AR3" i="5"/>
  <c r="AM4" i="5"/>
  <c r="AN4" i="5"/>
  <c r="AO4" i="5"/>
  <c r="AP4" i="5"/>
  <c r="AQ4" i="5"/>
  <c r="AR4" i="5"/>
  <c r="AM5" i="5"/>
  <c r="AN5" i="5"/>
  <c r="AO5" i="5"/>
  <c r="AP5" i="5"/>
  <c r="AQ5" i="5"/>
  <c r="AR5" i="5"/>
  <c r="AM6" i="5"/>
  <c r="AN6" i="5"/>
  <c r="AO6" i="5"/>
  <c r="AP6" i="5"/>
  <c r="AQ6" i="5"/>
  <c r="AR6" i="5"/>
  <c r="AM7" i="5"/>
  <c r="AN7" i="5"/>
  <c r="AO7" i="5"/>
  <c r="AP7" i="5"/>
  <c r="AQ7" i="5"/>
  <c r="AR7" i="5"/>
  <c r="AM8" i="5"/>
  <c r="AN8" i="5"/>
  <c r="AO8" i="5"/>
  <c r="AP8" i="5"/>
  <c r="AQ8" i="5"/>
  <c r="AR8" i="5"/>
  <c r="AM9" i="5"/>
  <c r="AN9" i="5"/>
  <c r="AO9" i="5"/>
  <c r="AP9" i="5"/>
  <c r="AQ9" i="5"/>
  <c r="AR9" i="5"/>
  <c r="AM10" i="5"/>
  <c r="AN10" i="5"/>
  <c r="AO10" i="5"/>
  <c r="AP10" i="5"/>
  <c r="AQ10" i="5"/>
  <c r="AR10" i="5"/>
  <c r="AM11" i="5"/>
  <c r="AN11" i="5"/>
  <c r="AO11" i="5"/>
  <c r="AP11" i="5"/>
  <c r="AQ11" i="5"/>
  <c r="AR11" i="5"/>
  <c r="AM12" i="5"/>
  <c r="AN12" i="5"/>
  <c r="AO12" i="5"/>
  <c r="AP12" i="5"/>
  <c r="AQ12" i="5"/>
  <c r="AR12" i="5"/>
  <c r="AM13" i="5"/>
  <c r="AN13" i="5"/>
  <c r="AO13" i="5"/>
  <c r="AP13" i="5"/>
  <c r="AQ13" i="5"/>
  <c r="AR13" i="5"/>
  <c r="AM14" i="5"/>
  <c r="AN14" i="5"/>
  <c r="AO14" i="5"/>
  <c r="AP14" i="5"/>
  <c r="AQ14" i="5"/>
  <c r="AR14" i="5"/>
  <c r="AM15" i="5"/>
  <c r="AN15" i="5"/>
  <c r="AO15" i="5"/>
  <c r="AP15" i="5"/>
  <c r="AQ15" i="5"/>
  <c r="AR15" i="5"/>
  <c r="AM16" i="5"/>
  <c r="AN16" i="5"/>
  <c r="AO16" i="5"/>
  <c r="AP16" i="5"/>
  <c r="AQ16" i="5"/>
  <c r="AR16" i="5"/>
  <c r="AM17" i="5"/>
  <c r="AN17" i="5"/>
  <c r="AO17" i="5"/>
  <c r="AP17" i="5"/>
  <c r="AQ17" i="5"/>
  <c r="AR17" i="5"/>
  <c r="AM18" i="5"/>
  <c r="AN18" i="5"/>
  <c r="AO18" i="5"/>
  <c r="AP18" i="5"/>
  <c r="AQ18" i="5"/>
  <c r="AR18" i="5"/>
  <c r="AM19" i="5"/>
  <c r="AN19" i="5"/>
  <c r="AO19" i="5"/>
  <c r="AP19" i="5"/>
  <c r="AQ19" i="5"/>
  <c r="AR19" i="5"/>
  <c r="AM20" i="5"/>
  <c r="AN20" i="5"/>
  <c r="AO20" i="5"/>
  <c r="AP20" i="5"/>
  <c r="AQ20" i="5"/>
  <c r="AR20" i="5"/>
  <c r="AM21" i="5"/>
  <c r="AN21" i="5"/>
  <c r="AO21" i="5"/>
  <c r="AP21" i="5"/>
  <c r="AQ21" i="5"/>
  <c r="AR21" i="5"/>
  <c r="AM22" i="5"/>
  <c r="AN22" i="5"/>
  <c r="AO22" i="5"/>
  <c r="AP22" i="5"/>
  <c r="AQ22" i="5"/>
  <c r="AR22" i="5"/>
  <c r="AM23" i="5"/>
  <c r="AN23" i="5"/>
  <c r="AO23" i="5"/>
  <c r="AP23" i="5"/>
  <c r="AQ23" i="5"/>
  <c r="AR23" i="5"/>
  <c r="AM24" i="5"/>
  <c r="AN24" i="5"/>
  <c r="AO24" i="5"/>
  <c r="AP24" i="5"/>
  <c r="AQ24" i="5"/>
  <c r="AR24" i="5"/>
  <c r="AM25" i="5"/>
  <c r="AN25" i="5"/>
  <c r="AO25" i="5"/>
  <c r="AP25" i="5"/>
  <c r="AQ25" i="5"/>
  <c r="AR25" i="5"/>
  <c r="AM26" i="5"/>
  <c r="AN26" i="5"/>
  <c r="AO26" i="5"/>
  <c r="AP26" i="5"/>
  <c r="AQ26" i="5"/>
  <c r="AR26" i="5"/>
  <c r="AM27" i="5"/>
  <c r="AN27" i="5"/>
  <c r="AO27" i="5"/>
  <c r="AP27" i="5"/>
  <c r="AQ27" i="5"/>
  <c r="AR27" i="5"/>
  <c r="AM28" i="5"/>
  <c r="AN28" i="5"/>
  <c r="AO28" i="5"/>
  <c r="AP28" i="5"/>
  <c r="AQ28" i="5"/>
  <c r="AR28" i="5"/>
  <c r="AM29" i="5"/>
  <c r="AN29" i="5"/>
  <c r="AO29" i="5"/>
  <c r="AP29" i="5"/>
  <c r="AQ29" i="5"/>
  <c r="AR29" i="5"/>
  <c r="AM30" i="5"/>
  <c r="AN30" i="5"/>
  <c r="AO30" i="5"/>
  <c r="AP30" i="5"/>
  <c r="AQ30" i="5"/>
  <c r="AR30" i="5"/>
  <c r="AM31" i="5"/>
  <c r="AN31" i="5"/>
  <c r="AO31" i="5"/>
  <c r="AP31" i="5"/>
  <c r="AQ31" i="5"/>
  <c r="AR31" i="5"/>
  <c r="AM32" i="5"/>
  <c r="AN32" i="5"/>
  <c r="AO32" i="5"/>
  <c r="AP32" i="5"/>
  <c r="AQ32" i="5"/>
  <c r="AR32" i="5"/>
  <c r="AM33" i="5"/>
  <c r="AN33" i="5"/>
  <c r="AO33" i="5"/>
  <c r="AP33" i="5"/>
  <c r="AQ33" i="5"/>
  <c r="AR33" i="5"/>
  <c r="AM34" i="5"/>
  <c r="AN34" i="5"/>
  <c r="AO34" i="5"/>
  <c r="AP34" i="5"/>
  <c r="AQ34" i="5"/>
  <c r="AR34" i="5"/>
  <c r="AM35" i="5"/>
  <c r="AN35" i="5"/>
  <c r="AO35" i="5"/>
  <c r="AP35" i="5"/>
  <c r="AQ35" i="5"/>
  <c r="AR35" i="5"/>
  <c r="AM36" i="5"/>
  <c r="AN36" i="5"/>
  <c r="AO36" i="5"/>
  <c r="AP36" i="5"/>
  <c r="AQ36" i="5"/>
  <c r="AR36" i="5"/>
  <c r="AM37" i="5"/>
  <c r="AN37" i="5"/>
  <c r="AO37" i="5"/>
  <c r="AP37" i="5"/>
  <c r="AQ37" i="5"/>
  <c r="AR37" i="5"/>
  <c r="AM38" i="5"/>
  <c r="AN38" i="5"/>
  <c r="AO38" i="5"/>
  <c r="AP38" i="5"/>
  <c r="AQ38" i="5"/>
  <c r="AR38" i="5"/>
  <c r="AM39" i="5"/>
  <c r="AN39" i="5"/>
  <c r="AO39" i="5"/>
  <c r="AP39" i="5"/>
  <c r="AQ39" i="5"/>
  <c r="AR39" i="5"/>
  <c r="AM40" i="5"/>
  <c r="AN40" i="5"/>
  <c r="AO40" i="5"/>
  <c r="AP40" i="5"/>
  <c r="AQ40" i="5"/>
  <c r="AR40" i="5"/>
  <c r="AM41" i="5"/>
  <c r="AN41" i="5"/>
  <c r="AO41" i="5"/>
  <c r="AP41" i="5"/>
  <c r="AQ41" i="5"/>
  <c r="AR41" i="5"/>
  <c r="AM42" i="5"/>
  <c r="AN42" i="5"/>
  <c r="AO42" i="5"/>
  <c r="AP42" i="5"/>
  <c r="AQ42" i="5"/>
  <c r="AR42" i="5"/>
  <c r="AM43" i="5"/>
  <c r="AN43" i="5"/>
  <c r="AO43" i="5"/>
  <c r="AP43" i="5"/>
  <c r="AQ43" i="5"/>
  <c r="AR43" i="5"/>
  <c r="AM44" i="5"/>
  <c r="AN44" i="5"/>
  <c r="AO44" i="5"/>
  <c r="AP44" i="5"/>
  <c r="AQ44" i="5"/>
  <c r="AR44" i="5"/>
  <c r="AM45" i="5"/>
  <c r="AN45" i="5"/>
  <c r="AO45" i="5"/>
  <c r="AP45" i="5"/>
  <c r="AQ45" i="5"/>
  <c r="AR45" i="5"/>
  <c r="AM46" i="5"/>
  <c r="AN46" i="5"/>
  <c r="AO46" i="5"/>
  <c r="AP46" i="5"/>
  <c r="AQ46" i="5"/>
  <c r="AR46" i="5"/>
  <c r="AM47" i="5"/>
  <c r="AN47" i="5"/>
  <c r="AO47" i="5"/>
  <c r="AP47" i="5"/>
  <c r="AQ47" i="5"/>
  <c r="AR47" i="5"/>
  <c r="AM48" i="5"/>
  <c r="AN48" i="5"/>
  <c r="AO48" i="5"/>
  <c r="AP48" i="5"/>
  <c r="AQ48" i="5"/>
  <c r="AR48" i="5"/>
  <c r="AM49" i="5"/>
  <c r="AN49" i="5"/>
  <c r="AO49" i="5"/>
  <c r="AP49" i="5"/>
  <c r="AQ49" i="5"/>
  <c r="AR49" i="5"/>
  <c r="AM50" i="5"/>
  <c r="AN50" i="5"/>
  <c r="AO50" i="5"/>
  <c r="AP50" i="5"/>
  <c r="AQ50" i="5"/>
  <c r="AR50" i="5"/>
  <c r="AM51" i="5"/>
  <c r="AN51" i="5"/>
  <c r="AO51" i="5"/>
  <c r="AP51" i="5"/>
  <c r="AQ51" i="5"/>
  <c r="AR51" i="5"/>
  <c r="AM52" i="5"/>
  <c r="AN52" i="5"/>
  <c r="AO52" i="5"/>
  <c r="AP52" i="5"/>
  <c r="AQ52" i="5"/>
  <c r="AR52" i="5"/>
  <c r="AM53" i="5"/>
  <c r="AN53" i="5"/>
  <c r="AO53" i="5"/>
  <c r="AP53" i="5"/>
  <c r="AQ53" i="5"/>
  <c r="AR53" i="5"/>
  <c r="AM54" i="5"/>
  <c r="AN54" i="5"/>
  <c r="AO54" i="5"/>
  <c r="AP54" i="5"/>
  <c r="AQ54" i="5"/>
  <c r="AR54" i="5"/>
  <c r="AM55" i="5"/>
  <c r="AN55" i="5"/>
  <c r="AO55" i="5"/>
  <c r="AP55" i="5"/>
  <c r="AQ55" i="5"/>
  <c r="AR55" i="5"/>
  <c r="AM56" i="5"/>
  <c r="AN56" i="5"/>
  <c r="AO56" i="5"/>
  <c r="AP56" i="5"/>
  <c r="AQ56" i="5"/>
  <c r="AR56" i="5"/>
  <c r="AM57" i="5"/>
  <c r="AN57" i="5"/>
  <c r="AO57" i="5"/>
  <c r="AP57" i="5"/>
  <c r="AQ57" i="5"/>
  <c r="AR57" i="5"/>
  <c r="AM58" i="5"/>
  <c r="AN58" i="5"/>
  <c r="AO58" i="5"/>
  <c r="AP58" i="5"/>
  <c r="AQ58" i="5"/>
  <c r="AR58" i="5"/>
  <c r="AM59" i="5"/>
  <c r="AN59" i="5"/>
  <c r="AO59" i="5"/>
  <c r="AP59" i="5"/>
  <c r="AQ59" i="5"/>
  <c r="AR59" i="5"/>
  <c r="AM60" i="5"/>
  <c r="AN60" i="5"/>
  <c r="AO60" i="5"/>
  <c r="AP60" i="5"/>
  <c r="AQ60" i="5"/>
  <c r="AR60" i="5"/>
  <c r="AM61" i="5"/>
  <c r="AN61" i="5"/>
  <c r="AO61" i="5"/>
  <c r="AP61" i="5"/>
  <c r="AQ61" i="5"/>
  <c r="AR61" i="5"/>
  <c r="AM62" i="5"/>
  <c r="AN62" i="5"/>
  <c r="AO62" i="5"/>
  <c r="AP62" i="5"/>
  <c r="AQ62" i="5"/>
  <c r="AR62" i="5"/>
  <c r="AM63" i="5"/>
  <c r="AN63" i="5"/>
  <c r="AO63" i="5"/>
  <c r="AP63" i="5"/>
  <c r="AQ63" i="5"/>
  <c r="AR63" i="5"/>
  <c r="AM64" i="5"/>
  <c r="AN64" i="5"/>
  <c r="AO64" i="5"/>
  <c r="AP64" i="5"/>
  <c r="AQ64" i="5"/>
  <c r="AR64" i="5"/>
  <c r="AM65" i="5"/>
  <c r="AN65" i="5"/>
  <c r="AO65" i="5"/>
  <c r="AP65" i="5"/>
  <c r="AQ65" i="5"/>
  <c r="AR65" i="5"/>
  <c r="AM66" i="5"/>
  <c r="AN66" i="5"/>
  <c r="AO66" i="5"/>
  <c r="AP66" i="5"/>
  <c r="AQ66" i="5"/>
  <c r="AR66" i="5"/>
  <c r="AM67" i="5"/>
  <c r="AN67" i="5"/>
  <c r="AO67" i="5"/>
  <c r="AP67" i="5"/>
  <c r="AQ67" i="5"/>
  <c r="AR67" i="5"/>
  <c r="AM68" i="5"/>
  <c r="AN68" i="5"/>
  <c r="AO68" i="5"/>
  <c r="AP68" i="5"/>
  <c r="AQ68" i="5"/>
  <c r="AR68" i="5"/>
  <c r="AM69" i="5"/>
  <c r="AN69" i="5"/>
  <c r="AO69" i="5"/>
  <c r="AP69" i="5"/>
  <c r="AQ69" i="5"/>
  <c r="AR69" i="5"/>
  <c r="AM70" i="5"/>
  <c r="AN70" i="5"/>
  <c r="AO70" i="5"/>
  <c r="AP70" i="5"/>
  <c r="AQ70" i="5"/>
  <c r="AR70" i="5"/>
  <c r="AM71" i="5"/>
  <c r="AN71" i="5"/>
  <c r="AO71" i="5"/>
  <c r="AP71" i="5"/>
  <c r="AQ71" i="5"/>
  <c r="AR71" i="5"/>
  <c r="AM72" i="5"/>
  <c r="AN72" i="5"/>
  <c r="AO72" i="5"/>
  <c r="AP72" i="5"/>
  <c r="AQ72" i="5"/>
  <c r="AR72" i="5"/>
  <c r="AM73" i="5"/>
  <c r="AN73" i="5"/>
  <c r="AO73" i="5"/>
  <c r="AP73" i="5"/>
  <c r="AQ73" i="5"/>
  <c r="AR73" i="5"/>
  <c r="AM74" i="5"/>
  <c r="AN74" i="5"/>
  <c r="AO74" i="5"/>
  <c r="AP74" i="5"/>
  <c r="AQ74" i="5"/>
  <c r="AR74" i="5"/>
  <c r="AM75" i="5"/>
  <c r="AN75" i="5"/>
  <c r="AO75" i="5"/>
  <c r="AP75" i="5"/>
  <c r="AQ75" i="5"/>
  <c r="AR75" i="5"/>
  <c r="AM76" i="5"/>
  <c r="AN76" i="5"/>
  <c r="AO76" i="5"/>
  <c r="AP76" i="5"/>
  <c r="AQ76" i="5"/>
  <c r="AR76" i="5"/>
  <c r="AM77" i="5"/>
  <c r="AN77" i="5"/>
  <c r="AO77" i="5"/>
  <c r="AP77" i="5"/>
  <c r="AQ77" i="5"/>
  <c r="AR77" i="5"/>
  <c r="AM78" i="5"/>
  <c r="AN78" i="5"/>
  <c r="AO78" i="5"/>
  <c r="AP78" i="5"/>
  <c r="AQ78" i="5"/>
  <c r="AR78" i="5"/>
  <c r="AM79" i="5"/>
  <c r="AN79" i="5"/>
  <c r="AO79" i="5"/>
  <c r="AP79" i="5"/>
  <c r="AQ79" i="5"/>
  <c r="AR79" i="5"/>
  <c r="AM80" i="5"/>
  <c r="AN80" i="5"/>
  <c r="AO80" i="5"/>
  <c r="AP80" i="5"/>
  <c r="AQ80" i="5"/>
  <c r="AR80" i="5"/>
  <c r="AM81" i="5"/>
  <c r="AN81" i="5"/>
  <c r="AO81" i="5"/>
  <c r="AP81" i="5"/>
  <c r="AQ81" i="5"/>
  <c r="AR81" i="5"/>
  <c r="AM82" i="5"/>
  <c r="AN82" i="5"/>
  <c r="AO82" i="5"/>
  <c r="AP82" i="5"/>
  <c r="AQ82" i="5"/>
  <c r="AR82" i="5"/>
  <c r="AM83" i="5"/>
  <c r="AN83" i="5"/>
  <c r="AO83" i="5"/>
  <c r="AP83" i="5"/>
  <c r="AQ83" i="5"/>
  <c r="AR83" i="5"/>
  <c r="AM84" i="5"/>
  <c r="AN84" i="5"/>
  <c r="AO84" i="5"/>
  <c r="AP84" i="5"/>
  <c r="AQ84" i="5"/>
  <c r="AR84" i="5"/>
  <c r="AM85" i="5"/>
  <c r="AN85" i="5"/>
  <c r="AO85" i="5"/>
  <c r="AP85" i="5"/>
  <c r="AQ85" i="5"/>
  <c r="AR85" i="5"/>
  <c r="AM86" i="5"/>
  <c r="AN86" i="5"/>
  <c r="AO86" i="5"/>
  <c r="AP86" i="5"/>
  <c r="AQ86" i="5"/>
  <c r="AR86" i="5"/>
  <c r="AM87" i="5"/>
  <c r="AN87" i="5"/>
  <c r="AO87" i="5"/>
  <c r="AP87" i="5"/>
  <c r="AQ87" i="5"/>
  <c r="AR87" i="5"/>
  <c r="AM88" i="5"/>
  <c r="AN88" i="5"/>
  <c r="AO88" i="5"/>
  <c r="AP88" i="5"/>
  <c r="AQ88" i="5"/>
  <c r="AR88" i="5"/>
  <c r="AM89" i="5"/>
  <c r="AN89" i="5"/>
  <c r="AO89" i="5"/>
  <c r="AP89" i="5"/>
  <c r="AQ89" i="5"/>
  <c r="AR89" i="5"/>
  <c r="AM90" i="5"/>
  <c r="AN90" i="5"/>
  <c r="AO90" i="5"/>
  <c r="AP90" i="5"/>
  <c r="AQ90" i="5"/>
  <c r="AR90" i="5"/>
  <c r="AM91" i="5"/>
  <c r="AN91" i="5"/>
  <c r="AO91" i="5"/>
  <c r="AP91" i="5"/>
  <c r="AQ91" i="5"/>
  <c r="AR91" i="5"/>
  <c r="AM92" i="5"/>
  <c r="AN92" i="5"/>
  <c r="AO92" i="5"/>
  <c r="AP92" i="5"/>
  <c r="AQ92" i="5"/>
  <c r="AR92" i="5"/>
  <c r="AM93" i="5"/>
  <c r="AN93" i="5"/>
  <c r="AO93" i="5"/>
  <c r="AP93" i="5"/>
  <c r="AQ93" i="5"/>
  <c r="AR93" i="5"/>
  <c r="AM94" i="5"/>
  <c r="AN94" i="5"/>
  <c r="AO94" i="5"/>
  <c r="AP94" i="5"/>
  <c r="AQ94" i="5"/>
  <c r="AR94" i="5"/>
  <c r="AM95" i="5"/>
  <c r="AN95" i="5"/>
  <c r="AO95" i="5"/>
  <c r="AP95" i="5"/>
  <c r="AQ95" i="5"/>
  <c r="AR95" i="5"/>
  <c r="AM96" i="5"/>
  <c r="AN96" i="5"/>
  <c r="AO96" i="5"/>
  <c r="AP96" i="5"/>
  <c r="AQ96" i="5"/>
  <c r="AR96" i="5"/>
  <c r="AM97" i="5"/>
  <c r="AN97" i="5"/>
  <c r="AO97" i="5"/>
  <c r="AP97" i="5"/>
  <c r="AQ97" i="5"/>
  <c r="AR97" i="5"/>
  <c r="AM98" i="5"/>
  <c r="AN98" i="5"/>
  <c r="AO98" i="5"/>
  <c r="AP98" i="5"/>
  <c r="AQ98" i="5"/>
  <c r="AR98" i="5"/>
  <c r="AM99" i="5"/>
  <c r="AN99" i="5"/>
  <c r="AO99" i="5"/>
  <c r="AP99" i="5"/>
  <c r="AQ99" i="5"/>
  <c r="AR99" i="5"/>
  <c r="AM100" i="5"/>
  <c r="AN100" i="5"/>
  <c r="AO100" i="5"/>
  <c r="AP100" i="5"/>
  <c r="AQ100" i="5"/>
  <c r="AR100" i="5"/>
  <c r="AM101" i="5"/>
  <c r="AN101" i="5"/>
  <c r="AO101" i="5"/>
  <c r="AP101" i="5"/>
  <c r="AQ101" i="5"/>
  <c r="AR101" i="5"/>
  <c r="AM102" i="5"/>
  <c r="AN102" i="5"/>
  <c r="AO102" i="5"/>
  <c r="AP102" i="5"/>
  <c r="AQ102" i="5"/>
  <c r="AR102" i="5"/>
  <c r="AM103" i="5"/>
  <c r="AN103" i="5"/>
  <c r="AO103" i="5"/>
  <c r="AP103" i="5"/>
  <c r="AQ103" i="5"/>
  <c r="AR103" i="5"/>
  <c r="AM104" i="5"/>
  <c r="AN104" i="5"/>
  <c r="AO104" i="5"/>
  <c r="AP104" i="5"/>
  <c r="AQ104" i="5"/>
  <c r="AR104" i="5"/>
  <c r="AM105" i="5"/>
  <c r="AN105" i="5"/>
  <c r="AO105" i="5"/>
  <c r="AP105" i="5"/>
  <c r="AQ105" i="5"/>
  <c r="AR105" i="5"/>
  <c r="AM106" i="5"/>
  <c r="AN106" i="5"/>
  <c r="AO106" i="5"/>
  <c r="AP106" i="5"/>
  <c r="AQ106" i="5"/>
  <c r="AR106" i="5"/>
  <c r="AM107" i="5"/>
  <c r="AN107" i="5"/>
  <c r="AO107" i="5"/>
  <c r="AP107" i="5"/>
  <c r="AQ107" i="5"/>
  <c r="AR107" i="5"/>
  <c r="AM108" i="5"/>
  <c r="AN108" i="5"/>
  <c r="AO108" i="5"/>
  <c r="AP108" i="5"/>
  <c r="AQ108" i="5"/>
  <c r="AR108" i="5"/>
  <c r="AM109" i="5"/>
  <c r="AN109" i="5"/>
  <c r="AO109" i="5"/>
  <c r="AP109" i="5"/>
  <c r="AQ109" i="5"/>
  <c r="AR109" i="5"/>
  <c r="AM110" i="5"/>
  <c r="AN110" i="5"/>
  <c r="AO110" i="5"/>
  <c r="AP110" i="5"/>
  <c r="AQ110" i="5"/>
  <c r="AR110" i="5"/>
  <c r="AM111" i="5"/>
  <c r="AN111" i="5"/>
  <c r="AO111" i="5"/>
  <c r="AP111" i="5"/>
  <c r="AQ111" i="5"/>
  <c r="AR111" i="5"/>
  <c r="AM112" i="5"/>
  <c r="AN112" i="5"/>
  <c r="AO112" i="5"/>
  <c r="AP112" i="5"/>
  <c r="AQ112" i="5"/>
  <c r="AR112" i="5"/>
  <c r="AM113" i="5"/>
  <c r="AN113" i="5"/>
  <c r="AO113" i="5"/>
  <c r="AP113" i="5"/>
  <c r="AQ113" i="5"/>
  <c r="AR113" i="5"/>
  <c r="AM114" i="5"/>
  <c r="AN114" i="5"/>
  <c r="AO114" i="5"/>
  <c r="AP114" i="5"/>
  <c r="AQ114" i="5"/>
  <c r="AR114" i="5"/>
  <c r="AM115" i="5"/>
  <c r="AN115" i="5"/>
  <c r="AO115" i="5"/>
  <c r="AP115" i="5"/>
  <c r="AQ115" i="5"/>
  <c r="AR115" i="5"/>
  <c r="AM116" i="5"/>
  <c r="AN116" i="5"/>
  <c r="AO116" i="5"/>
  <c r="AP116" i="5"/>
  <c r="AQ116" i="5"/>
  <c r="AR116" i="5"/>
  <c r="AM117" i="5"/>
  <c r="AN117" i="5"/>
  <c r="AO117" i="5"/>
  <c r="AP117" i="5"/>
  <c r="AQ117" i="5"/>
  <c r="AR117" i="5"/>
  <c r="AM118" i="5"/>
  <c r="AN118" i="5"/>
  <c r="AO118" i="5"/>
  <c r="AP118" i="5"/>
  <c r="AQ118" i="5"/>
  <c r="AR118" i="5"/>
  <c r="AM119" i="5"/>
  <c r="AN119" i="5"/>
  <c r="AO119" i="5"/>
  <c r="AP119" i="5"/>
  <c r="AQ119" i="5"/>
  <c r="AR119" i="5"/>
  <c r="AM120" i="5"/>
  <c r="AN120" i="5"/>
  <c r="AO120" i="5"/>
  <c r="AP120" i="5"/>
  <c r="AQ120" i="5"/>
  <c r="AR120" i="5"/>
  <c r="AM121" i="5"/>
  <c r="AN121" i="5"/>
  <c r="AO121" i="5"/>
  <c r="AP121" i="5"/>
  <c r="AQ121" i="5"/>
  <c r="AR121" i="5"/>
  <c r="AM122" i="5"/>
  <c r="AN122" i="5"/>
  <c r="AO122" i="5"/>
  <c r="AP122" i="5"/>
  <c r="AQ122" i="5"/>
  <c r="AR122" i="5"/>
  <c r="AM123" i="5"/>
  <c r="AN123" i="5"/>
  <c r="AO123" i="5"/>
  <c r="AP123" i="5"/>
  <c r="AQ123" i="5"/>
  <c r="AR123" i="5"/>
  <c r="AM124" i="5"/>
  <c r="AN124" i="5"/>
  <c r="AO124" i="5"/>
  <c r="AP124" i="5"/>
  <c r="AQ124" i="5"/>
  <c r="AR124" i="5"/>
  <c r="AM125" i="5"/>
  <c r="AN125" i="5"/>
  <c r="AO125" i="5"/>
  <c r="AP125" i="5"/>
  <c r="AQ125" i="5"/>
  <c r="AR125" i="5"/>
  <c r="AM126" i="5"/>
  <c r="AN126" i="5"/>
  <c r="AO126" i="5"/>
  <c r="AP126" i="5"/>
  <c r="AQ126" i="5"/>
  <c r="AR126" i="5"/>
  <c r="AM127" i="5"/>
  <c r="AN127" i="5"/>
  <c r="AO127" i="5"/>
  <c r="AP127" i="5"/>
  <c r="AQ127" i="5"/>
  <c r="AR127" i="5"/>
  <c r="AM128" i="5"/>
  <c r="AN128" i="5"/>
  <c r="AO128" i="5"/>
  <c r="AP128" i="5"/>
  <c r="AQ128" i="5"/>
  <c r="AR128" i="5"/>
  <c r="AM129" i="5"/>
  <c r="AN129" i="5"/>
  <c r="AO129" i="5"/>
  <c r="AP129" i="5"/>
  <c r="AQ129" i="5"/>
  <c r="AR129" i="5"/>
  <c r="AM130" i="5"/>
  <c r="AN130" i="5"/>
  <c r="AO130" i="5"/>
  <c r="AP130" i="5"/>
  <c r="AQ130" i="5"/>
  <c r="AR130" i="5"/>
  <c r="AM131" i="5"/>
  <c r="AN131" i="5"/>
  <c r="AO131" i="5"/>
  <c r="AP131" i="5"/>
  <c r="AQ131" i="5"/>
  <c r="AR131" i="5"/>
  <c r="AM132" i="5"/>
  <c r="AN132" i="5"/>
  <c r="AO132" i="5"/>
  <c r="AP132" i="5"/>
  <c r="AQ132" i="5"/>
  <c r="AR132" i="5"/>
  <c r="AM133" i="5"/>
  <c r="AN133" i="5"/>
  <c r="AO133" i="5"/>
  <c r="AP133" i="5"/>
  <c r="AQ133" i="5"/>
  <c r="AR133" i="5"/>
  <c r="AM134" i="5"/>
  <c r="AN134" i="5"/>
  <c r="AO134" i="5"/>
  <c r="AP134" i="5"/>
  <c r="AQ134" i="5"/>
  <c r="AR134" i="5"/>
  <c r="AM135" i="5"/>
  <c r="AN135" i="5"/>
  <c r="AO135" i="5"/>
  <c r="AP135" i="5"/>
  <c r="AQ135" i="5"/>
  <c r="AR135" i="5"/>
  <c r="AM136" i="5"/>
  <c r="AN136" i="5"/>
  <c r="AO136" i="5"/>
  <c r="AP136" i="5"/>
  <c r="AQ136" i="5"/>
  <c r="AR136" i="5"/>
  <c r="AM137" i="5"/>
  <c r="AN137" i="5"/>
  <c r="AO137" i="5"/>
  <c r="AP137" i="5"/>
  <c r="AQ137" i="5"/>
  <c r="AR137" i="5"/>
  <c r="AM138" i="5"/>
  <c r="AN138" i="5"/>
  <c r="AO138" i="5"/>
  <c r="AP138" i="5"/>
  <c r="AQ138" i="5"/>
  <c r="AR138" i="5"/>
  <c r="AM139" i="5"/>
  <c r="AN139" i="5"/>
  <c r="AO139" i="5"/>
  <c r="AP139" i="5"/>
  <c r="AQ139" i="5"/>
  <c r="AR139" i="5"/>
  <c r="AM140" i="5"/>
  <c r="AN140" i="5"/>
  <c r="AO140" i="5"/>
  <c r="AP140" i="5"/>
  <c r="AQ140" i="5"/>
  <c r="AR140" i="5"/>
  <c r="AM141" i="5"/>
  <c r="AN141" i="5"/>
  <c r="AO141" i="5"/>
  <c r="AP141" i="5"/>
  <c r="AQ141" i="5"/>
  <c r="AR141" i="5"/>
  <c r="AM142" i="5"/>
  <c r="AN142" i="5"/>
  <c r="AO142" i="5"/>
  <c r="AP142" i="5"/>
  <c r="AQ142" i="5"/>
  <c r="AR142" i="5"/>
  <c r="AM143" i="5"/>
  <c r="AN143" i="5"/>
  <c r="AO143" i="5"/>
  <c r="AP143" i="5"/>
  <c r="AQ143" i="5"/>
  <c r="AR143" i="5"/>
  <c r="AM144" i="5"/>
  <c r="AN144" i="5"/>
  <c r="AO144" i="5"/>
  <c r="AP144" i="5"/>
  <c r="AQ144" i="5"/>
  <c r="AR144" i="5"/>
  <c r="AM145" i="5"/>
  <c r="AN145" i="5"/>
  <c r="AO145" i="5"/>
  <c r="AP145" i="5"/>
  <c r="AQ145" i="5"/>
  <c r="AR145" i="5"/>
  <c r="AM146" i="5"/>
  <c r="AN146" i="5"/>
  <c r="AO146" i="5"/>
  <c r="AP146" i="5"/>
  <c r="AQ146" i="5"/>
  <c r="AR146" i="5"/>
  <c r="AM147" i="5"/>
  <c r="AN147" i="5"/>
  <c r="AO147" i="5"/>
  <c r="AP147" i="5"/>
  <c r="AQ147" i="5"/>
  <c r="AR147" i="5"/>
  <c r="AM148" i="5"/>
  <c r="AN148" i="5"/>
  <c r="AO148" i="5"/>
  <c r="AP148" i="5"/>
  <c r="AQ148" i="5"/>
  <c r="AR148" i="5"/>
  <c r="AM149" i="5"/>
  <c r="AN149" i="5"/>
  <c r="AO149" i="5"/>
  <c r="AP149" i="5"/>
  <c r="AQ149" i="5"/>
  <c r="AR149" i="5"/>
  <c r="AM150" i="5"/>
  <c r="AN150" i="5"/>
  <c r="AO150" i="5"/>
  <c r="AP150" i="5"/>
  <c r="AQ150" i="5"/>
  <c r="AR150" i="5"/>
  <c r="AM151" i="5"/>
  <c r="AN151" i="5"/>
  <c r="AO151" i="5"/>
  <c r="AP151" i="5"/>
  <c r="AQ151" i="5"/>
  <c r="AR151" i="5"/>
  <c r="AM152" i="5"/>
  <c r="AN152" i="5"/>
  <c r="AO152" i="5"/>
  <c r="AP152" i="5"/>
  <c r="AQ152" i="5"/>
  <c r="AR152" i="5"/>
  <c r="AM153" i="5"/>
  <c r="AN153" i="5"/>
  <c r="AO153" i="5"/>
  <c r="AP153" i="5"/>
  <c r="AQ153" i="5"/>
  <c r="AR153" i="5"/>
  <c r="AM154" i="5"/>
  <c r="AN154" i="5"/>
  <c r="AO154" i="5"/>
  <c r="AP154" i="5"/>
  <c r="AQ154" i="5"/>
  <c r="AR154" i="5"/>
  <c r="AM155" i="5"/>
  <c r="AN155" i="5"/>
  <c r="AO155" i="5"/>
  <c r="AP155" i="5"/>
  <c r="AQ155" i="5"/>
  <c r="AR155" i="5"/>
  <c r="AM156" i="5"/>
  <c r="AN156" i="5"/>
  <c r="AO156" i="5"/>
  <c r="AP156" i="5"/>
  <c r="AQ156" i="5"/>
  <c r="AR156" i="5"/>
  <c r="AM157" i="5"/>
  <c r="AN157" i="5"/>
  <c r="AO157" i="5"/>
  <c r="AP157" i="5"/>
  <c r="AQ157" i="5"/>
  <c r="AR157" i="5"/>
  <c r="AM158" i="5"/>
  <c r="AN158" i="5"/>
  <c r="AO158" i="5"/>
  <c r="AP158" i="5"/>
  <c r="AQ158" i="5"/>
  <c r="AR158" i="5"/>
  <c r="AM159" i="5"/>
  <c r="AN159" i="5"/>
  <c r="AO159" i="5"/>
  <c r="AP159" i="5"/>
  <c r="AQ159" i="5"/>
  <c r="AR159" i="5"/>
  <c r="AM160" i="5"/>
  <c r="AN160" i="5"/>
  <c r="AO160" i="5"/>
  <c r="AP160" i="5"/>
  <c r="AQ160" i="5"/>
  <c r="AR160" i="5"/>
  <c r="AM161" i="5"/>
  <c r="AN161" i="5"/>
  <c r="AO161" i="5"/>
  <c r="AP161" i="5"/>
  <c r="AQ161" i="5"/>
  <c r="AR161" i="5"/>
  <c r="AM162" i="5"/>
  <c r="AN162" i="5"/>
  <c r="AO162" i="5"/>
  <c r="AP162" i="5"/>
  <c r="AQ162" i="5"/>
  <c r="AR162" i="5"/>
  <c r="AM163" i="5"/>
  <c r="AN163" i="5"/>
  <c r="AO163" i="5"/>
  <c r="AP163" i="5"/>
  <c r="AQ163" i="5"/>
  <c r="AR163" i="5"/>
  <c r="AM164" i="5"/>
  <c r="AN164" i="5"/>
  <c r="AO164" i="5"/>
  <c r="AP164" i="5"/>
  <c r="AQ164" i="5"/>
  <c r="AR164" i="5"/>
  <c r="AM165" i="5"/>
  <c r="AN165" i="5"/>
  <c r="AO165" i="5"/>
  <c r="AP165" i="5"/>
  <c r="AQ165" i="5"/>
  <c r="AR165" i="5"/>
  <c r="AM166" i="5"/>
  <c r="AN166" i="5"/>
  <c r="AO166" i="5"/>
  <c r="AP166" i="5"/>
  <c r="AQ166" i="5"/>
  <c r="AR166" i="5"/>
  <c r="AM167" i="5"/>
  <c r="AN167" i="5"/>
  <c r="AO167" i="5"/>
  <c r="AP167" i="5"/>
  <c r="AQ167" i="5"/>
  <c r="AR167" i="5"/>
  <c r="AM168" i="5"/>
  <c r="AN168" i="5"/>
  <c r="AO168" i="5"/>
  <c r="AP168" i="5"/>
  <c r="AQ168" i="5"/>
  <c r="AR168" i="5"/>
  <c r="AM169" i="5"/>
  <c r="AN169" i="5"/>
  <c r="AO169" i="5"/>
  <c r="AP169" i="5"/>
  <c r="AQ169" i="5"/>
  <c r="AR169" i="5"/>
  <c r="AM170" i="5"/>
  <c r="AN170" i="5"/>
  <c r="AO170" i="5"/>
  <c r="AP170" i="5"/>
  <c r="AQ170" i="5"/>
  <c r="AR170" i="5"/>
  <c r="AM171" i="5"/>
  <c r="AN171" i="5"/>
  <c r="AO171" i="5"/>
  <c r="AP171" i="5"/>
  <c r="AQ171" i="5"/>
  <c r="AR171" i="5"/>
  <c r="AM172" i="5"/>
  <c r="AN172" i="5"/>
  <c r="AO172" i="5"/>
  <c r="AP172" i="5"/>
  <c r="AQ172" i="5"/>
  <c r="AR172" i="5"/>
  <c r="AM173" i="5"/>
  <c r="AN173" i="5"/>
  <c r="AO173" i="5"/>
  <c r="AP173" i="5"/>
  <c r="AQ173" i="5"/>
  <c r="AR173" i="5"/>
  <c r="AM174" i="5"/>
  <c r="AN174" i="5"/>
  <c r="AO174" i="5"/>
  <c r="AP174" i="5"/>
  <c r="AQ174" i="5"/>
  <c r="AR174" i="5"/>
  <c r="AM175" i="5"/>
  <c r="AN175" i="5"/>
  <c r="AO175" i="5"/>
  <c r="AP175" i="5"/>
  <c r="AQ175" i="5"/>
  <c r="AR175" i="5"/>
  <c r="AM176" i="5"/>
  <c r="AN176" i="5"/>
  <c r="AO176" i="5"/>
  <c r="AP176" i="5"/>
  <c r="AQ176" i="5"/>
  <c r="AR176" i="5"/>
  <c r="AM177" i="5"/>
  <c r="AN177" i="5"/>
  <c r="AO177" i="5"/>
  <c r="AP177" i="5"/>
  <c r="AQ177" i="5"/>
  <c r="AR177" i="5"/>
  <c r="AM178" i="5"/>
  <c r="AN178" i="5"/>
  <c r="AO178" i="5"/>
  <c r="AP178" i="5"/>
  <c r="AQ178" i="5"/>
  <c r="AR178" i="5"/>
  <c r="AM179" i="5"/>
  <c r="AN179" i="5"/>
  <c r="AO179" i="5"/>
  <c r="AP179" i="5"/>
  <c r="AQ179" i="5"/>
  <c r="AR179" i="5"/>
  <c r="AM180" i="5"/>
  <c r="AN180" i="5"/>
  <c r="AO180" i="5"/>
  <c r="AP180" i="5"/>
  <c r="AQ180" i="5"/>
  <c r="AR180" i="5"/>
  <c r="AM181" i="5"/>
  <c r="AN181" i="5"/>
  <c r="AO181" i="5"/>
  <c r="AP181" i="5"/>
  <c r="AQ181" i="5"/>
  <c r="AR181" i="5"/>
  <c r="AM182" i="5"/>
  <c r="AN182" i="5"/>
  <c r="AO182" i="5"/>
  <c r="AP182" i="5"/>
  <c r="AQ182" i="5"/>
  <c r="AR182" i="5"/>
  <c r="AM183" i="5"/>
  <c r="AN183" i="5"/>
  <c r="AO183" i="5"/>
  <c r="AP183" i="5"/>
  <c r="AQ183" i="5"/>
  <c r="AR183" i="5"/>
  <c r="AM184" i="5"/>
  <c r="AN184" i="5"/>
  <c r="AO184" i="5"/>
  <c r="AP184" i="5"/>
  <c r="AQ184" i="5"/>
  <c r="AR184" i="5"/>
  <c r="AM185" i="5"/>
  <c r="AN185" i="5"/>
  <c r="AO185" i="5"/>
  <c r="AP185" i="5"/>
  <c r="AQ185" i="5"/>
  <c r="AR185" i="5"/>
  <c r="AM186" i="5"/>
  <c r="AN186" i="5"/>
  <c r="AO186" i="5"/>
  <c r="AP186" i="5"/>
  <c r="AQ186" i="5"/>
  <c r="AR186" i="5"/>
  <c r="AM187" i="5"/>
  <c r="AN187" i="5"/>
  <c r="AO187" i="5"/>
  <c r="AP187" i="5"/>
  <c r="AQ187" i="5"/>
  <c r="AR187" i="5"/>
  <c r="AM188" i="5"/>
  <c r="AN188" i="5"/>
  <c r="AO188" i="5"/>
  <c r="AP188" i="5"/>
  <c r="AQ188" i="5"/>
  <c r="AR188" i="5"/>
  <c r="AM189" i="5"/>
  <c r="AN189" i="5"/>
  <c r="AO189" i="5"/>
  <c r="AP189" i="5"/>
  <c r="AQ189" i="5"/>
  <c r="AR189" i="5"/>
  <c r="AM190" i="5"/>
  <c r="AN190" i="5"/>
  <c r="AO190" i="5"/>
  <c r="AP190" i="5"/>
  <c r="AQ190" i="5"/>
  <c r="AR190" i="5"/>
  <c r="AM191" i="5"/>
  <c r="AN191" i="5"/>
  <c r="AO191" i="5"/>
  <c r="AP191" i="5"/>
  <c r="AQ191" i="5"/>
  <c r="AR191" i="5"/>
  <c r="AM192" i="5"/>
  <c r="AN192" i="5"/>
  <c r="AO192" i="5"/>
  <c r="AP192" i="5"/>
  <c r="AQ192" i="5"/>
  <c r="AR192" i="5"/>
  <c r="AM193" i="5"/>
  <c r="AN193" i="5"/>
  <c r="AO193" i="5"/>
  <c r="AP193" i="5"/>
  <c r="AQ193" i="5"/>
  <c r="AR193" i="5"/>
  <c r="AM194" i="5"/>
  <c r="AN194" i="5"/>
  <c r="AO194" i="5"/>
  <c r="AP194" i="5"/>
  <c r="AQ194" i="5"/>
  <c r="AR194" i="5"/>
  <c r="AM195" i="5"/>
  <c r="AN195" i="5"/>
  <c r="AO195" i="5"/>
  <c r="AP195" i="5"/>
  <c r="AQ195" i="5"/>
  <c r="AR195" i="5"/>
  <c r="AM196" i="5"/>
  <c r="AN196" i="5"/>
  <c r="AO196" i="5"/>
  <c r="AP196" i="5"/>
  <c r="AQ196" i="5"/>
  <c r="AR196" i="5"/>
  <c r="AM197" i="5"/>
  <c r="AN197" i="5"/>
  <c r="AO197" i="5"/>
  <c r="AP197" i="5"/>
  <c r="AQ197" i="5"/>
  <c r="AR197" i="5"/>
  <c r="AM198" i="5"/>
  <c r="AN198" i="5"/>
  <c r="AO198" i="5"/>
  <c r="AP198" i="5"/>
  <c r="AQ198" i="5"/>
  <c r="AR198" i="5"/>
  <c r="AM199" i="5"/>
  <c r="AN199" i="5"/>
  <c r="AO199" i="5"/>
  <c r="AP199" i="5"/>
  <c r="AQ199" i="5"/>
  <c r="AR199" i="5"/>
  <c r="AM200" i="5"/>
  <c r="AN200" i="5"/>
  <c r="AO200" i="5"/>
  <c r="AP200" i="5"/>
  <c r="AQ200" i="5"/>
  <c r="AR200" i="5"/>
  <c r="AM201" i="5"/>
  <c r="AN201" i="5"/>
  <c r="AO201" i="5"/>
  <c r="AP201" i="5"/>
  <c r="AQ201" i="5"/>
  <c r="AR201" i="5"/>
  <c r="AM202" i="5"/>
  <c r="AN202" i="5"/>
  <c r="AO202" i="5"/>
  <c r="AP202" i="5"/>
  <c r="AQ202" i="5"/>
  <c r="AR202" i="5"/>
  <c r="AM203" i="5"/>
  <c r="AN203" i="5"/>
  <c r="AO203" i="5"/>
  <c r="AP203" i="5"/>
  <c r="AQ203" i="5"/>
  <c r="AR203" i="5"/>
  <c r="AM204" i="5"/>
  <c r="AN204" i="5"/>
  <c r="AO204" i="5"/>
  <c r="AP204" i="5"/>
  <c r="AQ204" i="5"/>
  <c r="AR204" i="5"/>
  <c r="AM205" i="5"/>
  <c r="AN205" i="5"/>
  <c r="AO205" i="5"/>
  <c r="AP205" i="5"/>
  <c r="AQ205" i="5"/>
  <c r="AR205" i="5"/>
  <c r="AM206" i="5"/>
  <c r="AN206" i="5"/>
  <c r="AO206" i="5"/>
  <c r="AP206" i="5"/>
  <c r="AQ206" i="5"/>
  <c r="AR206" i="5"/>
  <c r="AM207" i="5"/>
  <c r="AN207" i="5"/>
  <c r="AO207" i="5"/>
  <c r="AP207" i="5"/>
  <c r="AQ207" i="5"/>
  <c r="AR207" i="5"/>
  <c r="AM208" i="5"/>
  <c r="AN208" i="5"/>
  <c r="AO208" i="5"/>
  <c r="AP208" i="5"/>
  <c r="AQ208" i="5"/>
  <c r="AR208" i="5"/>
  <c r="AM209" i="5"/>
  <c r="AN209" i="5"/>
  <c r="AO209" i="5"/>
  <c r="AP209" i="5"/>
  <c r="AQ209" i="5"/>
  <c r="AR209" i="5"/>
  <c r="AM210" i="5"/>
  <c r="AN210" i="5"/>
  <c r="AO210" i="5"/>
  <c r="AP210" i="5"/>
  <c r="AQ210" i="5"/>
  <c r="AR210" i="5"/>
  <c r="AM211" i="5"/>
  <c r="AN211" i="5"/>
  <c r="AO211" i="5"/>
  <c r="AP211" i="5"/>
  <c r="AQ211" i="5"/>
  <c r="AR211" i="5"/>
  <c r="AM212" i="5"/>
  <c r="AN212" i="5"/>
  <c r="AO212" i="5"/>
  <c r="AP212" i="5"/>
  <c r="AQ212" i="5"/>
  <c r="AR212" i="5"/>
  <c r="AM213" i="5"/>
  <c r="AN213" i="5"/>
  <c r="AO213" i="5"/>
  <c r="AP213" i="5"/>
  <c r="AQ213" i="5"/>
  <c r="AR213" i="5"/>
  <c r="AM214" i="5"/>
  <c r="AN214" i="5"/>
  <c r="AO214" i="5"/>
  <c r="AP214" i="5"/>
  <c r="AQ214" i="5"/>
  <c r="AR214" i="5"/>
  <c r="AM215" i="5"/>
  <c r="AN215" i="5"/>
  <c r="AO215" i="5"/>
  <c r="AP215" i="5"/>
  <c r="AQ215" i="5"/>
  <c r="AR215" i="5"/>
  <c r="AM216" i="5"/>
  <c r="AN216" i="5"/>
  <c r="AO216" i="5"/>
  <c r="AP216" i="5"/>
  <c r="AQ216" i="5"/>
  <c r="AR216" i="5"/>
  <c r="AM217" i="5"/>
  <c r="AN217" i="5"/>
  <c r="AO217" i="5"/>
  <c r="AP217" i="5"/>
  <c r="AQ217" i="5"/>
  <c r="AR217" i="5"/>
  <c r="AM218" i="5"/>
  <c r="AN218" i="5"/>
  <c r="AO218" i="5"/>
  <c r="AP218" i="5"/>
  <c r="AQ218" i="5"/>
  <c r="AR218" i="5"/>
  <c r="AM219" i="5"/>
  <c r="AN219" i="5"/>
  <c r="AO219" i="5"/>
  <c r="AP219" i="5"/>
  <c r="AQ219" i="5"/>
  <c r="AR219" i="5"/>
  <c r="AM220" i="5"/>
  <c r="AN220" i="5"/>
  <c r="AO220" i="5"/>
  <c r="AP220" i="5"/>
  <c r="AQ220" i="5"/>
  <c r="AR220" i="5"/>
  <c r="AM221" i="5"/>
  <c r="AN221" i="5"/>
  <c r="AO221" i="5"/>
  <c r="AP221" i="5"/>
  <c r="AQ221" i="5"/>
  <c r="AR221" i="5"/>
  <c r="AM222" i="5"/>
  <c r="AN222" i="5"/>
  <c r="AO222" i="5"/>
  <c r="AP222" i="5"/>
  <c r="AQ222" i="5"/>
  <c r="AR222" i="5"/>
  <c r="AM223" i="5"/>
  <c r="AN223" i="5"/>
  <c r="AO223" i="5"/>
  <c r="AP223" i="5"/>
  <c r="AQ223" i="5"/>
  <c r="AR223" i="5"/>
  <c r="AM224" i="5"/>
  <c r="AN224" i="5"/>
  <c r="AO224" i="5"/>
  <c r="AP224" i="5"/>
  <c r="AQ224" i="5"/>
  <c r="AR224" i="5"/>
  <c r="AM225" i="5"/>
  <c r="AN225" i="5"/>
  <c r="AO225" i="5"/>
  <c r="AP225" i="5"/>
  <c r="AQ225" i="5"/>
  <c r="AR225" i="5"/>
  <c r="AM226" i="5"/>
  <c r="AN226" i="5"/>
  <c r="AO226" i="5"/>
  <c r="AP226" i="5"/>
  <c r="AQ226" i="5"/>
  <c r="AR226" i="5"/>
  <c r="AM227" i="5"/>
  <c r="AN227" i="5"/>
  <c r="AO227" i="5"/>
  <c r="AP227" i="5"/>
  <c r="AQ227" i="5"/>
  <c r="AR227" i="5"/>
  <c r="AM228" i="5"/>
  <c r="AN228" i="5"/>
  <c r="AO228" i="5"/>
  <c r="AP228" i="5"/>
  <c r="AQ228" i="5"/>
  <c r="AR228" i="5"/>
  <c r="AM229" i="5"/>
  <c r="AN229" i="5"/>
  <c r="AO229" i="5"/>
  <c r="AP229" i="5"/>
  <c r="AQ229" i="5"/>
  <c r="AR229" i="5"/>
  <c r="AM230" i="5"/>
  <c r="AN230" i="5"/>
  <c r="AO230" i="5"/>
  <c r="AP230" i="5"/>
  <c r="AQ230" i="5"/>
  <c r="AR230" i="5"/>
  <c r="AM231" i="5"/>
  <c r="AN231" i="5"/>
  <c r="AO231" i="5"/>
  <c r="AP231" i="5"/>
  <c r="AQ231" i="5"/>
  <c r="AR231" i="5"/>
  <c r="AM232" i="5"/>
  <c r="AN232" i="5"/>
  <c r="AO232" i="5"/>
  <c r="AP232" i="5"/>
  <c r="AQ232" i="5"/>
  <c r="AR232" i="5"/>
  <c r="AM233" i="5"/>
  <c r="AN233" i="5"/>
  <c r="AO233" i="5"/>
  <c r="AP233" i="5"/>
  <c r="AQ233" i="5"/>
  <c r="AR233" i="5"/>
  <c r="AM234" i="5"/>
  <c r="AN234" i="5"/>
  <c r="AO234" i="5"/>
  <c r="AP234" i="5"/>
  <c r="AQ234" i="5"/>
  <c r="AR234" i="5"/>
  <c r="AM235" i="5"/>
  <c r="AN235" i="5"/>
  <c r="AO235" i="5"/>
  <c r="AP235" i="5"/>
  <c r="AQ235" i="5"/>
  <c r="AR235" i="5"/>
  <c r="AM236" i="5"/>
  <c r="AN236" i="5"/>
  <c r="AO236" i="5"/>
  <c r="AP236" i="5"/>
  <c r="AQ236" i="5"/>
  <c r="AR236" i="5"/>
  <c r="AM237" i="5"/>
  <c r="AN237" i="5"/>
  <c r="AO237" i="5"/>
  <c r="AP237" i="5"/>
  <c r="AQ237" i="5"/>
  <c r="AR237" i="5"/>
  <c r="AM238" i="5"/>
  <c r="AN238" i="5"/>
  <c r="AO238" i="5"/>
  <c r="AP238" i="5"/>
  <c r="AQ238" i="5"/>
  <c r="AR238" i="5"/>
  <c r="AM239" i="5"/>
  <c r="AN239" i="5"/>
  <c r="AO239" i="5"/>
  <c r="AP239" i="5"/>
  <c r="AQ239" i="5"/>
  <c r="AR239" i="5"/>
  <c r="AM240" i="5"/>
  <c r="AN240" i="5"/>
  <c r="AO240" i="5"/>
  <c r="AP240" i="5"/>
  <c r="AQ240" i="5"/>
  <c r="AR240" i="5"/>
  <c r="AM241" i="5"/>
  <c r="AN241" i="5"/>
  <c r="AO241" i="5"/>
  <c r="AP241" i="5"/>
  <c r="AQ241" i="5"/>
  <c r="AR241" i="5"/>
  <c r="AM242" i="5"/>
  <c r="AN242" i="5"/>
  <c r="AO242" i="5"/>
  <c r="AP242" i="5"/>
  <c r="AQ242" i="5"/>
  <c r="AR242" i="5"/>
  <c r="AM243" i="5"/>
  <c r="AN243" i="5"/>
  <c r="AO243" i="5"/>
  <c r="AP243" i="5"/>
  <c r="AQ243" i="5"/>
  <c r="AR243" i="5"/>
  <c r="AM244" i="5"/>
  <c r="AN244" i="5"/>
  <c r="AO244" i="5"/>
  <c r="AP244" i="5"/>
  <c r="AQ244" i="5"/>
  <c r="AR244" i="5"/>
  <c r="AM245" i="5"/>
  <c r="AN245" i="5"/>
  <c r="AO245" i="5"/>
  <c r="AP245" i="5"/>
  <c r="AQ245" i="5"/>
  <c r="AR245" i="5"/>
  <c r="AM246" i="5"/>
  <c r="AN246" i="5"/>
  <c r="AO246" i="5"/>
  <c r="AP246" i="5"/>
  <c r="AQ246" i="5"/>
  <c r="AR246" i="5"/>
  <c r="AM247" i="5"/>
  <c r="AN247" i="5"/>
  <c r="AO247" i="5"/>
  <c r="AP247" i="5"/>
  <c r="AQ247" i="5"/>
  <c r="AR247" i="5"/>
  <c r="AM248" i="5"/>
  <c r="AN248" i="5"/>
  <c r="AO248" i="5"/>
  <c r="AP248" i="5"/>
  <c r="AQ248" i="5"/>
  <c r="AR248" i="5"/>
  <c r="AM249" i="5"/>
  <c r="AN249" i="5"/>
  <c r="AO249" i="5"/>
  <c r="AP249" i="5"/>
  <c r="AQ249" i="5"/>
  <c r="AR249" i="5"/>
  <c r="AM250" i="5"/>
  <c r="AN250" i="5"/>
  <c r="AO250" i="5"/>
  <c r="AP250" i="5"/>
  <c r="AQ250" i="5"/>
  <c r="AR250" i="5"/>
  <c r="AM251" i="5"/>
  <c r="AN251" i="5"/>
  <c r="AO251" i="5"/>
  <c r="AP251" i="5"/>
  <c r="AQ251" i="5"/>
  <c r="AR251" i="5"/>
  <c r="AM252" i="5"/>
  <c r="AN252" i="5"/>
  <c r="AO252" i="5"/>
  <c r="AP252" i="5"/>
  <c r="AQ252" i="5"/>
  <c r="AR252" i="5"/>
  <c r="AM253" i="5"/>
  <c r="AN253" i="5"/>
  <c r="AO253" i="5"/>
  <c r="AP253" i="5"/>
  <c r="AQ253" i="5"/>
  <c r="AR253" i="5"/>
  <c r="AM254" i="5"/>
  <c r="AN254" i="5"/>
  <c r="AO254" i="5"/>
  <c r="AP254" i="5"/>
  <c r="AQ254" i="5"/>
  <c r="AR254" i="5"/>
  <c r="AM255" i="5"/>
  <c r="AN255" i="5"/>
  <c r="AO255" i="5"/>
  <c r="AP255" i="5"/>
  <c r="AQ255" i="5"/>
  <c r="AR255" i="5"/>
  <c r="AM256" i="5"/>
  <c r="AN256" i="5"/>
  <c r="AO256" i="5"/>
  <c r="AP256" i="5"/>
  <c r="AQ256" i="5"/>
  <c r="AR256" i="5"/>
  <c r="AM257" i="5"/>
  <c r="AN257" i="5"/>
  <c r="AO257" i="5"/>
  <c r="AP257" i="5"/>
  <c r="AQ257" i="5"/>
  <c r="AR257" i="5"/>
  <c r="AM258" i="5"/>
  <c r="AN258" i="5"/>
  <c r="AO258" i="5"/>
  <c r="AP258" i="5"/>
  <c r="AQ258" i="5"/>
  <c r="AR258" i="5"/>
  <c r="AM259" i="5"/>
  <c r="AN259" i="5"/>
  <c r="AO259" i="5"/>
  <c r="AP259" i="5"/>
  <c r="AQ259" i="5"/>
  <c r="AR259" i="5"/>
  <c r="AM260" i="5"/>
  <c r="AN260" i="5"/>
  <c r="AO260" i="5"/>
  <c r="AP260" i="5"/>
  <c r="AQ260" i="5"/>
  <c r="AR260" i="5"/>
  <c r="AM261" i="5"/>
  <c r="AN261" i="5"/>
  <c r="AO261" i="5"/>
  <c r="AP261" i="5"/>
  <c r="AQ261" i="5"/>
  <c r="AR261" i="5"/>
  <c r="AM262" i="5"/>
  <c r="AN262" i="5"/>
  <c r="AO262" i="5"/>
  <c r="AP262" i="5"/>
  <c r="AQ262" i="5"/>
  <c r="AR262" i="5"/>
  <c r="AM263" i="5"/>
  <c r="AN263" i="5"/>
  <c r="AO263" i="5"/>
  <c r="AP263" i="5"/>
  <c r="AQ263" i="5"/>
  <c r="AR263" i="5"/>
  <c r="AM264" i="5"/>
  <c r="AN264" i="5"/>
  <c r="AO264" i="5"/>
  <c r="AP264" i="5"/>
  <c r="AQ264" i="5"/>
  <c r="AR264" i="5"/>
  <c r="AM265" i="5"/>
  <c r="AN265" i="5"/>
  <c r="AO265" i="5"/>
  <c r="AP265" i="5"/>
  <c r="AQ265" i="5"/>
  <c r="AR265" i="5"/>
  <c r="AM266" i="5"/>
  <c r="AN266" i="5"/>
  <c r="AO266" i="5"/>
  <c r="AP266" i="5"/>
  <c r="AQ266" i="5"/>
  <c r="AR266" i="5"/>
  <c r="AM267" i="5"/>
  <c r="AN267" i="5"/>
  <c r="AO267" i="5"/>
  <c r="AP267" i="5"/>
  <c r="AQ267" i="5"/>
  <c r="AR267" i="5"/>
  <c r="AM268" i="5"/>
  <c r="AN268" i="5"/>
  <c r="AO268" i="5"/>
  <c r="AP268" i="5"/>
  <c r="AQ268" i="5"/>
  <c r="AR268" i="5"/>
  <c r="AM269" i="5"/>
  <c r="AN269" i="5"/>
  <c r="AO269" i="5"/>
  <c r="AP269" i="5"/>
  <c r="AQ269" i="5"/>
  <c r="AR269" i="5"/>
  <c r="AM270" i="5"/>
  <c r="AN270" i="5"/>
  <c r="AO270" i="5"/>
  <c r="AP270" i="5"/>
  <c r="AQ270" i="5"/>
  <c r="AR270" i="5"/>
  <c r="AM271" i="5"/>
  <c r="AN271" i="5"/>
  <c r="AO271" i="5"/>
  <c r="AP271" i="5"/>
  <c r="AQ271" i="5"/>
  <c r="AR271" i="5"/>
  <c r="AM272" i="5"/>
  <c r="AN272" i="5"/>
  <c r="AO272" i="5"/>
  <c r="AP272" i="5"/>
  <c r="AQ272" i="5"/>
  <c r="AR272" i="5"/>
  <c r="AM273" i="5"/>
  <c r="AN273" i="5"/>
  <c r="AO273" i="5"/>
  <c r="AP273" i="5"/>
  <c r="AQ273" i="5"/>
  <c r="AR273" i="5"/>
  <c r="AM274" i="5"/>
  <c r="AN274" i="5"/>
  <c r="AO274" i="5"/>
  <c r="AP274" i="5"/>
  <c r="AQ274" i="5"/>
  <c r="AR274" i="5"/>
  <c r="AM275" i="5"/>
  <c r="AN275" i="5"/>
  <c r="AO275" i="5"/>
  <c r="AP275" i="5"/>
  <c r="AQ275" i="5"/>
  <c r="AR275" i="5"/>
  <c r="AM276" i="5"/>
  <c r="AN276" i="5"/>
  <c r="AO276" i="5"/>
  <c r="AP276" i="5"/>
  <c r="AQ276" i="5"/>
  <c r="AR276" i="5"/>
  <c r="AM277" i="5"/>
  <c r="AN277" i="5"/>
  <c r="AO277" i="5"/>
  <c r="AP277" i="5"/>
  <c r="AQ277" i="5"/>
  <c r="AR277" i="5"/>
  <c r="AM278" i="5"/>
  <c r="AN278" i="5"/>
  <c r="AO278" i="5"/>
  <c r="AP278" i="5"/>
  <c r="AQ278" i="5"/>
  <c r="AR278" i="5"/>
  <c r="AM279" i="5"/>
  <c r="AN279" i="5"/>
  <c r="AO279" i="5"/>
  <c r="AP279" i="5"/>
  <c r="AQ279" i="5"/>
  <c r="AR279" i="5"/>
  <c r="AM280" i="5"/>
  <c r="AN280" i="5"/>
  <c r="AO280" i="5"/>
  <c r="AP280" i="5"/>
  <c r="AQ280" i="5"/>
  <c r="AR280" i="5"/>
  <c r="AM281" i="5"/>
  <c r="AN281" i="5"/>
  <c r="AO281" i="5"/>
  <c r="AP281" i="5"/>
  <c r="AQ281" i="5"/>
  <c r="AR281" i="5"/>
  <c r="AM282" i="5"/>
  <c r="AN282" i="5"/>
  <c r="AO282" i="5"/>
  <c r="AP282" i="5"/>
  <c r="AQ282" i="5"/>
  <c r="AR282" i="5"/>
  <c r="AM283" i="5"/>
  <c r="AN283" i="5"/>
  <c r="AO283" i="5"/>
  <c r="AP283" i="5"/>
  <c r="AQ283" i="5"/>
  <c r="AR283" i="5"/>
  <c r="AM284" i="5"/>
  <c r="AN284" i="5"/>
  <c r="AO284" i="5"/>
  <c r="AP284" i="5"/>
  <c r="AQ284" i="5"/>
  <c r="AR284" i="5"/>
  <c r="AM285" i="5"/>
  <c r="AN285" i="5"/>
  <c r="AO285" i="5"/>
  <c r="AP285" i="5"/>
  <c r="AQ285" i="5"/>
  <c r="AR285" i="5"/>
  <c r="AM286" i="5"/>
  <c r="AN286" i="5"/>
  <c r="AO286" i="5"/>
  <c r="AP286" i="5"/>
  <c r="AQ286" i="5"/>
  <c r="AR286" i="5"/>
  <c r="AM287" i="5"/>
  <c r="AN287" i="5"/>
  <c r="AO287" i="5"/>
  <c r="AP287" i="5"/>
  <c r="AQ287" i="5"/>
  <c r="AR287" i="5"/>
  <c r="AM288" i="5"/>
  <c r="AN288" i="5"/>
  <c r="AO288" i="5"/>
  <c r="AP288" i="5"/>
  <c r="AQ288" i="5"/>
  <c r="AR288" i="5"/>
  <c r="AM289" i="5"/>
  <c r="AN289" i="5"/>
  <c r="AO289" i="5"/>
  <c r="AP289" i="5"/>
  <c r="AQ289" i="5"/>
  <c r="AR289" i="5"/>
  <c r="AM290" i="5"/>
  <c r="AN290" i="5"/>
  <c r="AO290" i="5"/>
  <c r="AP290" i="5"/>
  <c r="AQ290" i="5"/>
  <c r="AR290" i="5"/>
  <c r="AM291" i="5"/>
  <c r="AN291" i="5"/>
  <c r="AO291" i="5"/>
  <c r="AP291" i="5"/>
  <c r="AQ291" i="5"/>
  <c r="AR291" i="5"/>
  <c r="AM292" i="5"/>
  <c r="AN292" i="5"/>
  <c r="AO292" i="5"/>
  <c r="AP292" i="5"/>
  <c r="AQ292" i="5"/>
  <c r="AR292" i="5"/>
  <c r="AM293" i="5"/>
  <c r="AN293" i="5"/>
  <c r="AO293" i="5"/>
  <c r="AP293" i="5"/>
  <c r="AQ293" i="5"/>
  <c r="AR293" i="5"/>
  <c r="AM294" i="5"/>
  <c r="AN294" i="5"/>
  <c r="AO294" i="5"/>
  <c r="AP294" i="5"/>
  <c r="AQ294" i="5"/>
  <c r="AR294" i="5"/>
  <c r="AM295" i="5"/>
  <c r="AN295" i="5"/>
  <c r="AO295" i="5"/>
  <c r="AP295" i="5"/>
  <c r="AQ295" i="5"/>
  <c r="AR295" i="5"/>
  <c r="AM296" i="5"/>
  <c r="AN296" i="5"/>
  <c r="AO296" i="5"/>
  <c r="AP296" i="5"/>
  <c r="AQ296" i="5"/>
  <c r="AR296" i="5"/>
  <c r="AM297" i="5"/>
  <c r="AN297" i="5"/>
  <c r="AO297" i="5"/>
  <c r="AP297" i="5"/>
  <c r="AQ297" i="5"/>
  <c r="AR297" i="5"/>
  <c r="AM298" i="5"/>
  <c r="AN298" i="5"/>
  <c r="AO298" i="5"/>
  <c r="AP298" i="5"/>
  <c r="AQ298" i="5"/>
  <c r="AR298" i="5"/>
  <c r="AM299" i="5"/>
  <c r="AN299" i="5"/>
  <c r="AO299" i="5"/>
  <c r="AP299" i="5"/>
  <c r="AQ299" i="5"/>
  <c r="AR299" i="5"/>
  <c r="AM300" i="5"/>
  <c r="AN300" i="5"/>
  <c r="AO300" i="5"/>
  <c r="AP300" i="5"/>
  <c r="AQ300" i="5"/>
  <c r="AR300" i="5"/>
  <c r="AM301" i="5"/>
  <c r="AN301" i="5"/>
  <c r="AO301" i="5"/>
  <c r="AP301" i="5"/>
  <c r="AQ301" i="5"/>
  <c r="AR301" i="5"/>
  <c r="AM302" i="5"/>
  <c r="AN302" i="5"/>
  <c r="AO302" i="5"/>
  <c r="AP302" i="5"/>
  <c r="AQ302" i="5"/>
  <c r="AR302" i="5"/>
  <c r="AM303" i="5"/>
  <c r="AN303" i="5"/>
  <c r="AO303" i="5"/>
  <c r="AP303" i="5"/>
  <c r="AQ303" i="5"/>
  <c r="AR303" i="5"/>
  <c r="AM304" i="5"/>
  <c r="AN304" i="5"/>
  <c r="AO304" i="5"/>
  <c r="AP304" i="5"/>
  <c r="AQ304" i="5"/>
  <c r="AR304" i="5"/>
  <c r="AM305" i="5"/>
  <c r="AN305" i="5"/>
  <c r="AO305" i="5"/>
  <c r="AP305" i="5"/>
  <c r="AQ305" i="5"/>
  <c r="AR305" i="5"/>
  <c r="AM306" i="5"/>
  <c r="AN306" i="5"/>
  <c r="AO306" i="5"/>
  <c r="AP306" i="5"/>
  <c r="AQ306" i="5"/>
  <c r="AR306" i="5"/>
  <c r="AM307" i="5"/>
  <c r="AN307" i="5"/>
  <c r="AO307" i="5"/>
  <c r="AP307" i="5"/>
  <c r="AQ307" i="5"/>
  <c r="AR307" i="5"/>
  <c r="AM308" i="5"/>
  <c r="AN308" i="5"/>
  <c r="AO308" i="5"/>
  <c r="AP308" i="5"/>
  <c r="AQ308" i="5"/>
  <c r="AR308" i="5"/>
  <c r="AM309" i="5"/>
  <c r="AN309" i="5"/>
  <c r="AO309" i="5"/>
  <c r="AP309" i="5"/>
  <c r="AQ309" i="5"/>
  <c r="AR309" i="5"/>
  <c r="AM310" i="5"/>
  <c r="AN310" i="5"/>
  <c r="AO310" i="5"/>
  <c r="AP310" i="5"/>
  <c r="AQ310" i="5"/>
  <c r="AR310" i="5"/>
  <c r="AM311" i="5"/>
  <c r="AN311" i="5"/>
  <c r="AO311" i="5"/>
  <c r="AP311" i="5"/>
  <c r="AQ311" i="5"/>
  <c r="AR311" i="5"/>
  <c r="AM312" i="5"/>
  <c r="AN312" i="5"/>
  <c r="AO312" i="5"/>
  <c r="AP312" i="5"/>
  <c r="AQ312" i="5"/>
  <c r="AR312" i="5"/>
  <c r="AM313" i="5"/>
  <c r="AN313" i="5"/>
  <c r="AO313" i="5"/>
  <c r="AP313" i="5"/>
  <c r="AQ313" i="5"/>
  <c r="AR313" i="5"/>
  <c r="AM314" i="5"/>
  <c r="AN314" i="5"/>
  <c r="AO314" i="5"/>
  <c r="AP314" i="5"/>
  <c r="AQ314" i="5"/>
  <c r="AR314" i="5"/>
  <c r="AM315" i="5"/>
  <c r="AN315" i="5"/>
  <c r="AO315" i="5"/>
  <c r="AP315" i="5"/>
  <c r="AQ315" i="5"/>
  <c r="AR315" i="5"/>
  <c r="AM316" i="5"/>
  <c r="AN316" i="5"/>
  <c r="AO316" i="5"/>
  <c r="AP316" i="5"/>
  <c r="AQ316" i="5"/>
  <c r="AR316" i="5"/>
  <c r="AM317" i="5"/>
  <c r="AN317" i="5"/>
  <c r="AO317" i="5"/>
  <c r="AP317" i="5"/>
  <c r="AQ317" i="5"/>
  <c r="AR317" i="5"/>
  <c r="AM318" i="5"/>
  <c r="AN318" i="5"/>
  <c r="AO318" i="5"/>
  <c r="AP318" i="5"/>
  <c r="AQ318" i="5"/>
  <c r="AR318" i="5"/>
  <c r="AM319" i="5"/>
  <c r="AN319" i="5"/>
  <c r="AO319" i="5"/>
  <c r="AP319" i="5"/>
  <c r="AQ319" i="5"/>
  <c r="AR319" i="5"/>
  <c r="AM320" i="5"/>
  <c r="AN320" i="5"/>
  <c r="AO320" i="5"/>
  <c r="AP320" i="5"/>
  <c r="AQ320" i="5"/>
  <c r="AR320" i="5"/>
  <c r="AM321" i="5"/>
  <c r="AN321" i="5"/>
  <c r="AO321" i="5"/>
  <c r="AP321" i="5"/>
  <c r="AQ321" i="5"/>
  <c r="AR321" i="5"/>
  <c r="AM322" i="5"/>
  <c r="AN322" i="5"/>
  <c r="AO322" i="5"/>
  <c r="AP322" i="5"/>
  <c r="AQ322" i="5"/>
  <c r="AR322" i="5"/>
  <c r="AM323" i="5"/>
  <c r="AN323" i="5"/>
  <c r="AO323" i="5"/>
  <c r="AP323" i="5"/>
  <c r="AQ323" i="5"/>
  <c r="AR323" i="5"/>
  <c r="AM324" i="5"/>
  <c r="AN324" i="5"/>
  <c r="AO324" i="5"/>
  <c r="AP324" i="5"/>
  <c r="AQ324" i="5"/>
  <c r="AR324" i="5"/>
  <c r="AM325" i="5"/>
  <c r="AN325" i="5"/>
  <c r="AO325" i="5"/>
  <c r="AP325" i="5"/>
  <c r="AQ325" i="5"/>
  <c r="AR325" i="5"/>
  <c r="AM326" i="5"/>
  <c r="AN326" i="5"/>
  <c r="AO326" i="5"/>
  <c r="AP326" i="5"/>
  <c r="AQ326" i="5"/>
  <c r="AR326" i="5"/>
  <c r="AM327" i="5"/>
  <c r="AN327" i="5"/>
  <c r="AO327" i="5"/>
  <c r="AP327" i="5"/>
  <c r="AQ327" i="5"/>
  <c r="AR327" i="5"/>
  <c r="AM328" i="5"/>
  <c r="AN328" i="5"/>
  <c r="AO328" i="5"/>
  <c r="AP328" i="5"/>
  <c r="AQ328" i="5"/>
  <c r="AR328" i="5"/>
  <c r="AM329" i="5"/>
  <c r="AN329" i="5"/>
  <c r="AO329" i="5"/>
  <c r="AP329" i="5"/>
  <c r="AQ329" i="5"/>
  <c r="AR329" i="5"/>
  <c r="AM330" i="5"/>
  <c r="AN330" i="5"/>
  <c r="AO330" i="5"/>
  <c r="AP330" i="5"/>
  <c r="AQ330" i="5"/>
  <c r="AR330" i="5"/>
  <c r="AM331" i="5"/>
  <c r="AN331" i="5"/>
  <c r="AO331" i="5"/>
  <c r="AP331" i="5"/>
  <c r="AQ331" i="5"/>
  <c r="AR331" i="5"/>
  <c r="AM332" i="5"/>
  <c r="AN332" i="5"/>
  <c r="AO332" i="5"/>
  <c r="AP332" i="5"/>
  <c r="AQ332" i="5"/>
  <c r="AR332" i="5"/>
  <c r="AM333" i="5"/>
  <c r="AN333" i="5"/>
  <c r="AO333" i="5"/>
  <c r="AP333" i="5"/>
  <c r="AQ333" i="5"/>
  <c r="AR333" i="5"/>
  <c r="AM334" i="5"/>
  <c r="AN334" i="5"/>
  <c r="AO334" i="5"/>
  <c r="AP334" i="5"/>
  <c r="AQ334" i="5"/>
  <c r="AR334" i="5"/>
  <c r="AM335" i="5"/>
  <c r="AN335" i="5"/>
  <c r="AO335" i="5"/>
  <c r="AP335" i="5"/>
  <c r="AQ335" i="5"/>
  <c r="AR335" i="5"/>
  <c r="AM336" i="5"/>
  <c r="AN336" i="5"/>
  <c r="AO336" i="5"/>
  <c r="AP336" i="5"/>
  <c r="AQ336" i="5"/>
  <c r="AR336" i="5"/>
  <c r="AM337" i="5"/>
  <c r="AN337" i="5"/>
  <c r="AO337" i="5"/>
  <c r="AP337" i="5"/>
  <c r="AQ337" i="5"/>
  <c r="AR337" i="5"/>
  <c r="AM338" i="5"/>
  <c r="AN338" i="5"/>
  <c r="AO338" i="5"/>
  <c r="AP338" i="5"/>
  <c r="AQ338" i="5"/>
  <c r="AR338" i="5"/>
  <c r="AM339" i="5"/>
  <c r="AN339" i="5"/>
  <c r="AO339" i="5"/>
  <c r="AP339" i="5"/>
  <c r="AQ339" i="5"/>
  <c r="AR339" i="5"/>
  <c r="AM340" i="5"/>
  <c r="AN340" i="5"/>
  <c r="AO340" i="5"/>
  <c r="AP340" i="5"/>
  <c r="AQ340" i="5"/>
  <c r="AR340" i="5"/>
  <c r="AM341" i="5"/>
  <c r="AN341" i="5"/>
  <c r="AO341" i="5"/>
  <c r="AP341" i="5"/>
  <c r="AQ341" i="5"/>
  <c r="AR341" i="5"/>
  <c r="AM342" i="5"/>
  <c r="AN342" i="5"/>
  <c r="AO342" i="5"/>
  <c r="AP342" i="5"/>
  <c r="AQ342" i="5"/>
  <c r="AR342" i="5"/>
  <c r="AM343" i="5"/>
  <c r="AN343" i="5"/>
  <c r="AO343" i="5"/>
  <c r="AP343" i="5"/>
  <c r="AQ343" i="5"/>
  <c r="AR343" i="5"/>
  <c r="AM344" i="5"/>
  <c r="AN344" i="5"/>
  <c r="AO344" i="5"/>
  <c r="AP344" i="5"/>
  <c r="AQ344" i="5"/>
  <c r="AR344" i="5"/>
  <c r="AM345" i="5"/>
  <c r="AN345" i="5"/>
  <c r="AO345" i="5"/>
  <c r="AP345" i="5"/>
  <c r="AQ345" i="5"/>
  <c r="AR345" i="5"/>
  <c r="AM346" i="5"/>
  <c r="AN346" i="5"/>
  <c r="AO346" i="5"/>
  <c r="AP346" i="5"/>
  <c r="AQ346" i="5"/>
  <c r="AR346" i="5"/>
  <c r="AM347" i="5"/>
  <c r="AN347" i="5"/>
  <c r="AO347" i="5"/>
  <c r="AP347" i="5"/>
  <c r="AQ347" i="5"/>
  <c r="AR347" i="5"/>
  <c r="AM348" i="5"/>
  <c r="AN348" i="5"/>
  <c r="AO348" i="5"/>
  <c r="AP348" i="5"/>
  <c r="AQ348" i="5"/>
  <c r="AR348" i="5"/>
  <c r="AM349" i="5"/>
  <c r="AN349" i="5"/>
  <c r="AO349" i="5"/>
  <c r="AP349" i="5"/>
  <c r="AQ349" i="5"/>
  <c r="AR349" i="5"/>
  <c r="AM350" i="5"/>
  <c r="AN350" i="5"/>
  <c r="AO350" i="5"/>
  <c r="AP350" i="5"/>
  <c r="AQ350" i="5"/>
  <c r="AR350" i="5"/>
  <c r="AM351" i="5"/>
  <c r="AN351" i="5"/>
  <c r="AO351" i="5"/>
  <c r="AP351" i="5"/>
  <c r="AQ351" i="5"/>
  <c r="AR351" i="5"/>
  <c r="AM352" i="5"/>
  <c r="AN352" i="5"/>
  <c r="AO352" i="5"/>
  <c r="AP352" i="5"/>
  <c r="AQ352" i="5"/>
  <c r="AR352" i="5"/>
  <c r="AM353" i="5"/>
  <c r="AN353" i="5"/>
  <c r="AO353" i="5"/>
  <c r="AP353" i="5"/>
  <c r="AQ353" i="5"/>
  <c r="AR353" i="5"/>
  <c r="AM354" i="5"/>
  <c r="AN354" i="5"/>
  <c r="AO354" i="5"/>
  <c r="AP354" i="5"/>
  <c r="AQ354" i="5"/>
  <c r="AR354" i="5"/>
  <c r="AM355" i="5"/>
  <c r="AN355" i="5"/>
  <c r="AO355" i="5"/>
  <c r="AP355" i="5"/>
  <c r="AQ355" i="5"/>
  <c r="AR355" i="5"/>
  <c r="AM356" i="5"/>
  <c r="AN356" i="5"/>
  <c r="AO356" i="5"/>
  <c r="AP356" i="5"/>
  <c r="AQ356" i="5"/>
  <c r="AR356" i="5"/>
  <c r="AM357" i="5"/>
  <c r="AN357" i="5"/>
  <c r="AO357" i="5"/>
  <c r="AP357" i="5"/>
  <c r="AQ357" i="5"/>
  <c r="AR357" i="5"/>
  <c r="AM358" i="5"/>
  <c r="AN358" i="5"/>
  <c r="AO358" i="5"/>
  <c r="AP358" i="5"/>
  <c r="AQ358" i="5"/>
  <c r="AR358" i="5"/>
  <c r="AM359" i="5"/>
  <c r="AN359" i="5"/>
  <c r="AO359" i="5"/>
  <c r="AP359" i="5"/>
  <c r="AQ359" i="5"/>
  <c r="AR359" i="5"/>
  <c r="AM360" i="5"/>
  <c r="AN360" i="5"/>
  <c r="AO360" i="5"/>
  <c r="AP360" i="5"/>
  <c r="AQ360" i="5"/>
  <c r="AR360" i="5"/>
  <c r="AM361" i="5"/>
  <c r="AN361" i="5"/>
  <c r="AO361" i="5"/>
  <c r="AP361" i="5"/>
  <c r="AQ361" i="5"/>
  <c r="AR361" i="5"/>
  <c r="AM362" i="5"/>
  <c r="AN362" i="5"/>
  <c r="AO362" i="5"/>
  <c r="AP362" i="5"/>
  <c r="AQ362" i="5"/>
  <c r="AR362" i="5"/>
  <c r="AM363" i="5"/>
  <c r="AN363" i="5"/>
  <c r="AO363" i="5"/>
  <c r="AP363" i="5"/>
  <c r="AQ363" i="5"/>
  <c r="AR363" i="5"/>
  <c r="AM364" i="5"/>
  <c r="AN364" i="5"/>
  <c r="AO364" i="5"/>
  <c r="AP364" i="5"/>
  <c r="AQ364" i="5"/>
  <c r="AR364" i="5"/>
  <c r="AM365" i="5"/>
  <c r="AN365" i="5"/>
  <c r="AO365" i="5"/>
  <c r="AP365" i="5"/>
  <c r="AQ365" i="5"/>
  <c r="AR365" i="5"/>
  <c r="AM366" i="5"/>
  <c r="AN366" i="5"/>
  <c r="AO366" i="5"/>
  <c r="AP366" i="5"/>
  <c r="AQ366" i="5"/>
  <c r="AR366" i="5"/>
  <c r="AM367" i="5"/>
  <c r="AN367" i="5"/>
  <c r="AO367" i="5"/>
  <c r="AP367" i="5"/>
  <c r="AQ367" i="5"/>
  <c r="AR367" i="5"/>
  <c r="AM368" i="5"/>
  <c r="AN368" i="5"/>
  <c r="AO368" i="5"/>
  <c r="AP368" i="5"/>
  <c r="AQ368" i="5"/>
  <c r="AR368" i="5"/>
  <c r="AM369" i="5"/>
  <c r="AN369" i="5"/>
  <c r="AO369" i="5"/>
  <c r="AP369" i="5"/>
  <c r="AQ369" i="5"/>
  <c r="AR369" i="5"/>
  <c r="AM370" i="5"/>
  <c r="AN370" i="5"/>
  <c r="AO370" i="5"/>
  <c r="AP370" i="5"/>
  <c r="AQ370" i="5"/>
  <c r="AR370" i="5"/>
  <c r="AM371" i="5"/>
  <c r="AN371" i="5"/>
  <c r="AO371" i="5"/>
  <c r="AP371" i="5"/>
  <c r="AQ371" i="5"/>
  <c r="AR371" i="5"/>
  <c r="AM372" i="5"/>
  <c r="AN372" i="5"/>
  <c r="AO372" i="5"/>
  <c r="AP372" i="5"/>
  <c r="AQ372" i="5"/>
  <c r="AR372" i="5"/>
  <c r="AM373" i="5"/>
  <c r="AN373" i="5"/>
  <c r="AO373" i="5"/>
  <c r="AP373" i="5"/>
  <c r="AQ373" i="5"/>
  <c r="AR373" i="5"/>
  <c r="AM374" i="5"/>
  <c r="AN374" i="5"/>
  <c r="AO374" i="5"/>
  <c r="AP374" i="5"/>
  <c r="AQ374" i="5"/>
  <c r="AR374" i="5"/>
  <c r="AM375" i="5"/>
  <c r="AN375" i="5"/>
  <c r="AO375" i="5"/>
  <c r="AP375" i="5"/>
  <c r="AQ375" i="5"/>
  <c r="AR375" i="5"/>
  <c r="AM376" i="5"/>
  <c r="AN376" i="5"/>
  <c r="AO376" i="5"/>
  <c r="AP376" i="5"/>
  <c r="AQ376" i="5"/>
  <c r="AR376" i="5"/>
  <c r="AM377" i="5"/>
  <c r="AN377" i="5"/>
  <c r="AO377" i="5"/>
  <c r="AP377" i="5"/>
  <c r="AQ377" i="5"/>
  <c r="AR377" i="5"/>
  <c r="AM378" i="5"/>
  <c r="AN378" i="5"/>
  <c r="AO378" i="5"/>
  <c r="AP378" i="5"/>
  <c r="AQ378" i="5"/>
  <c r="AR378" i="5"/>
  <c r="AM379" i="5"/>
  <c r="AN379" i="5"/>
  <c r="AO379" i="5"/>
  <c r="AP379" i="5"/>
  <c r="AQ379" i="5"/>
  <c r="AR379" i="5"/>
  <c r="AM380" i="5"/>
  <c r="AN380" i="5"/>
  <c r="AO380" i="5"/>
  <c r="AP380" i="5"/>
  <c r="AQ380" i="5"/>
  <c r="AR380" i="5"/>
  <c r="AM381" i="5"/>
  <c r="AN381" i="5"/>
  <c r="AO381" i="5"/>
  <c r="AP381" i="5"/>
  <c r="AQ381" i="5"/>
  <c r="AR381" i="5"/>
  <c r="AM382" i="5"/>
  <c r="AN382" i="5"/>
  <c r="AO382" i="5"/>
  <c r="AP382" i="5"/>
  <c r="AQ382" i="5"/>
  <c r="AR382" i="5"/>
  <c r="AM383" i="5"/>
  <c r="AN383" i="5"/>
  <c r="AO383" i="5"/>
  <c r="AP383" i="5"/>
  <c r="AQ383" i="5"/>
  <c r="AR383" i="5"/>
  <c r="AM384" i="5"/>
  <c r="AN384" i="5"/>
  <c r="AO384" i="5"/>
  <c r="AP384" i="5"/>
  <c r="AQ384" i="5"/>
  <c r="AR384" i="5"/>
  <c r="AM385" i="5"/>
  <c r="AN385" i="5"/>
  <c r="AO385" i="5"/>
  <c r="AP385" i="5"/>
  <c r="AQ385" i="5"/>
  <c r="AR385" i="5"/>
  <c r="AM386" i="5"/>
  <c r="AN386" i="5"/>
  <c r="AO386" i="5"/>
  <c r="AP386" i="5"/>
  <c r="AQ386" i="5"/>
  <c r="AR386" i="5"/>
  <c r="AM387" i="5"/>
  <c r="AN387" i="5"/>
  <c r="AO387" i="5"/>
  <c r="AP387" i="5"/>
  <c r="AQ387" i="5"/>
  <c r="AR387" i="5"/>
  <c r="AM388" i="5"/>
  <c r="AN388" i="5"/>
  <c r="AO388" i="5"/>
  <c r="AP388" i="5"/>
  <c r="AQ388" i="5"/>
  <c r="AR388" i="5"/>
  <c r="AM389" i="5"/>
  <c r="AN389" i="5"/>
  <c r="AO389" i="5"/>
  <c r="AP389" i="5"/>
  <c r="AQ389" i="5"/>
  <c r="AR389" i="5"/>
  <c r="AM390" i="5"/>
  <c r="AN390" i="5"/>
  <c r="AO390" i="5"/>
  <c r="AP390" i="5"/>
  <c r="AQ390" i="5"/>
  <c r="AR390" i="5"/>
  <c r="AM391" i="5"/>
  <c r="AN391" i="5"/>
  <c r="AO391" i="5"/>
  <c r="AP391" i="5"/>
  <c r="AQ391" i="5"/>
  <c r="AR391" i="5"/>
  <c r="AM392" i="5"/>
  <c r="AN392" i="5"/>
  <c r="AO392" i="5"/>
  <c r="AP392" i="5"/>
  <c r="AQ392" i="5"/>
  <c r="AR392" i="5"/>
  <c r="AM393" i="5"/>
  <c r="AN393" i="5"/>
  <c r="AO393" i="5"/>
  <c r="AP393" i="5"/>
  <c r="AQ393" i="5"/>
  <c r="AR393" i="5"/>
  <c r="AM394" i="5"/>
  <c r="AN394" i="5"/>
  <c r="AO394" i="5"/>
  <c r="AP394" i="5"/>
  <c r="AQ394" i="5"/>
  <c r="AR394" i="5"/>
  <c r="AM395" i="5"/>
  <c r="AN395" i="5"/>
  <c r="AO395" i="5"/>
  <c r="AP395" i="5"/>
  <c r="AQ395" i="5"/>
  <c r="AR395" i="5"/>
  <c r="AM396" i="5"/>
  <c r="AN396" i="5"/>
  <c r="AO396" i="5"/>
  <c r="AP396" i="5"/>
  <c r="AQ396" i="5"/>
  <c r="AR396" i="5"/>
  <c r="AM397" i="5"/>
  <c r="AN397" i="5"/>
  <c r="AO397" i="5"/>
  <c r="AP397" i="5"/>
  <c r="AQ397" i="5"/>
  <c r="AR397" i="5"/>
  <c r="AM398" i="5"/>
  <c r="AN398" i="5"/>
  <c r="AO398" i="5"/>
  <c r="AP398" i="5"/>
  <c r="AQ398" i="5"/>
  <c r="AR398" i="5"/>
  <c r="AM399" i="5"/>
  <c r="AN399" i="5"/>
  <c r="AO399" i="5"/>
  <c r="AP399" i="5"/>
  <c r="AQ399" i="5"/>
  <c r="AR399" i="5"/>
  <c r="AM400" i="5"/>
  <c r="AN400" i="5"/>
  <c r="AO400" i="5"/>
  <c r="AP400" i="5"/>
  <c r="AQ400" i="5"/>
  <c r="AR400" i="5"/>
  <c r="AM401" i="5"/>
  <c r="AN401" i="5"/>
  <c r="AO401" i="5"/>
  <c r="AP401" i="5"/>
  <c r="AQ401" i="5"/>
  <c r="AR401" i="5"/>
  <c r="AM402" i="5"/>
  <c r="AN402" i="5"/>
  <c r="AO402" i="5"/>
  <c r="AP402" i="5"/>
  <c r="AQ402" i="5"/>
  <c r="AR402" i="5"/>
  <c r="AM403" i="5"/>
  <c r="AN403" i="5"/>
  <c r="AO403" i="5"/>
  <c r="AP403" i="5"/>
  <c r="AQ403" i="5"/>
  <c r="AR403" i="5"/>
  <c r="AM404" i="5"/>
  <c r="AN404" i="5"/>
  <c r="AO404" i="5"/>
  <c r="AP404" i="5"/>
  <c r="AQ404" i="5"/>
  <c r="AR404" i="5"/>
  <c r="AM405" i="5"/>
  <c r="AN405" i="5"/>
  <c r="AO405" i="5"/>
  <c r="AP405" i="5"/>
  <c r="AQ405" i="5"/>
  <c r="AR405" i="5"/>
  <c r="AM406" i="5"/>
  <c r="AN406" i="5"/>
  <c r="AO406" i="5"/>
  <c r="AP406" i="5"/>
  <c r="AQ406" i="5"/>
  <c r="AR406" i="5"/>
  <c r="AM407" i="5"/>
  <c r="AN407" i="5"/>
  <c r="AO407" i="5"/>
  <c r="AP407" i="5"/>
  <c r="AQ407" i="5"/>
  <c r="AR407" i="5"/>
  <c r="AM408" i="5"/>
  <c r="AN408" i="5"/>
  <c r="AO408" i="5"/>
  <c r="AP408" i="5"/>
  <c r="AQ408" i="5"/>
  <c r="AR408" i="5"/>
  <c r="AM409" i="5"/>
  <c r="AN409" i="5"/>
  <c r="AO409" i="5"/>
  <c r="AP409" i="5"/>
  <c r="AQ409" i="5"/>
  <c r="AR409" i="5"/>
  <c r="AM410" i="5"/>
  <c r="AN410" i="5"/>
  <c r="AO410" i="5"/>
  <c r="AP410" i="5"/>
  <c r="AQ410" i="5"/>
  <c r="AR410" i="5"/>
  <c r="AM411" i="5"/>
  <c r="AN411" i="5"/>
  <c r="AO411" i="5"/>
  <c r="AP411" i="5"/>
  <c r="AQ411" i="5"/>
  <c r="AR411" i="5"/>
  <c r="AM412" i="5"/>
  <c r="AN412" i="5"/>
  <c r="AO412" i="5"/>
  <c r="AP412" i="5"/>
  <c r="AQ412" i="5"/>
  <c r="AR412" i="5"/>
  <c r="AM413" i="5"/>
  <c r="AN413" i="5"/>
  <c r="AO413" i="5"/>
  <c r="AP413" i="5"/>
  <c r="AQ413" i="5"/>
  <c r="AR413" i="5"/>
  <c r="AM414" i="5"/>
  <c r="AN414" i="5"/>
  <c r="AO414" i="5"/>
  <c r="AP414" i="5"/>
  <c r="AQ414" i="5"/>
  <c r="AR414" i="5"/>
  <c r="AM415" i="5"/>
  <c r="AN415" i="5"/>
  <c r="AO415" i="5"/>
  <c r="AP415" i="5"/>
  <c r="AQ415" i="5"/>
  <c r="AR415" i="5"/>
  <c r="AM416" i="5"/>
  <c r="AN416" i="5"/>
  <c r="AO416" i="5"/>
  <c r="AP416" i="5"/>
  <c r="AQ416" i="5"/>
  <c r="AR416" i="5"/>
  <c r="AM417" i="5"/>
  <c r="AN417" i="5"/>
  <c r="AO417" i="5"/>
  <c r="AP417" i="5"/>
  <c r="AQ417" i="5"/>
  <c r="AR417" i="5"/>
  <c r="AM418" i="5"/>
  <c r="AN418" i="5"/>
  <c r="AO418" i="5"/>
  <c r="AP418" i="5"/>
  <c r="AQ418" i="5"/>
  <c r="AR418" i="5"/>
  <c r="AM419" i="5"/>
  <c r="AN419" i="5"/>
  <c r="AO419" i="5"/>
  <c r="AP419" i="5"/>
  <c r="AQ419" i="5"/>
  <c r="AR419" i="5"/>
  <c r="AM420" i="5"/>
  <c r="AN420" i="5"/>
  <c r="AO420" i="5"/>
  <c r="AP420" i="5"/>
  <c r="AQ420" i="5"/>
  <c r="AR420" i="5"/>
  <c r="AM421" i="5"/>
  <c r="AN421" i="5"/>
  <c r="AO421" i="5"/>
  <c r="AP421" i="5"/>
  <c r="AQ421" i="5"/>
  <c r="AR421" i="5"/>
  <c r="AM422" i="5"/>
  <c r="AN422" i="5"/>
  <c r="AO422" i="5"/>
  <c r="AP422" i="5"/>
  <c r="AQ422" i="5"/>
  <c r="AR422" i="5"/>
  <c r="AM423" i="5"/>
  <c r="AN423" i="5"/>
  <c r="AO423" i="5"/>
  <c r="AP423" i="5"/>
  <c r="AQ423" i="5"/>
  <c r="AR423" i="5"/>
  <c r="AM424" i="5"/>
  <c r="AN424" i="5"/>
  <c r="AO424" i="5"/>
  <c r="AP424" i="5"/>
  <c r="AQ424" i="5"/>
  <c r="AR424" i="5"/>
  <c r="AM425" i="5"/>
  <c r="AN425" i="5"/>
  <c r="AO425" i="5"/>
  <c r="AP425" i="5"/>
  <c r="AQ425" i="5"/>
  <c r="AR425" i="5"/>
  <c r="AM426" i="5"/>
  <c r="AN426" i="5"/>
  <c r="AO426" i="5"/>
  <c r="AP426" i="5"/>
  <c r="AQ426" i="5"/>
  <c r="AR426" i="5"/>
  <c r="AM427" i="5"/>
  <c r="AN427" i="5"/>
  <c r="AO427" i="5"/>
  <c r="AP427" i="5"/>
  <c r="AQ427" i="5"/>
  <c r="AR427" i="5"/>
  <c r="AM428" i="5"/>
  <c r="AN428" i="5"/>
  <c r="AO428" i="5"/>
  <c r="AP428" i="5"/>
  <c r="AQ428" i="5"/>
  <c r="AR428" i="5"/>
  <c r="AM429" i="5"/>
  <c r="AN429" i="5"/>
  <c r="AO429" i="5"/>
  <c r="AP429" i="5"/>
  <c r="AQ429" i="5"/>
  <c r="AR429" i="5"/>
  <c r="AM430" i="5"/>
  <c r="AN430" i="5"/>
  <c r="AO430" i="5"/>
  <c r="AP430" i="5"/>
  <c r="AQ430" i="5"/>
  <c r="AR430" i="5"/>
  <c r="AM431" i="5"/>
  <c r="AN431" i="5"/>
  <c r="AO431" i="5"/>
  <c r="AP431" i="5"/>
  <c r="AQ431" i="5"/>
  <c r="AR431" i="5"/>
  <c r="AM432" i="5"/>
  <c r="AN432" i="5"/>
  <c r="AO432" i="5"/>
  <c r="AP432" i="5"/>
  <c r="AQ432" i="5"/>
  <c r="AR432" i="5"/>
  <c r="AM433" i="5"/>
  <c r="AN433" i="5"/>
  <c r="AO433" i="5"/>
  <c r="AP433" i="5"/>
  <c r="AQ433" i="5"/>
  <c r="AR433" i="5"/>
  <c r="AM434" i="5"/>
  <c r="AN434" i="5"/>
  <c r="AO434" i="5"/>
  <c r="AP434" i="5"/>
  <c r="AQ434" i="5"/>
  <c r="AR434" i="5"/>
  <c r="AM435" i="5"/>
  <c r="AN435" i="5"/>
  <c r="AO435" i="5"/>
  <c r="AP435" i="5"/>
  <c r="AQ435" i="5"/>
  <c r="AR435" i="5"/>
  <c r="AM436" i="5"/>
  <c r="AN436" i="5"/>
  <c r="AO436" i="5"/>
  <c r="AP436" i="5"/>
  <c r="AQ436" i="5"/>
  <c r="AR436" i="5"/>
  <c r="AM437" i="5"/>
  <c r="AN437" i="5"/>
  <c r="AO437" i="5"/>
  <c r="AP437" i="5"/>
  <c r="AQ437" i="5"/>
  <c r="AR437" i="5"/>
  <c r="AM438" i="5"/>
  <c r="AN438" i="5"/>
  <c r="AO438" i="5"/>
  <c r="AP438" i="5"/>
  <c r="AQ438" i="5"/>
  <c r="AR438" i="5"/>
  <c r="AM439" i="5"/>
  <c r="AN439" i="5"/>
  <c r="AO439" i="5"/>
  <c r="AP439" i="5"/>
  <c r="AQ439" i="5"/>
  <c r="AR439" i="5"/>
  <c r="AM440" i="5"/>
  <c r="AN440" i="5"/>
  <c r="AO440" i="5"/>
  <c r="AP440" i="5"/>
  <c r="AQ440" i="5"/>
  <c r="AR440" i="5"/>
  <c r="AM441" i="5"/>
  <c r="AN441" i="5"/>
  <c r="AO441" i="5"/>
  <c r="AP441" i="5"/>
  <c r="AQ441" i="5"/>
  <c r="AR441" i="5"/>
  <c r="AM442" i="5"/>
  <c r="AN442" i="5"/>
  <c r="AO442" i="5"/>
  <c r="AP442" i="5"/>
  <c r="AQ442" i="5"/>
  <c r="AR442" i="5"/>
  <c r="AM443" i="5"/>
  <c r="AN443" i="5"/>
  <c r="AO443" i="5"/>
  <c r="AP443" i="5"/>
  <c r="AQ443" i="5"/>
  <c r="AR443" i="5"/>
  <c r="AM444" i="5"/>
  <c r="AN444" i="5"/>
  <c r="AO444" i="5"/>
  <c r="AP444" i="5"/>
  <c r="AQ444" i="5"/>
  <c r="AR444" i="5"/>
  <c r="AM445" i="5"/>
  <c r="AN445" i="5"/>
  <c r="AO445" i="5"/>
  <c r="AP445" i="5"/>
  <c r="AQ445" i="5"/>
  <c r="AR445" i="5"/>
  <c r="AM446" i="5"/>
  <c r="AN446" i="5"/>
  <c r="AO446" i="5"/>
  <c r="AP446" i="5"/>
  <c r="AQ446" i="5"/>
  <c r="AR446" i="5"/>
  <c r="AM447" i="5"/>
  <c r="AN447" i="5"/>
  <c r="AO447" i="5"/>
  <c r="AP447" i="5"/>
  <c r="AQ447" i="5"/>
  <c r="AR447" i="5"/>
  <c r="AM448" i="5"/>
  <c r="AN448" i="5"/>
  <c r="AO448" i="5"/>
  <c r="AP448" i="5"/>
  <c r="AQ448" i="5"/>
  <c r="AR448" i="5"/>
  <c r="AM449" i="5"/>
  <c r="AN449" i="5"/>
  <c r="AO449" i="5"/>
  <c r="AP449" i="5"/>
  <c r="AQ449" i="5"/>
  <c r="AR449" i="5"/>
  <c r="AM450" i="5"/>
  <c r="AN450" i="5"/>
  <c r="AO450" i="5"/>
  <c r="AP450" i="5"/>
  <c r="AQ450" i="5"/>
  <c r="AR450" i="5"/>
  <c r="AM451" i="5"/>
  <c r="AN451" i="5"/>
  <c r="AO451" i="5"/>
  <c r="AP451" i="5"/>
  <c r="AQ451" i="5"/>
  <c r="AR451" i="5"/>
  <c r="AM452" i="5"/>
  <c r="AN452" i="5"/>
  <c r="AO452" i="5"/>
  <c r="AP452" i="5"/>
  <c r="AQ452" i="5"/>
  <c r="AR452" i="5"/>
  <c r="AM453" i="5"/>
  <c r="AN453" i="5"/>
  <c r="AO453" i="5"/>
  <c r="AP453" i="5"/>
  <c r="AQ453" i="5"/>
  <c r="AR453" i="5"/>
  <c r="AM454" i="5"/>
  <c r="AN454" i="5"/>
  <c r="AO454" i="5"/>
  <c r="AP454" i="5"/>
  <c r="AQ454" i="5"/>
  <c r="AR454" i="5"/>
  <c r="AM455" i="5"/>
  <c r="AN455" i="5"/>
  <c r="AO455" i="5"/>
  <c r="AP455" i="5"/>
  <c r="AQ455" i="5"/>
  <c r="AR455" i="5"/>
  <c r="AM456" i="5"/>
  <c r="AN456" i="5"/>
  <c r="AO456" i="5"/>
  <c r="AP456" i="5"/>
  <c r="AQ456" i="5"/>
  <c r="AR456" i="5"/>
  <c r="AM457" i="5"/>
  <c r="AN457" i="5"/>
  <c r="AO457" i="5"/>
  <c r="AP457" i="5"/>
  <c r="AQ457" i="5"/>
  <c r="AR457" i="5"/>
  <c r="AM458" i="5"/>
  <c r="AN458" i="5"/>
  <c r="AO458" i="5"/>
  <c r="AP458" i="5"/>
  <c r="AQ458" i="5"/>
  <c r="AR458" i="5"/>
  <c r="AM459" i="5"/>
  <c r="AN459" i="5"/>
  <c r="AO459" i="5"/>
  <c r="AP459" i="5"/>
  <c r="AQ459" i="5"/>
  <c r="AR459" i="5"/>
  <c r="AM460" i="5"/>
  <c r="AN460" i="5"/>
  <c r="AO460" i="5"/>
  <c r="AP460" i="5"/>
  <c r="AQ460" i="5"/>
  <c r="AR460" i="5"/>
  <c r="AM461" i="5"/>
  <c r="AN461" i="5"/>
  <c r="AO461" i="5"/>
  <c r="AP461" i="5"/>
  <c r="AQ461" i="5"/>
  <c r="AR461" i="5"/>
  <c r="AM462" i="5"/>
  <c r="AN462" i="5"/>
  <c r="AO462" i="5"/>
  <c r="AP462" i="5"/>
  <c r="AQ462" i="5"/>
  <c r="AR462" i="5"/>
  <c r="AM463" i="5"/>
  <c r="AN463" i="5"/>
  <c r="AO463" i="5"/>
  <c r="AP463" i="5"/>
  <c r="AQ463" i="5"/>
  <c r="AR463" i="5"/>
  <c r="AM464" i="5"/>
  <c r="AN464" i="5"/>
  <c r="AO464" i="5"/>
  <c r="AP464" i="5"/>
  <c r="AQ464" i="5"/>
  <c r="AR464" i="5"/>
  <c r="AM465" i="5"/>
  <c r="AN465" i="5"/>
  <c r="AO465" i="5"/>
  <c r="AP465" i="5"/>
  <c r="AQ465" i="5"/>
  <c r="AR465" i="5"/>
  <c r="AM466" i="5"/>
  <c r="AN466" i="5"/>
  <c r="AO466" i="5"/>
  <c r="AP466" i="5"/>
  <c r="AQ466" i="5"/>
  <c r="AR466" i="5"/>
  <c r="AM467" i="5"/>
  <c r="AN467" i="5"/>
  <c r="AO467" i="5"/>
  <c r="AP467" i="5"/>
  <c r="AQ467" i="5"/>
  <c r="AR467" i="5"/>
  <c r="AM468" i="5"/>
  <c r="AN468" i="5"/>
  <c r="AO468" i="5"/>
  <c r="AP468" i="5"/>
  <c r="AQ468" i="5"/>
  <c r="AR468" i="5"/>
  <c r="AM469" i="5"/>
  <c r="AN469" i="5"/>
  <c r="AO469" i="5"/>
  <c r="AP469" i="5"/>
  <c r="AQ469" i="5"/>
  <c r="AR469" i="5"/>
  <c r="AM470" i="5"/>
  <c r="AN470" i="5"/>
  <c r="AO470" i="5"/>
  <c r="AP470" i="5"/>
  <c r="AQ470" i="5"/>
  <c r="AR470" i="5"/>
  <c r="AM471" i="5"/>
  <c r="AN471" i="5"/>
  <c r="AO471" i="5"/>
  <c r="AP471" i="5"/>
  <c r="AQ471" i="5"/>
  <c r="AR471" i="5"/>
  <c r="AM472" i="5"/>
  <c r="AN472" i="5"/>
  <c r="AO472" i="5"/>
  <c r="AP472" i="5"/>
  <c r="AQ472" i="5"/>
  <c r="AR472" i="5"/>
  <c r="AM473" i="5"/>
  <c r="AN473" i="5"/>
  <c r="AO473" i="5"/>
  <c r="AP473" i="5"/>
  <c r="AQ473" i="5"/>
  <c r="AR473" i="5"/>
  <c r="AM474" i="5"/>
  <c r="AN474" i="5"/>
  <c r="AO474" i="5"/>
  <c r="AP474" i="5"/>
  <c r="AQ474" i="5"/>
  <c r="AR474" i="5"/>
  <c r="AM475" i="5"/>
  <c r="AN475" i="5"/>
  <c r="AO475" i="5"/>
  <c r="AP475" i="5"/>
  <c r="AQ475" i="5"/>
  <c r="AR475" i="5"/>
  <c r="AM476" i="5"/>
  <c r="AN476" i="5"/>
  <c r="AO476" i="5"/>
  <c r="AP476" i="5"/>
  <c r="AQ476" i="5"/>
  <c r="AR476" i="5"/>
  <c r="AM477" i="5"/>
  <c r="AN477" i="5"/>
  <c r="AO477" i="5"/>
  <c r="AP477" i="5"/>
  <c r="AQ477" i="5"/>
  <c r="AR477" i="5"/>
  <c r="AM478" i="5"/>
  <c r="AN478" i="5"/>
  <c r="AO478" i="5"/>
  <c r="AP478" i="5"/>
  <c r="AQ478" i="5"/>
  <c r="AR478" i="5"/>
  <c r="AM479" i="5"/>
  <c r="AN479" i="5"/>
  <c r="AO479" i="5"/>
  <c r="AP479" i="5"/>
  <c r="AQ479" i="5"/>
  <c r="AR479" i="5"/>
  <c r="AM480" i="5"/>
  <c r="AN480" i="5"/>
  <c r="AO480" i="5"/>
  <c r="AP480" i="5"/>
  <c r="AQ480" i="5"/>
  <c r="AR480" i="5"/>
  <c r="AM481" i="5"/>
  <c r="AN481" i="5"/>
  <c r="AO481" i="5"/>
  <c r="AP481" i="5"/>
  <c r="AQ481" i="5"/>
  <c r="AR481" i="5"/>
  <c r="AM482" i="5"/>
  <c r="AN482" i="5"/>
  <c r="AO482" i="5"/>
  <c r="AP482" i="5"/>
  <c r="AQ482" i="5"/>
  <c r="AR482" i="5"/>
  <c r="AM483" i="5"/>
  <c r="AN483" i="5"/>
  <c r="AO483" i="5"/>
  <c r="AP483" i="5"/>
  <c r="AQ483" i="5"/>
  <c r="AR483" i="5"/>
  <c r="AM484" i="5"/>
  <c r="AN484" i="5"/>
  <c r="AO484" i="5"/>
  <c r="AP484" i="5"/>
  <c r="AQ484" i="5"/>
  <c r="AR484" i="5"/>
  <c r="AM485" i="5"/>
  <c r="AN485" i="5"/>
  <c r="AO485" i="5"/>
  <c r="AP485" i="5"/>
  <c r="AQ485" i="5"/>
  <c r="AR485" i="5"/>
  <c r="AM486" i="5"/>
  <c r="AN486" i="5"/>
  <c r="AO486" i="5"/>
  <c r="AP486" i="5"/>
  <c r="AQ486" i="5"/>
  <c r="AR486" i="5"/>
  <c r="AM487" i="5"/>
  <c r="AN487" i="5"/>
  <c r="AO487" i="5"/>
  <c r="AP487" i="5"/>
  <c r="AQ487" i="5"/>
  <c r="AR487" i="5"/>
  <c r="AM488" i="5"/>
  <c r="AN488" i="5"/>
  <c r="AO488" i="5"/>
  <c r="AP488" i="5"/>
  <c r="AQ488" i="5"/>
  <c r="AR488" i="5"/>
  <c r="AM489" i="5"/>
  <c r="AN489" i="5"/>
  <c r="AO489" i="5"/>
  <c r="AP489" i="5"/>
  <c r="AQ489" i="5"/>
  <c r="AR489" i="5"/>
  <c r="AM490" i="5"/>
  <c r="AN490" i="5"/>
  <c r="AO490" i="5"/>
  <c r="AP490" i="5"/>
  <c r="AQ490" i="5"/>
  <c r="AR490" i="5"/>
  <c r="AM491" i="5"/>
  <c r="AN491" i="5"/>
  <c r="AO491" i="5"/>
  <c r="AP491" i="5"/>
  <c r="AQ491" i="5"/>
  <c r="AR491" i="5"/>
  <c r="AM492" i="5"/>
  <c r="AN492" i="5"/>
  <c r="AO492" i="5"/>
  <c r="AP492" i="5"/>
  <c r="AQ492" i="5"/>
  <c r="AR492" i="5"/>
  <c r="AM493" i="5"/>
  <c r="AN493" i="5"/>
  <c r="AO493" i="5"/>
  <c r="AP493" i="5"/>
  <c r="AQ493" i="5"/>
  <c r="AR493" i="5"/>
  <c r="AM494" i="5"/>
  <c r="AN494" i="5"/>
  <c r="AO494" i="5"/>
  <c r="AP494" i="5"/>
  <c r="AQ494" i="5"/>
  <c r="AR494" i="5"/>
  <c r="AM495" i="5"/>
  <c r="AN495" i="5"/>
  <c r="AO495" i="5"/>
  <c r="AP495" i="5"/>
  <c r="AQ495" i="5"/>
  <c r="AR495" i="5"/>
  <c r="AM496" i="5"/>
  <c r="AN496" i="5"/>
  <c r="AO496" i="5"/>
  <c r="AP496" i="5"/>
  <c r="AQ496" i="5"/>
  <c r="AR496" i="5"/>
  <c r="AM497" i="5"/>
  <c r="AN497" i="5"/>
  <c r="AO497" i="5"/>
  <c r="AP497" i="5"/>
  <c r="AQ497" i="5"/>
  <c r="AR497" i="5"/>
  <c r="AM498" i="5"/>
  <c r="AN498" i="5"/>
  <c r="AO498" i="5"/>
  <c r="AP498" i="5"/>
  <c r="AQ498" i="5"/>
  <c r="AR498" i="5"/>
  <c r="AM499" i="5"/>
  <c r="AN499" i="5"/>
  <c r="AO499" i="5"/>
  <c r="AP499" i="5"/>
  <c r="AQ499" i="5"/>
  <c r="AR499" i="5"/>
  <c r="AM500" i="5"/>
  <c r="AN500" i="5"/>
  <c r="AO500" i="5"/>
  <c r="AP500" i="5"/>
  <c r="AQ500" i="5"/>
  <c r="AR500" i="5"/>
  <c r="AM501" i="5"/>
  <c r="AN501" i="5"/>
  <c r="AO501" i="5"/>
  <c r="AP501" i="5"/>
  <c r="AQ501" i="5"/>
  <c r="AR501" i="5"/>
  <c r="AM502" i="5"/>
  <c r="AN502" i="5"/>
  <c r="AO502" i="5"/>
  <c r="AP502" i="5"/>
  <c r="AQ502" i="5"/>
  <c r="AR502" i="5"/>
  <c r="AM503" i="5"/>
  <c r="AN503" i="5"/>
  <c r="AO503" i="5"/>
  <c r="AP503" i="5"/>
  <c r="AQ503" i="5"/>
  <c r="AR503" i="5"/>
  <c r="AM504" i="5"/>
  <c r="AN504" i="5"/>
  <c r="AO504" i="5"/>
  <c r="AP504" i="5"/>
  <c r="AQ504" i="5"/>
  <c r="AR504" i="5"/>
  <c r="AM505" i="5"/>
  <c r="AN505" i="5"/>
  <c r="AO505" i="5"/>
  <c r="AP505" i="5"/>
  <c r="AQ505" i="5"/>
  <c r="AR505" i="5"/>
  <c r="AM506" i="5"/>
  <c r="AN506" i="5"/>
  <c r="AO506" i="5"/>
  <c r="AP506" i="5"/>
  <c r="AQ506" i="5"/>
  <c r="AR506" i="5"/>
  <c r="AM507" i="5"/>
  <c r="AN507" i="5"/>
  <c r="AO507" i="5"/>
  <c r="AP507" i="5"/>
  <c r="AQ507" i="5"/>
  <c r="AR507" i="5"/>
  <c r="AM508" i="5"/>
  <c r="AN508" i="5"/>
  <c r="AO508" i="5"/>
  <c r="AP508" i="5"/>
  <c r="AQ508" i="5"/>
  <c r="AR508" i="5"/>
  <c r="AM509" i="5"/>
  <c r="AN509" i="5"/>
  <c r="AO509" i="5"/>
  <c r="AP509" i="5"/>
  <c r="AQ509" i="5"/>
  <c r="AR509" i="5"/>
  <c r="AM510" i="5"/>
  <c r="AN510" i="5"/>
  <c r="AO510" i="5"/>
  <c r="AP510" i="5"/>
  <c r="AQ510" i="5"/>
  <c r="AR510" i="5"/>
  <c r="AM511" i="5"/>
  <c r="AN511" i="5"/>
  <c r="AO511" i="5"/>
  <c r="AP511" i="5"/>
  <c r="AQ511" i="5"/>
  <c r="AR511" i="5"/>
  <c r="AM512" i="5"/>
  <c r="AN512" i="5"/>
  <c r="AO512" i="5"/>
  <c r="AP512" i="5"/>
  <c r="AQ512" i="5"/>
  <c r="AR512" i="5"/>
  <c r="AM513" i="5"/>
  <c r="AN513" i="5"/>
  <c r="AO513" i="5"/>
  <c r="AP513" i="5"/>
  <c r="AQ513" i="5"/>
  <c r="AR513" i="5"/>
  <c r="AM514" i="5"/>
  <c r="AN514" i="5"/>
  <c r="AO514" i="5"/>
  <c r="AP514" i="5"/>
  <c r="AQ514" i="5"/>
  <c r="AR514" i="5"/>
  <c r="AM515" i="5"/>
  <c r="AN515" i="5"/>
  <c r="AO515" i="5"/>
  <c r="AP515" i="5"/>
  <c r="AQ515" i="5"/>
  <c r="AR515" i="5"/>
  <c r="AM516" i="5"/>
  <c r="AN516" i="5"/>
  <c r="AO516" i="5"/>
  <c r="AP516" i="5"/>
  <c r="AQ516" i="5"/>
  <c r="AR516" i="5"/>
  <c r="AM517" i="5"/>
  <c r="AN517" i="5"/>
  <c r="AO517" i="5"/>
  <c r="AP517" i="5"/>
  <c r="AQ517" i="5"/>
  <c r="AR517" i="5"/>
  <c r="AM518" i="5"/>
  <c r="AN518" i="5"/>
  <c r="AO518" i="5"/>
  <c r="AP518" i="5"/>
  <c r="AQ518" i="5"/>
  <c r="AR518" i="5"/>
  <c r="AM519" i="5"/>
  <c r="AN519" i="5"/>
  <c r="AO519" i="5"/>
  <c r="AP519" i="5"/>
  <c r="AQ519" i="5"/>
  <c r="AR519" i="5"/>
  <c r="AM520" i="5"/>
  <c r="AN520" i="5"/>
  <c r="AO520" i="5"/>
  <c r="AP520" i="5"/>
  <c r="AQ520" i="5"/>
  <c r="AR520" i="5"/>
  <c r="AM521" i="5"/>
  <c r="AN521" i="5"/>
  <c r="AO521" i="5"/>
  <c r="AP521" i="5"/>
  <c r="AQ521" i="5"/>
  <c r="AR521" i="5"/>
  <c r="AM522" i="5"/>
  <c r="AN522" i="5"/>
  <c r="AO522" i="5"/>
  <c r="AP522" i="5"/>
  <c r="AQ522" i="5"/>
  <c r="AR522" i="5"/>
  <c r="AM523" i="5"/>
  <c r="AN523" i="5"/>
  <c r="AO523" i="5"/>
  <c r="AP523" i="5"/>
  <c r="AQ523" i="5"/>
  <c r="AR523" i="5"/>
  <c r="AM524" i="5"/>
  <c r="AN524" i="5"/>
  <c r="AO524" i="5"/>
  <c r="AP524" i="5"/>
  <c r="AQ524" i="5"/>
  <c r="AR524" i="5"/>
  <c r="AM525" i="5"/>
  <c r="AN525" i="5"/>
  <c r="AO525" i="5"/>
  <c r="AP525" i="5"/>
  <c r="AQ525" i="5"/>
  <c r="AR525" i="5"/>
  <c r="AM526" i="5"/>
  <c r="AN526" i="5"/>
  <c r="AO526" i="5"/>
  <c r="AP526" i="5"/>
  <c r="AQ526" i="5"/>
  <c r="AR526" i="5"/>
  <c r="AM527" i="5"/>
  <c r="AN527" i="5"/>
  <c r="AO527" i="5"/>
  <c r="AP527" i="5"/>
  <c r="AQ527" i="5"/>
  <c r="AR527" i="5"/>
  <c r="AM528" i="5"/>
  <c r="AN528" i="5"/>
  <c r="AO528" i="5"/>
  <c r="AP528" i="5"/>
  <c r="AQ528" i="5"/>
  <c r="AR528" i="5"/>
  <c r="AM529" i="5"/>
  <c r="AN529" i="5"/>
  <c r="AO529" i="5"/>
  <c r="AP529" i="5"/>
  <c r="AQ529" i="5"/>
  <c r="AR529" i="5"/>
  <c r="AM530" i="5"/>
  <c r="AN530" i="5"/>
  <c r="AO530" i="5"/>
  <c r="AP530" i="5"/>
  <c r="AQ530" i="5"/>
  <c r="AR530" i="5"/>
  <c r="AM531" i="5"/>
  <c r="AN531" i="5"/>
  <c r="AO531" i="5"/>
  <c r="AP531" i="5"/>
  <c r="AQ531" i="5"/>
  <c r="AR531" i="5"/>
  <c r="AM532" i="5"/>
  <c r="AN532" i="5"/>
  <c r="AO532" i="5"/>
  <c r="AP532" i="5"/>
  <c r="AQ532" i="5"/>
  <c r="AR532" i="5"/>
  <c r="AM533" i="5"/>
  <c r="AN533" i="5"/>
  <c r="AO533" i="5"/>
  <c r="AP533" i="5"/>
  <c r="AQ533" i="5"/>
  <c r="AR533" i="5"/>
  <c r="AM534" i="5"/>
  <c r="AN534" i="5"/>
  <c r="AO534" i="5"/>
  <c r="AP534" i="5"/>
  <c r="AQ534" i="5"/>
  <c r="AR534" i="5"/>
  <c r="AM535" i="5"/>
  <c r="AN535" i="5"/>
  <c r="AO535" i="5"/>
  <c r="AP535" i="5"/>
  <c r="AQ535" i="5"/>
  <c r="AR535" i="5"/>
  <c r="AM536" i="5"/>
  <c r="AN536" i="5"/>
  <c r="AO536" i="5"/>
  <c r="AP536" i="5"/>
  <c r="AQ536" i="5"/>
  <c r="AR536" i="5"/>
  <c r="AM537" i="5"/>
  <c r="AN537" i="5"/>
  <c r="AO537" i="5"/>
  <c r="AP537" i="5"/>
  <c r="AQ537" i="5"/>
  <c r="AR537" i="5"/>
  <c r="AM538" i="5"/>
  <c r="AN538" i="5"/>
  <c r="AO538" i="5"/>
  <c r="AP538" i="5"/>
  <c r="AQ538" i="5"/>
  <c r="AR538" i="5"/>
  <c r="AM539" i="5"/>
  <c r="AN539" i="5"/>
  <c r="AO539" i="5"/>
  <c r="AP539" i="5"/>
  <c r="AQ539" i="5"/>
  <c r="AR539" i="5"/>
  <c r="AM540" i="5"/>
  <c r="AN540" i="5"/>
  <c r="AO540" i="5"/>
  <c r="AP540" i="5"/>
  <c r="AQ540" i="5"/>
  <c r="AR540" i="5"/>
  <c r="AM541" i="5"/>
  <c r="AN541" i="5"/>
  <c r="AO541" i="5"/>
  <c r="AP541" i="5"/>
  <c r="AQ541" i="5"/>
  <c r="AR541" i="5"/>
  <c r="AM542" i="5"/>
  <c r="AN542" i="5"/>
  <c r="AO542" i="5"/>
  <c r="AP542" i="5"/>
  <c r="AQ542" i="5"/>
  <c r="AR542" i="5"/>
  <c r="AM543" i="5"/>
  <c r="AN543" i="5"/>
  <c r="AO543" i="5"/>
  <c r="AP543" i="5"/>
  <c r="AQ543" i="5"/>
  <c r="AR543" i="5"/>
  <c r="AR2" i="5"/>
  <c r="AQ2" i="5"/>
  <c r="AP2" i="5"/>
  <c r="AO2" i="5"/>
  <c r="AN2" i="5"/>
  <c r="AM2" i="5"/>
  <c r="AL545" i="5"/>
  <c r="AL546" i="5"/>
  <c r="AL547" i="5"/>
  <c r="AL548" i="5"/>
  <c r="AL549" i="5"/>
  <c r="AL550" i="5"/>
  <c r="AL551" i="5"/>
  <c r="AL552" i="5"/>
  <c r="AL553" i="5"/>
  <c r="AL554" i="5"/>
  <c r="AL555" i="5"/>
  <c r="AL556" i="5"/>
  <c r="AL557" i="5"/>
  <c r="AL558" i="5"/>
  <c r="AL559" i="5"/>
  <c r="AL560" i="5"/>
  <c r="AL561" i="5"/>
  <c r="AL562" i="5"/>
  <c r="AL563" i="5"/>
  <c r="AL564" i="5"/>
  <c r="AL565" i="5"/>
  <c r="AL566" i="5"/>
  <c r="AL567" i="5"/>
  <c r="AL568" i="5"/>
  <c r="AL569" i="5"/>
  <c r="AL570" i="5"/>
  <c r="AL571" i="5"/>
  <c r="AL572" i="5"/>
  <c r="AL573" i="5"/>
  <c r="AL574" i="5"/>
  <c r="AL575" i="5"/>
  <c r="AL576" i="5"/>
  <c r="AL577" i="5"/>
  <c r="AL578" i="5"/>
  <c r="AL579" i="5"/>
  <c r="AL580" i="5"/>
  <c r="AL581" i="5"/>
  <c r="AL582" i="5"/>
  <c r="AL583" i="5"/>
  <c r="AL584" i="5"/>
  <c r="AL585" i="5"/>
  <c r="AL586" i="5"/>
  <c r="AL587" i="5"/>
  <c r="AL588" i="5"/>
  <c r="AL589" i="5"/>
  <c r="AL590" i="5"/>
  <c r="AL591" i="5"/>
  <c r="AL592" i="5"/>
  <c r="AL593" i="5"/>
  <c r="AL594" i="5"/>
  <c r="AL595" i="5"/>
  <c r="AL596" i="5"/>
  <c r="AL597" i="5"/>
  <c r="AL598" i="5"/>
  <c r="AL599" i="5"/>
  <c r="AL600" i="5"/>
  <c r="AL601" i="5"/>
  <c r="AL602" i="5"/>
  <c r="AL603" i="5"/>
  <c r="AL604" i="5"/>
  <c r="AL605" i="5"/>
  <c r="AL606" i="5"/>
  <c r="AL607" i="5"/>
  <c r="AL608" i="5"/>
  <c r="AL609" i="5"/>
  <c r="AL610" i="5"/>
  <c r="AL611" i="5"/>
  <c r="AL612" i="5"/>
  <c r="AL613" i="5"/>
  <c r="AL614" i="5"/>
  <c r="AL615" i="5"/>
  <c r="AL616" i="5"/>
  <c r="AL617" i="5"/>
  <c r="AL618" i="5"/>
  <c r="AL619" i="5"/>
  <c r="AL620" i="5"/>
  <c r="AL621" i="5"/>
  <c r="AL622" i="5"/>
  <c r="AL623" i="5"/>
  <c r="AL624" i="5"/>
  <c r="AL625" i="5"/>
  <c r="AL626" i="5"/>
  <c r="AL627" i="5"/>
  <c r="AL628" i="5"/>
  <c r="AL629" i="5"/>
  <c r="AL630" i="5"/>
  <c r="AL631" i="5"/>
  <c r="AL632" i="5"/>
  <c r="AL633" i="5"/>
  <c r="AL634" i="5"/>
  <c r="AL635" i="5"/>
  <c r="AL636" i="5"/>
  <c r="AL637" i="5"/>
  <c r="AL638" i="5"/>
  <c r="AL639" i="5"/>
  <c r="AL640" i="5"/>
  <c r="AL641" i="5"/>
  <c r="AL642" i="5"/>
  <c r="AL643" i="5"/>
  <c r="AL644" i="5"/>
  <c r="AL645" i="5"/>
  <c r="AL646" i="5"/>
  <c r="AL647" i="5"/>
  <c r="AL648" i="5"/>
  <c r="AL649" i="5"/>
  <c r="AL650" i="5"/>
  <c r="AL651" i="5"/>
  <c r="AL652" i="5"/>
  <c r="AL653" i="5"/>
  <c r="AL654" i="5"/>
  <c r="AL655" i="5"/>
  <c r="AL656" i="5"/>
  <c r="AL657" i="5"/>
  <c r="AL658" i="5"/>
  <c r="AL659" i="5"/>
  <c r="AL660" i="5"/>
  <c r="AL661" i="5"/>
  <c r="AL662" i="5"/>
  <c r="AL663" i="5"/>
  <c r="AL664" i="5"/>
  <c r="AL665" i="5"/>
  <c r="AL666" i="5"/>
  <c r="AL667" i="5"/>
  <c r="AL668" i="5"/>
  <c r="AL669" i="5"/>
  <c r="AL670" i="5"/>
  <c r="AL671" i="5"/>
  <c r="AL672" i="5"/>
  <c r="AL673" i="5"/>
  <c r="AL674" i="5"/>
  <c r="AL675" i="5"/>
  <c r="AL676" i="5"/>
  <c r="AL677" i="5"/>
  <c r="AL678" i="5"/>
  <c r="AL679" i="5"/>
  <c r="AL680" i="5"/>
  <c r="AL681" i="5"/>
  <c r="AL682" i="5"/>
  <c r="AL683" i="5"/>
  <c r="AL684" i="5"/>
  <c r="AL685" i="5"/>
  <c r="AL686" i="5"/>
  <c r="AL687" i="5"/>
  <c r="AL688" i="5"/>
  <c r="AL689" i="5"/>
  <c r="AL690" i="5"/>
  <c r="AL691" i="5"/>
  <c r="AL692" i="5"/>
  <c r="AL693" i="5"/>
  <c r="AL694" i="5"/>
  <c r="AL695" i="5"/>
  <c r="AL696" i="5"/>
  <c r="AL697" i="5"/>
  <c r="AL544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58" i="5"/>
  <c r="AL359" i="5"/>
  <c r="AL360" i="5"/>
  <c r="AL361" i="5"/>
  <c r="AL362" i="5"/>
  <c r="AL363" i="5"/>
  <c r="AL364" i="5"/>
  <c r="AL365" i="5"/>
  <c r="AL366" i="5"/>
  <c r="AL367" i="5"/>
  <c r="AL368" i="5"/>
  <c r="AL369" i="5"/>
  <c r="AL370" i="5"/>
  <c r="AL371" i="5"/>
  <c r="AL372" i="5"/>
  <c r="AL373" i="5"/>
  <c r="AL374" i="5"/>
  <c r="AL375" i="5"/>
  <c r="AL376" i="5"/>
  <c r="AL377" i="5"/>
  <c r="AL378" i="5"/>
  <c r="AL379" i="5"/>
  <c r="AL380" i="5"/>
  <c r="AL381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L394" i="5"/>
  <c r="AL395" i="5"/>
  <c r="AL396" i="5"/>
  <c r="AL397" i="5"/>
  <c r="AL398" i="5"/>
  <c r="AL399" i="5"/>
  <c r="AL400" i="5"/>
  <c r="AL401" i="5"/>
  <c r="AL402" i="5"/>
  <c r="AL403" i="5"/>
  <c r="AL404" i="5"/>
  <c r="AL405" i="5"/>
  <c r="AL406" i="5"/>
  <c r="AL407" i="5"/>
  <c r="AL408" i="5"/>
  <c r="AL409" i="5"/>
  <c r="AL410" i="5"/>
  <c r="AL411" i="5"/>
  <c r="AL412" i="5"/>
  <c r="AL413" i="5"/>
  <c r="AL414" i="5"/>
  <c r="AL415" i="5"/>
  <c r="AL416" i="5"/>
  <c r="AL417" i="5"/>
  <c r="AL418" i="5"/>
  <c r="AL419" i="5"/>
  <c r="AL420" i="5"/>
  <c r="AL421" i="5"/>
  <c r="AL422" i="5"/>
  <c r="AL423" i="5"/>
  <c r="AL424" i="5"/>
  <c r="AL425" i="5"/>
  <c r="AL426" i="5"/>
  <c r="AL427" i="5"/>
  <c r="AL428" i="5"/>
  <c r="AL429" i="5"/>
  <c r="AL430" i="5"/>
  <c r="AL431" i="5"/>
  <c r="AL432" i="5"/>
  <c r="AL433" i="5"/>
  <c r="AL434" i="5"/>
  <c r="AL435" i="5"/>
  <c r="AL436" i="5"/>
  <c r="AL437" i="5"/>
  <c r="AL438" i="5"/>
  <c r="AL439" i="5"/>
  <c r="AL440" i="5"/>
  <c r="AL441" i="5"/>
  <c r="AL442" i="5"/>
  <c r="AL443" i="5"/>
  <c r="AL444" i="5"/>
  <c r="AL445" i="5"/>
  <c r="AL446" i="5"/>
  <c r="AL447" i="5"/>
  <c r="AL448" i="5"/>
  <c r="AL449" i="5"/>
  <c r="AL450" i="5"/>
  <c r="AL451" i="5"/>
  <c r="AL452" i="5"/>
  <c r="AL453" i="5"/>
  <c r="AL454" i="5"/>
  <c r="AL455" i="5"/>
  <c r="AL456" i="5"/>
  <c r="AL457" i="5"/>
  <c r="AL458" i="5"/>
  <c r="AL459" i="5"/>
  <c r="AL460" i="5"/>
  <c r="AL461" i="5"/>
  <c r="AL462" i="5"/>
  <c r="AL463" i="5"/>
  <c r="AL464" i="5"/>
  <c r="AL465" i="5"/>
  <c r="AL466" i="5"/>
  <c r="AL467" i="5"/>
  <c r="AL468" i="5"/>
  <c r="AL469" i="5"/>
  <c r="AL470" i="5"/>
  <c r="AL471" i="5"/>
  <c r="AL472" i="5"/>
  <c r="AL473" i="5"/>
  <c r="AL474" i="5"/>
  <c r="AL475" i="5"/>
  <c r="AL476" i="5"/>
  <c r="AL477" i="5"/>
  <c r="AL478" i="5"/>
  <c r="AL479" i="5"/>
  <c r="AL480" i="5"/>
  <c r="AL481" i="5"/>
  <c r="AL482" i="5"/>
  <c r="AL483" i="5"/>
  <c r="AL484" i="5"/>
  <c r="AL485" i="5"/>
  <c r="AL486" i="5"/>
  <c r="AL487" i="5"/>
  <c r="AL488" i="5"/>
  <c r="AL489" i="5"/>
  <c r="AL490" i="5"/>
  <c r="AL491" i="5"/>
  <c r="AL492" i="5"/>
  <c r="AL493" i="5"/>
  <c r="AL494" i="5"/>
  <c r="AL495" i="5"/>
  <c r="AL496" i="5"/>
  <c r="AL497" i="5"/>
  <c r="AL498" i="5"/>
  <c r="AL499" i="5"/>
  <c r="AL500" i="5"/>
  <c r="AL501" i="5"/>
  <c r="AL502" i="5"/>
  <c r="AL503" i="5"/>
  <c r="AL504" i="5"/>
  <c r="AL505" i="5"/>
  <c r="AL506" i="5"/>
  <c r="AL507" i="5"/>
  <c r="AL508" i="5"/>
  <c r="AL509" i="5"/>
  <c r="AL510" i="5"/>
  <c r="AL511" i="5"/>
  <c r="AL512" i="5"/>
  <c r="AL513" i="5"/>
  <c r="AL514" i="5"/>
  <c r="AL515" i="5"/>
  <c r="AL516" i="5"/>
  <c r="AL517" i="5"/>
  <c r="AL518" i="5"/>
  <c r="AL519" i="5"/>
  <c r="AL520" i="5"/>
  <c r="AL521" i="5"/>
  <c r="AL522" i="5"/>
  <c r="AL523" i="5"/>
  <c r="AL524" i="5"/>
  <c r="AL525" i="5"/>
  <c r="AL526" i="5"/>
  <c r="AL527" i="5"/>
  <c r="AL528" i="5"/>
  <c r="AL529" i="5"/>
  <c r="AL530" i="5"/>
  <c r="AL531" i="5"/>
  <c r="AL532" i="5"/>
  <c r="AL533" i="5"/>
  <c r="AL534" i="5"/>
  <c r="AL535" i="5"/>
  <c r="AL536" i="5"/>
  <c r="AL537" i="5"/>
  <c r="AL538" i="5"/>
  <c r="AL539" i="5"/>
  <c r="AL540" i="5"/>
  <c r="AL541" i="5"/>
  <c r="AL542" i="5"/>
  <c r="AL543" i="5"/>
  <c r="AL2" i="5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2" i="4"/>
  <c r="L2" i="4"/>
  <c r="K2" i="4"/>
  <c r="J2" i="4"/>
  <c r="I2" i="4"/>
  <c r="H2" i="4"/>
  <c r="M1" i="4"/>
  <c r="L1" i="4"/>
  <c r="K1" i="4"/>
  <c r="J1" i="4"/>
  <c r="I1" i="4"/>
  <c r="H1" i="4"/>
  <c r="CA597" i="5" l="1"/>
  <c r="CA599" i="5"/>
  <c r="CA588" i="5"/>
  <c r="AM589" i="5"/>
  <c r="AM591" i="5"/>
  <c r="AM593" i="5"/>
  <c r="CA566" i="5"/>
  <c r="CA555" i="5"/>
  <c r="CA683" i="5"/>
  <c r="CA695" i="5"/>
  <c r="CA636" i="5"/>
  <c r="AM627" i="5"/>
  <c r="AM629" i="5"/>
  <c r="CA562" i="5"/>
  <c r="AM628" i="5"/>
  <c r="AM626" i="5"/>
  <c r="CA553" i="5"/>
  <c r="CA564" i="5"/>
  <c r="CA604" i="5"/>
  <c r="AM569" i="5"/>
  <c r="AM571" i="5"/>
  <c r="AM573" i="5"/>
  <c r="CA648" i="5"/>
  <c r="CA576" i="5"/>
  <c r="AM572" i="5"/>
  <c r="AM570" i="5"/>
  <c r="CA601" i="5"/>
  <c r="CA609" i="5"/>
  <c r="CA596" i="5"/>
  <c r="AM579" i="5"/>
  <c r="AM581" i="5"/>
  <c r="AM583" i="5"/>
  <c r="AM580" i="5"/>
  <c r="CB631" i="5"/>
  <c r="CB637" i="5"/>
  <c r="CB628" i="5"/>
  <c r="AN693" i="5"/>
  <c r="AN697" i="5"/>
  <c r="CB602" i="5"/>
  <c r="CB682" i="5"/>
  <c r="AN695" i="5"/>
  <c r="CB645" i="5"/>
  <c r="CB651" i="5"/>
  <c r="CB677" i="5"/>
  <c r="AN659" i="5"/>
  <c r="CB664" i="5"/>
  <c r="AN655" i="5"/>
  <c r="AN657" i="5"/>
  <c r="CB555" i="5"/>
  <c r="CB683" i="5"/>
  <c r="CB695" i="5"/>
  <c r="CB636" i="5"/>
  <c r="AN627" i="5"/>
  <c r="AN629" i="5"/>
  <c r="AN630" i="5"/>
  <c r="AN628" i="5"/>
  <c r="CB562" i="5"/>
  <c r="AN626" i="5"/>
  <c r="CB603" i="5"/>
  <c r="CB647" i="5"/>
  <c r="CB659" i="5"/>
  <c r="CB685" i="5"/>
  <c r="CB668" i="5"/>
  <c r="AN663" i="5"/>
  <c r="AN661" i="5"/>
  <c r="CB553" i="5"/>
  <c r="CB564" i="5"/>
  <c r="CB604" i="5"/>
  <c r="AN569" i="5"/>
  <c r="AN571" i="5"/>
  <c r="AN573" i="5"/>
  <c r="CB648" i="5"/>
  <c r="AN572" i="5"/>
  <c r="CB576" i="5"/>
  <c r="AN570" i="5"/>
  <c r="CB567" i="5"/>
  <c r="CB625" i="5"/>
  <c r="CB684" i="5"/>
  <c r="AN691" i="5"/>
  <c r="AN689" i="5"/>
  <c r="CB600" i="5"/>
  <c r="CB607" i="5"/>
  <c r="CB641" i="5"/>
  <c r="AN675" i="5"/>
  <c r="CB622" i="5"/>
  <c r="CB610" i="5"/>
  <c r="CB658" i="5"/>
  <c r="AN677" i="5"/>
  <c r="CB549" i="5"/>
  <c r="CB561" i="5"/>
  <c r="CB627" i="5"/>
  <c r="CB620" i="5"/>
  <c r="AN554" i="5"/>
  <c r="AN555" i="5"/>
  <c r="AN556" i="5"/>
  <c r="AN558" i="5"/>
  <c r="CB606" i="5"/>
  <c r="CB601" i="5"/>
  <c r="CB609" i="5"/>
  <c r="CB596" i="5"/>
  <c r="AN579" i="5"/>
  <c r="AN581" i="5"/>
  <c r="AN583" i="5"/>
  <c r="AN582" i="5"/>
  <c r="AN580" i="5"/>
  <c r="CC645" i="5"/>
  <c r="CC651" i="5"/>
  <c r="CC677" i="5"/>
  <c r="AO657" i="5"/>
  <c r="CC664" i="5"/>
  <c r="AO655" i="5"/>
  <c r="AO659" i="5"/>
  <c r="CC555" i="5"/>
  <c r="CC683" i="5"/>
  <c r="CC695" i="5"/>
  <c r="CC636" i="5"/>
  <c r="AO627" i="5"/>
  <c r="AO629" i="5"/>
  <c r="AO630" i="5"/>
  <c r="AO628" i="5"/>
  <c r="CC562" i="5"/>
  <c r="AO626" i="5"/>
  <c r="CC553" i="5"/>
  <c r="CC564" i="5"/>
  <c r="CC604" i="5"/>
  <c r="AO569" i="5"/>
  <c r="AO571" i="5"/>
  <c r="AO573" i="5"/>
  <c r="CC576" i="5"/>
  <c r="CC648" i="5"/>
  <c r="AO572" i="5"/>
  <c r="AO570" i="5"/>
  <c r="CC567" i="5"/>
  <c r="CC625" i="5"/>
  <c r="CC684" i="5"/>
  <c r="AO689" i="5"/>
  <c r="CC600" i="5"/>
  <c r="AO691" i="5"/>
  <c r="CC549" i="5"/>
  <c r="CC561" i="5"/>
  <c r="CC627" i="5"/>
  <c r="AO556" i="5"/>
  <c r="CC620" i="5"/>
  <c r="AO554" i="5"/>
  <c r="AO558" i="5"/>
  <c r="CC606" i="5"/>
  <c r="AO555" i="5"/>
  <c r="CC577" i="5"/>
  <c r="CC593" i="5"/>
  <c r="CC595" i="5"/>
  <c r="CC679" i="5"/>
  <c r="AO585" i="5"/>
  <c r="AO587" i="5"/>
  <c r="AO588" i="5"/>
  <c r="AO586" i="5"/>
  <c r="AM688" i="5"/>
  <c r="AO656" i="5"/>
  <c r="AM692" i="5"/>
  <c r="AM590" i="5"/>
  <c r="CA568" i="5"/>
  <c r="AN678" i="5"/>
  <c r="AM660" i="5"/>
  <c r="AM582" i="5"/>
  <c r="CB656" i="5"/>
  <c r="AO690" i="5"/>
  <c r="AN664" i="5"/>
  <c r="AO654" i="5"/>
  <c r="AM650" i="5"/>
  <c r="CC686" i="5"/>
  <c r="CC680" i="5"/>
  <c r="CA656" i="5"/>
  <c r="AN690" i="5"/>
  <c r="CB686" i="5"/>
  <c r="CB680" i="5"/>
  <c r="CC650" i="5"/>
  <c r="CA645" i="5"/>
  <c r="CA651" i="5"/>
  <c r="CA677" i="5"/>
  <c r="AM655" i="5"/>
  <c r="AM659" i="5"/>
  <c r="CA664" i="5"/>
  <c r="AM657" i="5"/>
  <c r="CA603" i="5"/>
  <c r="CA647" i="5"/>
  <c r="CA659" i="5"/>
  <c r="CA685" i="5"/>
  <c r="CA668" i="5"/>
  <c r="AM661" i="5"/>
  <c r="AM663" i="5"/>
  <c r="CA577" i="5"/>
  <c r="CA593" i="5"/>
  <c r="CA595" i="5"/>
  <c r="CA679" i="5"/>
  <c r="AM585" i="5"/>
  <c r="AM587" i="5"/>
  <c r="AM588" i="5"/>
  <c r="AM586" i="5"/>
  <c r="CA614" i="5"/>
  <c r="AM684" i="5"/>
  <c r="CB597" i="5"/>
  <c r="CB599" i="5"/>
  <c r="CB588" i="5"/>
  <c r="AN589" i="5"/>
  <c r="AN591" i="5"/>
  <c r="AN593" i="5"/>
  <c r="AN590" i="5"/>
  <c r="CB566" i="5"/>
  <c r="CB697" i="5"/>
  <c r="AN599" i="5"/>
  <c r="AN601" i="5"/>
  <c r="AN598" i="5"/>
  <c r="AN602" i="5"/>
  <c r="CB582" i="5"/>
  <c r="CB690" i="5"/>
  <c r="CB594" i="5"/>
  <c r="CB590" i="5"/>
  <c r="CB565" i="5"/>
  <c r="CB571" i="5"/>
  <c r="CB587" i="5"/>
  <c r="CB589" i="5"/>
  <c r="CB649" i="5"/>
  <c r="AN575" i="5"/>
  <c r="AN577" i="5"/>
  <c r="AN574" i="5"/>
  <c r="AN578" i="5"/>
  <c r="CB611" i="5"/>
  <c r="AN613" i="5"/>
  <c r="AN615" i="5"/>
  <c r="AN614" i="5"/>
  <c r="CB586" i="5"/>
  <c r="CB616" i="5"/>
  <c r="AN612" i="5"/>
  <c r="CB550" i="5"/>
  <c r="CB563" i="5"/>
  <c r="CB579" i="5"/>
  <c r="CB667" i="5"/>
  <c r="CB644" i="5"/>
  <c r="AN653" i="5"/>
  <c r="AN651" i="5"/>
  <c r="CB639" i="5"/>
  <c r="CB657" i="5"/>
  <c r="CB661" i="5"/>
  <c r="AN687" i="5"/>
  <c r="CB688" i="5"/>
  <c r="AN685" i="5"/>
  <c r="AN688" i="5"/>
  <c r="AM662" i="5"/>
  <c r="CC631" i="5"/>
  <c r="CC637" i="5"/>
  <c r="CC628" i="5"/>
  <c r="AO693" i="5"/>
  <c r="AO695" i="5"/>
  <c r="CC602" i="5"/>
  <c r="AO697" i="5"/>
  <c r="CC697" i="5"/>
  <c r="AO599" i="5"/>
  <c r="AO601" i="5"/>
  <c r="AO602" i="5"/>
  <c r="CC594" i="5"/>
  <c r="AO598" i="5"/>
  <c r="CC590" i="5"/>
  <c r="CC582" i="5"/>
  <c r="CC690" i="5"/>
  <c r="CC565" i="5"/>
  <c r="CC571" i="5"/>
  <c r="CC587" i="5"/>
  <c r="CC589" i="5"/>
  <c r="CC649" i="5"/>
  <c r="AO575" i="5"/>
  <c r="AO577" i="5"/>
  <c r="AO578" i="5"/>
  <c r="AO574" i="5"/>
  <c r="CC607" i="5"/>
  <c r="CC641" i="5"/>
  <c r="AO677" i="5"/>
  <c r="CC658" i="5"/>
  <c r="AO675" i="5"/>
  <c r="CC622" i="5"/>
  <c r="CC610" i="5"/>
  <c r="CC639" i="5"/>
  <c r="CC657" i="5"/>
  <c r="CC661" i="5"/>
  <c r="CC688" i="5"/>
  <c r="AO687" i="5"/>
  <c r="AO685" i="5"/>
  <c r="AO692" i="5"/>
  <c r="AO584" i="5"/>
  <c r="AN692" i="5"/>
  <c r="AM630" i="5"/>
  <c r="AO678" i="5"/>
  <c r="AO660" i="5"/>
  <c r="AN696" i="5"/>
  <c r="AN686" i="5"/>
  <c r="AO694" i="5"/>
  <c r="AM690" i="5"/>
  <c r="AO676" i="5"/>
  <c r="AO658" i="5"/>
  <c r="CA686" i="5"/>
  <c r="CB650" i="5"/>
  <c r="CB574" i="5"/>
  <c r="CA631" i="5"/>
  <c r="CA637" i="5"/>
  <c r="CA628" i="5"/>
  <c r="CA602" i="5"/>
  <c r="AM693" i="5"/>
  <c r="CA682" i="5"/>
  <c r="AM697" i="5"/>
  <c r="AM695" i="5"/>
  <c r="CA697" i="5"/>
  <c r="AM599" i="5"/>
  <c r="AM601" i="5"/>
  <c r="CA582" i="5"/>
  <c r="CA690" i="5"/>
  <c r="AM602" i="5"/>
  <c r="CA590" i="5"/>
  <c r="CA594" i="5"/>
  <c r="CA565" i="5"/>
  <c r="CA571" i="5"/>
  <c r="CA587" i="5"/>
  <c r="CA589" i="5"/>
  <c r="CA649" i="5"/>
  <c r="AM575" i="5"/>
  <c r="AM577" i="5"/>
  <c r="AM578" i="5"/>
  <c r="CA611" i="5"/>
  <c r="AM613" i="5"/>
  <c r="AM615" i="5"/>
  <c r="CA616" i="5"/>
  <c r="CA586" i="5"/>
  <c r="AM612" i="5"/>
  <c r="CA550" i="5"/>
  <c r="CA567" i="5"/>
  <c r="CA625" i="5"/>
  <c r="CA684" i="5"/>
  <c r="AM689" i="5"/>
  <c r="AM691" i="5"/>
  <c r="CA600" i="5"/>
  <c r="CA607" i="5"/>
  <c r="CA641" i="5"/>
  <c r="CA622" i="5"/>
  <c r="CA610" i="5"/>
  <c r="CA658" i="5"/>
  <c r="AM677" i="5"/>
  <c r="AM675" i="5"/>
  <c r="CA563" i="5"/>
  <c r="CA579" i="5"/>
  <c r="CA667" i="5"/>
  <c r="CA644" i="5"/>
  <c r="AM653" i="5"/>
  <c r="AM651" i="5"/>
  <c r="CA549" i="5"/>
  <c r="CA561" i="5"/>
  <c r="CA627" i="5"/>
  <c r="AM555" i="5"/>
  <c r="AM557" i="5"/>
  <c r="CA620" i="5"/>
  <c r="AM554" i="5"/>
  <c r="AM558" i="5"/>
  <c r="CA606" i="5"/>
  <c r="AM556" i="5"/>
  <c r="CA639" i="5"/>
  <c r="CA657" i="5"/>
  <c r="CA661" i="5"/>
  <c r="AM685" i="5"/>
  <c r="CA688" i="5"/>
  <c r="AM687" i="5"/>
  <c r="CB577" i="5"/>
  <c r="CB593" i="5"/>
  <c r="CB595" i="5"/>
  <c r="CB679" i="5"/>
  <c r="AN585" i="5"/>
  <c r="AN587" i="5"/>
  <c r="AN588" i="5"/>
  <c r="AN586" i="5"/>
  <c r="CB614" i="5"/>
  <c r="AN652" i="5"/>
  <c r="AN592" i="5"/>
  <c r="AN557" i="5"/>
  <c r="CC597" i="5"/>
  <c r="CC599" i="5"/>
  <c r="CC588" i="5"/>
  <c r="AO589" i="5"/>
  <c r="AO591" i="5"/>
  <c r="AO593" i="5"/>
  <c r="AO590" i="5"/>
  <c r="CC566" i="5"/>
  <c r="CC603" i="5"/>
  <c r="CC647" i="5"/>
  <c r="CC659" i="5"/>
  <c r="CC685" i="5"/>
  <c r="CC668" i="5"/>
  <c r="AO661" i="5"/>
  <c r="AO663" i="5"/>
  <c r="CC611" i="5"/>
  <c r="AO613" i="5"/>
  <c r="AO615" i="5"/>
  <c r="CC586" i="5"/>
  <c r="CC550" i="5"/>
  <c r="AO614" i="5"/>
  <c r="CC616" i="5"/>
  <c r="AO612" i="5"/>
  <c r="CC563" i="5"/>
  <c r="CC579" i="5"/>
  <c r="CC667" i="5"/>
  <c r="CC644" i="5"/>
  <c r="AO653" i="5"/>
  <c r="AO651" i="5"/>
  <c r="CC601" i="5"/>
  <c r="CC609" i="5"/>
  <c r="CC596" i="5"/>
  <c r="AO579" i="5"/>
  <c r="AO581" i="5"/>
  <c r="AO583" i="5"/>
  <c r="AO582" i="5"/>
  <c r="AO580" i="5"/>
  <c r="AO674" i="5"/>
  <c r="AM652" i="5"/>
  <c r="AM592" i="5"/>
  <c r="AN674" i="5"/>
  <c r="AN656" i="5"/>
  <c r="CB568" i="5"/>
  <c r="AO696" i="5"/>
  <c r="AM674" i="5"/>
  <c r="AM656" i="5"/>
  <c r="AM600" i="5"/>
  <c r="AM584" i="5"/>
  <c r="AO686" i="5"/>
  <c r="AN660" i="5"/>
  <c r="CC656" i="5"/>
  <c r="AM696" i="5"/>
  <c r="AN650" i="5"/>
  <c r="AM614" i="5"/>
  <c r="AM576" i="5"/>
  <c r="AN694" i="5"/>
  <c r="AO684" i="5"/>
  <c r="AN676" i="5"/>
  <c r="AN658" i="5"/>
  <c r="CA650" i="5"/>
  <c r="CC614" i="5"/>
  <c r="CA574" i="5"/>
  <c r="CE622" i="5"/>
  <c r="CE641" i="5"/>
  <c r="AQ558" i="5"/>
  <c r="CE561" i="5"/>
  <c r="CE606" i="5"/>
  <c r="AQ556" i="5"/>
  <c r="CE601" i="5"/>
  <c r="CE609" i="5"/>
  <c r="AP691" i="5"/>
  <c r="AP685" i="5"/>
  <c r="AP659" i="5"/>
  <c r="AP655" i="5"/>
  <c r="AQ615" i="5"/>
  <c r="CD688" i="5"/>
  <c r="CD679" i="5"/>
  <c r="CD664" i="5"/>
  <c r="CD627" i="5"/>
  <c r="CD586" i="5"/>
  <c r="CD576" i="5"/>
  <c r="CD567" i="5"/>
  <c r="CF566" i="5"/>
  <c r="CF574" i="5"/>
  <c r="AP599" i="5"/>
  <c r="AP591" i="5"/>
  <c r="CF684" i="5"/>
  <c r="CF651" i="5"/>
  <c r="CF599" i="5"/>
  <c r="CF589" i="5"/>
  <c r="CA655" i="5"/>
  <c r="CA572" i="5"/>
  <c r="CA581" i="5"/>
  <c r="CA585" i="5"/>
  <c r="AM595" i="5"/>
  <c r="AM597" i="5"/>
  <c r="CA557" i="5"/>
  <c r="CA671" i="5"/>
  <c r="CA660" i="5"/>
  <c r="AM603" i="5"/>
  <c r="AM605" i="5"/>
  <c r="AM607" i="5"/>
  <c r="CA545" i="5"/>
  <c r="CA621" i="5"/>
  <c r="CA629" i="5"/>
  <c r="AM559" i="5"/>
  <c r="CA556" i="5"/>
  <c r="AM561" i="5"/>
  <c r="AM563" i="5"/>
  <c r="CA559" i="5"/>
  <c r="CA643" i="5"/>
  <c r="CA675" i="5"/>
  <c r="CA692" i="5"/>
  <c r="AM621" i="5"/>
  <c r="AM623" i="5"/>
  <c r="AM625" i="5"/>
  <c r="CA551" i="5"/>
  <c r="CA617" i="5"/>
  <c r="CA673" i="5"/>
  <c r="CA693" i="5"/>
  <c r="AM631" i="5"/>
  <c r="AM633" i="5"/>
  <c r="AM635" i="5"/>
  <c r="AR574" i="5"/>
  <c r="AR569" i="5"/>
  <c r="AQ555" i="5"/>
  <c r="CE684" i="5"/>
  <c r="CE645" i="5"/>
  <c r="CE599" i="5"/>
  <c r="CE579" i="5"/>
  <c r="CE562" i="5"/>
  <c r="CB655" i="5"/>
  <c r="CB572" i="5"/>
  <c r="CB612" i="5"/>
  <c r="AN617" i="5"/>
  <c r="AN619" i="5"/>
  <c r="CB557" i="5"/>
  <c r="CB671" i="5"/>
  <c r="CB660" i="5"/>
  <c r="AN603" i="5"/>
  <c r="AN605" i="5"/>
  <c r="AN607" i="5"/>
  <c r="CB681" i="5"/>
  <c r="CB687" i="5"/>
  <c r="CB548" i="5"/>
  <c r="AN637" i="5"/>
  <c r="AN639" i="5"/>
  <c r="CB551" i="5"/>
  <c r="CB617" i="5"/>
  <c r="CB673" i="5"/>
  <c r="CB693" i="5"/>
  <c r="AN631" i="5"/>
  <c r="AN633" i="5"/>
  <c r="AN635" i="5"/>
  <c r="AM681" i="5"/>
  <c r="AM669" i="5"/>
  <c r="AM645" i="5"/>
  <c r="AQ614" i="5"/>
  <c r="AN604" i="5"/>
  <c r="AQ585" i="5"/>
  <c r="CD651" i="5"/>
  <c r="CD596" i="5"/>
  <c r="CD562" i="5"/>
  <c r="CC547" i="5"/>
  <c r="CC573" i="5"/>
  <c r="CC613" i="5"/>
  <c r="CC633" i="5"/>
  <c r="CC663" i="5"/>
  <c r="CC669" i="5"/>
  <c r="CC652" i="5"/>
  <c r="CC681" i="5"/>
  <c r="CC687" i="5"/>
  <c r="CC548" i="5"/>
  <c r="CC559" i="5"/>
  <c r="CC643" i="5"/>
  <c r="CC675" i="5"/>
  <c r="CC692" i="5"/>
  <c r="AO621" i="5"/>
  <c r="AO623" i="5"/>
  <c r="AO625" i="5"/>
  <c r="CC551" i="5"/>
  <c r="CC617" i="5"/>
  <c r="CC673" i="5"/>
  <c r="CC693" i="5"/>
  <c r="AR696" i="5"/>
  <c r="AR694" i="5"/>
  <c r="AR692" i="5"/>
  <c r="AR690" i="5"/>
  <c r="AR688" i="5"/>
  <c r="AR686" i="5"/>
  <c r="AR684" i="5"/>
  <c r="AR678" i="5"/>
  <c r="AR676" i="5"/>
  <c r="AR664" i="5"/>
  <c r="AR662" i="5"/>
  <c r="AR660" i="5"/>
  <c r="AR658" i="5"/>
  <c r="AR656" i="5"/>
  <c r="AR654" i="5"/>
  <c r="AR652" i="5"/>
  <c r="AR650" i="5"/>
  <c r="AN640" i="5"/>
  <c r="AP630" i="5"/>
  <c r="AM620" i="5"/>
  <c r="AP614" i="5"/>
  <c r="AM604" i="5"/>
  <c r="AP601" i="5"/>
  <c r="AM596" i="5"/>
  <c r="AP593" i="5"/>
  <c r="AP582" i="5"/>
  <c r="AP577" i="5"/>
  <c r="AP574" i="5"/>
  <c r="AP569" i="5"/>
  <c r="AO552" i="5"/>
  <c r="AN545" i="5"/>
  <c r="CC696" i="5"/>
  <c r="CF683" i="5"/>
  <c r="CF680" i="5"/>
  <c r="CC678" i="5"/>
  <c r="CC672" i="5"/>
  <c r="CF656" i="5"/>
  <c r="CF650" i="5"/>
  <c r="CF644" i="5"/>
  <c r="CC638" i="5"/>
  <c r="CC626" i="5"/>
  <c r="CF588" i="5"/>
  <c r="CF571" i="5"/>
  <c r="CF568" i="5"/>
  <c r="CF565" i="5"/>
  <c r="CF555" i="5"/>
  <c r="CC552" i="5"/>
  <c r="CD566" i="5"/>
  <c r="CD574" i="5"/>
  <c r="CD622" i="5"/>
  <c r="CD641" i="5"/>
  <c r="CD561" i="5"/>
  <c r="CD606" i="5"/>
  <c r="AP556" i="5"/>
  <c r="CD577" i="5"/>
  <c r="CD593" i="5"/>
  <c r="CD614" i="5"/>
  <c r="CE582" i="5"/>
  <c r="CE590" i="5"/>
  <c r="CE697" i="5"/>
  <c r="AP695" i="5"/>
  <c r="AP689" i="5"/>
  <c r="AP675" i="5"/>
  <c r="AP661" i="5"/>
  <c r="AP653" i="5"/>
  <c r="AQ599" i="5"/>
  <c r="AQ588" i="5"/>
  <c r="AQ580" i="5"/>
  <c r="CD685" i="5"/>
  <c r="CD639" i="5"/>
  <c r="CD620" i="5"/>
  <c r="CD607" i="5"/>
  <c r="CF582" i="5"/>
  <c r="CF590" i="5"/>
  <c r="CF697" i="5"/>
  <c r="CF577" i="5"/>
  <c r="CF593" i="5"/>
  <c r="CF614" i="5"/>
  <c r="AP628" i="5"/>
  <c r="AP612" i="5"/>
  <c r="AP575" i="5"/>
  <c r="CF690" i="5"/>
  <c r="CF645" i="5"/>
  <c r="CF616" i="5"/>
  <c r="CF562" i="5"/>
  <c r="CA605" i="5"/>
  <c r="CA619" i="5"/>
  <c r="CA635" i="5"/>
  <c r="CA665" i="5"/>
  <c r="CA663" i="5"/>
  <c r="CA669" i="5"/>
  <c r="CA652" i="5"/>
  <c r="CA615" i="5"/>
  <c r="CA580" i="5"/>
  <c r="CA676" i="5"/>
  <c r="AM609" i="5"/>
  <c r="AM611" i="5"/>
  <c r="CA681" i="5"/>
  <c r="CA687" i="5"/>
  <c r="CA548" i="5"/>
  <c r="AM637" i="5"/>
  <c r="AM639" i="5"/>
  <c r="CA623" i="5"/>
  <c r="CA653" i="5"/>
  <c r="AM641" i="5"/>
  <c r="AM643" i="5"/>
  <c r="AR601" i="5"/>
  <c r="AR593" i="5"/>
  <c r="AR590" i="5"/>
  <c r="AR582" i="5"/>
  <c r="AR577" i="5"/>
  <c r="AP558" i="5"/>
  <c r="CE651" i="5"/>
  <c r="CE602" i="5"/>
  <c r="CE589" i="5"/>
  <c r="CE549" i="5"/>
  <c r="CB605" i="5"/>
  <c r="CB619" i="5"/>
  <c r="CB635" i="5"/>
  <c r="CB665" i="5"/>
  <c r="CB663" i="5"/>
  <c r="CB669" i="5"/>
  <c r="CB652" i="5"/>
  <c r="CB615" i="5"/>
  <c r="CB580" i="5"/>
  <c r="CB676" i="5"/>
  <c r="AN609" i="5"/>
  <c r="AN611" i="5"/>
  <c r="CB545" i="5"/>
  <c r="CB621" i="5"/>
  <c r="CB629" i="5"/>
  <c r="CB556" i="5"/>
  <c r="AN559" i="5"/>
  <c r="AN561" i="5"/>
  <c r="AN563" i="5"/>
  <c r="CB559" i="5"/>
  <c r="CB643" i="5"/>
  <c r="CB675" i="5"/>
  <c r="CB692" i="5"/>
  <c r="AN621" i="5"/>
  <c r="AN623" i="5"/>
  <c r="AN625" i="5"/>
  <c r="CB623" i="5"/>
  <c r="CB653" i="5"/>
  <c r="AN641" i="5"/>
  <c r="AN643" i="5"/>
  <c r="AM671" i="5"/>
  <c r="AM665" i="5"/>
  <c r="AM647" i="5"/>
  <c r="AM638" i="5"/>
  <c r="AQ630" i="5"/>
  <c r="AN596" i="5"/>
  <c r="AQ590" i="5"/>
  <c r="AQ582" i="5"/>
  <c r="AQ577" i="5"/>
  <c r="AP555" i="5"/>
  <c r="CD684" i="5"/>
  <c r="CD645" i="5"/>
  <c r="CA630" i="5"/>
  <c r="CD599" i="5"/>
  <c r="CC581" i="5"/>
  <c r="CC585" i="5"/>
  <c r="AO595" i="5"/>
  <c r="AO597" i="5"/>
  <c r="CC623" i="5"/>
  <c r="CC653" i="5"/>
  <c r="AN544" i="5"/>
  <c r="AQ696" i="5"/>
  <c r="AQ692" i="5"/>
  <c r="AQ690" i="5"/>
  <c r="AQ688" i="5"/>
  <c r="AQ686" i="5"/>
  <c r="AQ684" i="5"/>
  <c r="AQ678" i="5"/>
  <c r="AQ676" i="5"/>
  <c r="AQ674" i="5"/>
  <c r="AQ664" i="5"/>
  <c r="AQ662" i="5"/>
  <c r="AQ660" i="5"/>
  <c r="AQ658" i="5"/>
  <c r="AQ656" i="5"/>
  <c r="AQ654" i="5"/>
  <c r="AQ652" i="5"/>
  <c r="AQ650" i="5"/>
  <c r="AO642" i="5"/>
  <c r="AM640" i="5"/>
  <c r="AO635" i="5"/>
  <c r="AR627" i="5"/>
  <c r="AO622" i="5"/>
  <c r="AR600" i="5"/>
  <c r="AR592" i="5"/>
  <c r="AR587" i="5"/>
  <c r="AR584" i="5"/>
  <c r="AR576" i="5"/>
  <c r="AR571" i="5"/>
  <c r="AO547" i="5"/>
  <c r="CB696" i="5"/>
  <c r="CE683" i="5"/>
  <c r="CE680" i="5"/>
  <c r="CB678" i="5"/>
  <c r="CB672" i="5"/>
  <c r="CB666" i="5"/>
  <c r="CE656" i="5"/>
  <c r="CB654" i="5"/>
  <c r="CE650" i="5"/>
  <c r="CB638" i="5"/>
  <c r="CB632" i="5"/>
  <c r="CB626" i="5"/>
  <c r="CE571" i="5"/>
  <c r="CE568" i="5"/>
  <c r="CE565" i="5"/>
  <c r="CE555" i="5"/>
  <c r="CB552" i="5"/>
  <c r="CD582" i="5"/>
  <c r="CD590" i="5"/>
  <c r="CD697" i="5"/>
  <c r="CD601" i="5"/>
  <c r="CD609" i="5"/>
  <c r="CE566" i="5"/>
  <c r="CE574" i="5"/>
  <c r="CE577" i="5"/>
  <c r="CE593" i="5"/>
  <c r="CE614" i="5"/>
  <c r="AP697" i="5"/>
  <c r="AP693" i="5"/>
  <c r="AP687" i="5"/>
  <c r="AP663" i="5"/>
  <c r="AP657" i="5"/>
  <c r="AP651" i="5"/>
  <c r="AQ628" i="5"/>
  <c r="AQ612" i="5"/>
  <c r="AQ591" i="5"/>
  <c r="AQ583" i="5"/>
  <c r="AQ575" i="5"/>
  <c r="AQ572" i="5"/>
  <c r="CD667" i="5"/>
  <c r="CD658" i="5"/>
  <c r="CD648" i="5"/>
  <c r="CD636" i="5"/>
  <c r="CD610" i="5"/>
  <c r="CD603" i="5"/>
  <c r="CD597" i="5"/>
  <c r="CD563" i="5"/>
  <c r="CF622" i="5"/>
  <c r="CF641" i="5"/>
  <c r="AR554" i="5"/>
  <c r="AR556" i="5"/>
  <c r="AR558" i="5"/>
  <c r="CF561" i="5"/>
  <c r="CF606" i="5"/>
  <c r="CF601" i="5"/>
  <c r="CF609" i="5"/>
  <c r="AP615" i="5"/>
  <c r="AP588" i="5"/>
  <c r="AP580" i="5"/>
  <c r="AP572" i="5"/>
  <c r="AR555" i="5"/>
  <c r="CF661" i="5"/>
  <c r="CF596" i="5"/>
  <c r="CF549" i="5"/>
  <c r="CA547" i="5"/>
  <c r="CA573" i="5"/>
  <c r="CA613" i="5"/>
  <c r="CA633" i="5"/>
  <c r="AM549" i="5"/>
  <c r="AM551" i="5"/>
  <c r="AM553" i="5"/>
  <c r="AM552" i="5"/>
  <c r="AM550" i="5"/>
  <c r="CA612" i="5"/>
  <c r="AM617" i="5"/>
  <c r="AM619" i="5"/>
  <c r="CA569" i="5"/>
  <c r="CA575" i="5"/>
  <c r="CA583" i="5"/>
  <c r="CA591" i="5"/>
  <c r="CA691" i="5"/>
  <c r="AM565" i="5"/>
  <c r="AM567" i="5"/>
  <c r="AM545" i="5"/>
  <c r="AM547" i="5"/>
  <c r="AR614" i="5"/>
  <c r="AR598" i="5"/>
  <c r="AR585" i="5"/>
  <c r="CE690" i="5"/>
  <c r="CE661" i="5"/>
  <c r="CE616" i="5"/>
  <c r="CE596" i="5"/>
  <c r="CB547" i="5"/>
  <c r="CB573" i="5"/>
  <c r="CB613" i="5"/>
  <c r="CB633" i="5"/>
  <c r="AN552" i="5"/>
  <c r="CB581" i="5"/>
  <c r="CB585" i="5"/>
  <c r="AN595" i="5"/>
  <c r="AN597" i="5"/>
  <c r="CB569" i="5"/>
  <c r="CB575" i="5"/>
  <c r="CB583" i="5"/>
  <c r="CB591" i="5"/>
  <c r="CB691" i="5"/>
  <c r="AN565" i="5"/>
  <c r="AN567" i="5"/>
  <c r="AM683" i="5"/>
  <c r="AM679" i="5"/>
  <c r="AM673" i="5"/>
  <c r="AM667" i="5"/>
  <c r="AM649" i="5"/>
  <c r="AN620" i="5"/>
  <c r="AQ601" i="5"/>
  <c r="AQ598" i="5"/>
  <c r="AQ593" i="5"/>
  <c r="AQ574" i="5"/>
  <c r="AQ569" i="5"/>
  <c r="AN564" i="5"/>
  <c r="CA694" i="5"/>
  <c r="CD690" i="5"/>
  <c r="CA670" i="5"/>
  <c r="CD661" i="5"/>
  <c r="CD616" i="5"/>
  <c r="CD602" i="5"/>
  <c r="CD589" i="5"/>
  <c r="CD579" i="5"/>
  <c r="CC655" i="5"/>
  <c r="CC572" i="5"/>
  <c r="CC605" i="5"/>
  <c r="CC619" i="5"/>
  <c r="CC635" i="5"/>
  <c r="CC665" i="5"/>
  <c r="CC612" i="5"/>
  <c r="AO617" i="5"/>
  <c r="AO619" i="5"/>
  <c r="CC569" i="5"/>
  <c r="CC575" i="5"/>
  <c r="CC583" i="5"/>
  <c r="CC591" i="5"/>
  <c r="CC691" i="5"/>
  <c r="AO565" i="5"/>
  <c r="AO567" i="5"/>
  <c r="CC557" i="5"/>
  <c r="CC671" i="5"/>
  <c r="CC660" i="5"/>
  <c r="AO603" i="5"/>
  <c r="AO605" i="5"/>
  <c r="AO607" i="5"/>
  <c r="CC615" i="5"/>
  <c r="CC580" i="5"/>
  <c r="CC676" i="5"/>
  <c r="AO609" i="5"/>
  <c r="AO611" i="5"/>
  <c r="CC545" i="5"/>
  <c r="CC621" i="5"/>
  <c r="CC629" i="5"/>
  <c r="CC556" i="5"/>
  <c r="AO559" i="5"/>
  <c r="AO561" i="5"/>
  <c r="AO563" i="5"/>
  <c r="AO544" i="5"/>
  <c r="AP696" i="5"/>
  <c r="AP692" i="5"/>
  <c r="AP690" i="5"/>
  <c r="AP688" i="5"/>
  <c r="AP686" i="5"/>
  <c r="AP684" i="5"/>
  <c r="AP678" i="5"/>
  <c r="AP676" i="5"/>
  <c r="AP674" i="5"/>
  <c r="AP664" i="5"/>
  <c r="AP662" i="5"/>
  <c r="AP660" i="5"/>
  <c r="AP658" i="5"/>
  <c r="AP656" i="5"/>
  <c r="AP654" i="5"/>
  <c r="AP652" i="5"/>
  <c r="AP650" i="5"/>
  <c r="AN642" i="5"/>
  <c r="AN622" i="5"/>
  <c r="AN606" i="5"/>
  <c r="AQ600" i="5"/>
  <c r="AQ592" i="5"/>
  <c r="AQ587" i="5"/>
  <c r="AQ584" i="5"/>
  <c r="AQ579" i="5"/>
  <c r="AQ576" i="5"/>
  <c r="AQ571" i="5"/>
  <c r="AN566" i="5"/>
  <c r="AR557" i="5"/>
  <c r="AQ554" i="5"/>
  <c r="AO549" i="5"/>
  <c r="CA696" i="5"/>
  <c r="CD683" i="5"/>
  <c r="CD680" i="5"/>
  <c r="CA678" i="5"/>
  <c r="CA672" i="5"/>
  <c r="CA666" i="5"/>
  <c r="CD656" i="5"/>
  <c r="CA654" i="5"/>
  <c r="CD650" i="5"/>
  <c r="CA638" i="5"/>
  <c r="CA632" i="5"/>
  <c r="CA626" i="5"/>
  <c r="CD595" i="5"/>
  <c r="CA592" i="5"/>
  <c r="CD588" i="5"/>
  <c r="CD571" i="5"/>
  <c r="CD568" i="5"/>
  <c r="CD565" i="5"/>
  <c r="CA552" i="5"/>
  <c r="BU545" i="5"/>
  <c r="BV545" i="5"/>
  <c r="BW545" i="5"/>
  <c r="BX545" i="5"/>
  <c r="BY545" i="5"/>
  <c r="BZ545" i="5"/>
  <c r="BU546" i="5"/>
  <c r="BV546" i="5"/>
  <c r="BW546" i="5"/>
  <c r="BX546" i="5"/>
  <c r="BY546" i="5"/>
  <c r="BZ546" i="5"/>
  <c r="BU547" i="5"/>
  <c r="BV547" i="5"/>
  <c r="BW547" i="5"/>
  <c r="BX547" i="5"/>
  <c r="BY547" i="5"/>
  <c r="BZ547" i="5"/>
  <c r="CL547" i="5" s="1"/>
  <c r="BU548" i="5"/>
  <c r="BV548" i="5"/>
  <c r="BW548" i="5"/>
  <c r="BX548" i="5"/>
  <c r="BY548" i="5"/>
  <c r="BZ548" i="5"/>
  <c r="BU549" i="5"/>
  <c r="BV549" i="5"/>
  <c r="BW549" i="5"/>
  <c r="BX549" i="5"/>
  <c r="BY549" i="5"/>
  <c r="BZ549" i="5"/>
  <c r="CL549" i="5" s="1"/>
  <c r="BU550" i="5"/>
  <c r="BV550" i="5"/>
  <c r="BW550" i="5"/>
  <c r="BX550" i="5"/>
  <c r="BY550" i="5"/>
  <c r="BZ550" i="5"/>
  <c r="BU551" i="5"/>
  <c r="BV551" i="5"/>
  <c r="BW551" i="5"/>
  <c r="BX551" i="5"/>
  <c r="BY551" i="5"/>
  <c r="BZ551" i="5"/>
  <c r="CL551" i="5" s="1"/>
  <c r="BU552" i="5"/>
  <c r="BV552" i="5"/>
  <c r="BW552" i="5"/>
  <c r="BX552" i="5"/>
  <c r="BY552" i="5"/>
  <c r="BZ552" i="5"/>
  <c r="BU553" i="5"/>
  <c r="BV553" i="5"/>
  <c r="BW553" i="5"/>
  <c r="BX553" i="5"/>
  <c r="BY553" i="5"/>
  <c r="BZ553" i="5"/>
  <c r="CL553" i="5" s="1"/>
  <c r="BU554" i="5"/>
  <c r="BV554" i="5"/>
  <c r="BW554" i="5"/>
  <c r="BX554" i="5"/>
  <c r="BY554" i="5"/>
  <c r="BZ554" i="5"/>
  <c r="BU555" i="5"/>
  <c r="BV555" i="5"/>
  <c r="BW555" i="5"/>
  <c r="BX555" i="5"/>
  <c r="BY555" i="5"/>
  <c r="BZ555" i="5"/>
  <c r="CL555" i="5" s="1"/>
  <c r="BU556" i="5"/>
  <c r="BV556" i="5"/>
  <c r="BW556" i="5"/>
  <c r="BX556" i="5"/>
  <c r="BY556" i="5"/>
  <c r="BZ556" i="5"/>
  <c r="BU557" i="5"/>
  <c r="CG557" i="5" s="1"/>
  <c r="BV557" i="5"/>
  <c r="BW557" i="5"/>
  <c r="BX557" i="5"/>
  <c r="BY557" i="5"/>
  <c r="BZ557" i="5"/>
  <c r="BU558" i="5"/>
  <c r="BV558" i="5"/>
  <c r="BW558" i="5"/>
  <c r="BX558" i="5"/>
  <c r="BY558" i="5"/>
  <c r="BZ558" i="5"/>
  <c r="BU559" i="5"/>
  <c r="BV559" i="5"/>
  <c r="BW559" i="5"/>
  <c r="BX559" i="5"/>
  <c r="BY559" i="5"/>
  <c r="BZ559" i="5"/>
  <c r="CL559" i="5" s="1"/>
  <c r="BU560" i="5"/>
  <c r="BV560" i="5"/>
  <c r="BW560" i="5"/>
  <c r="BX560" i="5"/>
  <c r="BY560" i="5"/>
  <c r="BZ560" i="5"/>
  <c r="BU561" i="5"/>
  <c r="BV561" i="5"/>
  <c r="BW561" i="5"/>
  <c r="BX561" i="5"/>
  <c r="BY561" i="5"/>
  <c r="BZ561" i="5"/>
  <c r="CL561" i="5" s="1"/>
  <c r="BU562" i="5"/>
  <c r="BV562" i="5"/>
  <c r="BW562" i="5"/>
  <c r="BX562" i="5"/>
  <c r="BY562" i="5"/>
  <c r="BZ562" i="5"/>
  <c r="BU563" i="5"/>
  <c r="BV563" i="5"/>
  <c r="BW563" i="5"/>
  <c r="BX563" i="5"/>
  <c r="BY563" i="5"/>
  <c r="BZ563" i="5"/>
  <c r="CL563" i="5" s="1"/>
  <c r="BU564" i="5"/>
  <c r="BV564" i="5"/>
  <c r="BW564" i="5"/>
  <c r="BX564" i="5"/>
  <c r="BY564" i="5"/>
  <c r="BZ564" i="5"/>
  <c r="BU565" i="5"/>
  <c r="BV565" i="5"/>
  <c r="BW565" i="5"/>
  <c r="BX565" i="5"/>
  <c r="BY565" i="5"/>
  <c r="BZ565" i="5"/>
  <c r="CL565" i="5" s="1"/>
  <c r="BU566" i="5"/>
  <c r="BV566" i="5"/>
  <c r="BW566" i="5"/>
  <c r="BX566" i="5"/>
  <c r="BY566" i="5"/>
  <c r="BZ566" i="5"/>
  <c r="BU567" i="5"/>
  <c r="BV567" i="5"/>
  <c r="BW567" i="5"/>
  <c r="BX567" i="5"/>
  <c r="BY567" i="5"/>
  <c r="BZ567" i="5"/>
  <c r="CL567" i="5" s="1"/>
  <c r="BU568" i="5"/>
  <c r="BV568" i="5"/>
  <c r="BW568" i="5"/>
  <c r="BX568" i="5"/>
  <c r="BY568" i="5"/>
  <c r="BZ568" i="5"/>
  <c r="BU569" i="5"/>
  <c r="CG569" i="5" s="1"/>
  <c r="BV569" i="5"/>
  <c r="BW569" i="5"/>
  <c r="BX569" i="5"/>
  <c r="BY569" i="5"/>
  <c r="BZ569" i="5"/>
  <c r="CL569" i="5" s="1"/>
  <c r="BU570" i="5"/>
  <c r="BV570" i="5"/>
  <c r="BW570" i="5"/>
  <c r="BX570" i="5"/>
  <c r="BY570" i="5"/>
  <c r="BZ570" i="5"/>
  <c r="BU571" i="5"/>
  <c r="BV571" i="5"/>
  <c r="BW571" i="5"/>
  <c r="BX571" i="5"/>
  <c r="BY571" i="5"/>
  <c r="BZ571" i="5"/>
  <c r="BU572" i="5"/>
  <c r="BV572" i="5"/>
  <c r="BW572" i="5"/>
  <c r="BX572" i="5"/>
  <c r="BY572" i="5"/>
  <c r="BZ572" i="5"/>
  <c r="BU573" i="5"/>
  <c r="BV573" i="5"/>
  <c r="BW573" i="5"/>
  <c r="BX573" i="5"/>
  <c r="BY573" i="5"/>
  <c r="BZ573" i="5"/>
  <c r="CL573" i="5" s="1"/>
  <c r="BU574" i="5"/>
  <c r="BV574" i="5"/>
  <c r="BW574" i="5"/>
  <c r="BX574" i="5"/>
  <c r="BY574" i="5"/>
  <c r="BZ574" i="5"/>
  <c r="BU575" i="5"/>
  <c r="BV575" i="5"/>
  <c r="BW575" i="5"/>
  <c r="BX575" i="5"/>
  <c r="BY575" i="5"/>
  <c r="BZ575" i="5"/>
  <c r="CL575" i="5" s="1"/>
  <c r="BU576" i="5"/>
  <c r="BV576" i="5"/>
  <c r="BW576" i="5"/>
  <c r="BX576" i="5"/>
  <c r="BY576" i="5"/>
  <c r="BZ576" i="5"/>
  <c r="BU577" i="5"/>
  <c r="BV577" i="5"/>
  <c r="BW577" i="5"/>
  <c r="BX577" i="5"/>
  <c r="BY577" i="5"/>
  <c r="BZ577" i="5"/>
  <c r="CL577" i="5" s="1"/>
  <c r="BU578" i="5"/>
  <c r="BV578" i="5"/>
  <c r="BW578" i="5"/>
  <c r="BX578" i="5"/>
  <c r="BY578" i="5"/>
  <c r="BZ578" i="5"/>
  <c r="BU579" i="5"/>
  <c r="BV579" i="5"/>
  <c r="BW579" i="5"/>
  <c r="BX579" i="5"/>
  <c r="BY579" i="5"/>
  <c r="BZ579" i="5"/>
  <c r="CL579" i="5" s="1"/>
  <c r="BU580" i="5"/>
  <c r="BV580" i="5"/>
  <c r="BW580" i="5"/>
  <c r="BX580" i="5"/>
  <c r="BY580" i="5"/>
  <c r="BZ580" i="5"/>
  <c r="BU581" i="5"/>
  <c r="BV581" i="5"/>
  <c r="BW581" i="5"/>
  <c r="BX581" i="5"/>
  <c r="BY581" i="5"/>
  <c r="BZ581" i="5"/>
  <c r="CL581" i="5" s="1"/>
  <c r="BU582" i="5"/>
  <c r="BV582" i="5"/>
  <c r="BW582" i="5"/>
  <c r="BX582" i="5"/>
  <c r="BY582" i="5"/>
  <c r="BZ582" i="5"/>
  <c r="BU583" i="5"/>
  <c r="CG583" i="5" s="1"/>
  <c r="BV583" i="5"/>
  <c r="BW583" i="5"/>
  <c r="BX583" i="5"/>
  <c r="BY583" i="5"/>
  <c r="BZ583" i="5"/>
  <c r="CL583" i="5" s="1"/>
  <c r="BU584" i="5"/>
  <c r="BV584" i="5"/>
  <c r="BW584" i="5"/>
  <c r="BX584" i="5"/>
  <c r="BY584" i="5"/>
  <c r="BZ584" i="5"/>
  <c r="BU585" i="5"/>
  <c r="BV585" i="5"/>
  <c r="BW585" i="5"/>
  <c r="BX585" i="5"/>
  <c r="BY585" i="5"/>
  <c r="BZ585" i="5"/>
  <c r="CL585" i="5" s="1"/>
  <c r="BU586" i="5"/>
  <c r="BV586" i="5"/>
  <c r="BW586" i="5"/>
  <c r="BX586" i="5"/>
  <c r="BY586" i="5"/>
  <c r="BZ586" i="5"/>
  <c r="BU587" i="5"/>
  <c r="BV587" i="5"/>
  <c r="BW587" i="5"/>
  <c r="BX587" i="5"/>
  <c r="BY587" i="5"/>
  <c r="CK587" i="5" s="1"/>
  <c r="BZ587" i="5"/>
  <c r="CL587" i="5" s="1"/>
  <c r="BU588" i="5"/>
  <c r="BV588" i="5"/>
  <c r="BW588" i="5"/>
  <c r="BX588" i="5"/>
  <c r="BY588" i="5"/>
  <c r="BZ588" i="5"/>
  <c r="BU589" i="5"/>
  <c r="BV589" i="5"/>
  <c r="BW589" i="5"/>
  <c r="BX589" i="5"/>
  <c r="BY589" i="5"/>
  <c r="BZ589" i="5"/>
  <c r="CL589" i="5" s="1"/>
  <c r="BU590" i="5"/>
  <c r="BV590" i="5"/>
  <c r="BW590" i="5"/>
  <c r="BX590" i="5"/>
  <c r="BY590" i="5"/>
  <c r="BZ590" i="5"/>
  <c r="BU591" i="5"/>
  <c r="BV591" i="5"/>
  <c r="BW591" i="5"/>
  <c r="BX591" i="5"/>
  <c r="BY591" i="5"/>
  <c r="BZ591" i="5"/>
  <c r="CL591" i="5" s="1"/>
  <c r="BU592" i="5"/>
  <c r="BV592" i="5"/>
  <c r="BW592" i="5"/>
  <c r="BX592" i="5"/>
  <c r="BY592" i="5"/>
  <c r="BZ592" i="5"/>
  <c r="BU593" i="5"/>
  <c r="CG593" i="5" s="1"/>
  <c r="BV593" i="5"/>
  <c r="BW593" i="5"/>
  <c r="BX593" i="5"/>
  <c r="BY593" i="5"/>
  <c r="BZ593" i="5"/>
  <c r="BU594" i="5"/>
  <c r="BV594" i="5"/>
  <c r="BW594" i="5"/>
  <c r="BX594" i="5"/>
  <c r="BY594" i="5"/>
  <c r="BZ594" i="5"/>
  <c r="BU595" i="5"/>
  <c r="BV595" i="5"/>
  <c r="BW595" i="5"/>
  <c r="BX595" i="5"/>
  <c r="BY595" i="5"/>
  <c r="BZ595" i="5"/>
  <c r="CL595" i="5" s="1"/>
  <c r="BU596" i="5"/>
  <c r="BV596" i="5"/>
  <c r="BW596" i="5"/>
  <c r="BX596" i="5"/>
  <c r="BY596" i="5"/>
  <c r="BZ596" i="5"/>
  <c r="BU597" i="5"/>
  <c r="BV597" i="5"/>
  <c r="BW597" i="5"/>
  <c r="BX597" i="5"/>
  <c r="BY597" i="5"/>
  <c r="BZ597" i="5"/>
  <c r="CL597" i="5" s="1"/>
  <c r="BU598" i="5"/>
  <c r="BV598" i="5"/>
  <c r="BW598" i="5"/>
  <c r="BX598" i="5"/>
  <c r="BY598" i="5"/>
  <c r="BZ598" i="5"/>
  <c r="BU599" i="5"/>
  <c r="BV599" i="5"/>
  <c r="BW599" i="5"/>
  <c r="BX599" i="5"/>
  <c r="BY599" i="5"/>
  <c r="BZ599" i="5"/>
  <c r="CL599" i="5" s="1"/>
  <c r="BU600" i="5"/>
  <c r="BV600" i="5"/>
  <c r="BW600" i="5"/>
  <c r="BX600" i="5"/>
  <c r="BY600" i="5"/>
  <c r="BZ600" i="5"/>
  <c r="BU601" i="5"/>
  <c r="BV601" i="5"/>
  <c r="BW601" i="5"/>
  <c r="BX601" i="5"/>
  <c r="BY601" i="5"/>
  <c r="BZ601" i="5"/>
  <c r="CL601" i="5" s="1"/>
  <c r="BU602" i="5"/>
  <c r="BV602" i="5"/>
  <c r="BW602" i="5"/>
  <c r="BX602" i="5"/>
  <c r="BY602" i="5"/>
  <c r="BZ602" i="5"/>
  <c r="BU603" i="5"/>
  <c r="BV603" i="5"/>
  <c r="BW603" i="5"/>
  <c r="BX603" i="5"/>
  <c r="BY603" i="5"/>
  <c r="BZ603" i="5"/>
  <c r="CL603" i="5" s="1"/>
  <c r="BU604" i="5"/>
  <c r="BV604" i="5"/>
  <c r="BW604" i="5"/>
  <c r="BX604" i="5"/>
  <c r="BY604" i="5"/>
  <c r="BZ604" i="5"/>
  <c r="BU605" i="5"/>
  <c r="BV605" i="5"/>
  <c r="BW605" i="5"/>
  <c r="BX605" i="5"/>
  <c r="BY605" i="5"/>
  <c r="BZ605" i="5"/>
  <c r="CL605" i="5" s="1"/>
  <c r="BU606" i="5"/>
  <c r="BV606" i="5"/>
  <c r="BW606" i="5"/>
  <c r="BX606" i="5"/>
  <c r="BY606" i="5"/>
  <c r="BZ606" i="5"/>
  <c r="BU607" i="5"/>
  <c r="CG607" i="5" s="1"/>
  <c r="BV607" i="5"/>
  <c r="BW607" i="5"/>
  <c r="BX607" i="5"/>
  <c r="BY607" i="5"/>
  <c r="BZ607" i="5"/>
  <c r="BU608" i="5"/>
  <c r="BV608" i="5"/>
  <c r="BW608" i="5"/>
  <c r="BX608" i="5"/>
  <c r="BY608" i="5"/>
  <c r="BZ608" i="5"/>
  <c r="BU609" i="5"/>
  <c r="BV609" i="5"/>
  <c r="BW609" i="5"/>
  <c r="BX609" i="5"/>
  <c r="BY609" i="5"/>
  <c r="BZ609" i="5"/>
  <c r="CL609" i="5" s="1"/>
  <c r="BU610" i="5"/>
  <c r="BV610" i="5"/>
  <c r="BW610" i="5"/>
  <c r="BX610" i="5"/>
  <c r="BY610" i="5"/>
  <c r="BZ610" i="5"/>
  <c r="BU611" i="5"/>
  <c r="CG611" i="5" s="1"/>
  <c r="BV611" i="5"/>
  <c r="BW611" i="5"/>
  <c r="BX611" i="5"/>
  <c r="BY611" i="5"/>
  <c r="BZ611" i="5"/>
  <c r="BU612" i="5"/>
  <c r="BV612" i="5"/>
  <c r="BW612" i="5"/>
  <c r="BX612" i="5"/>
  <c r="BY612" i="5"/>
  <c r="BZ612" i="5"/>
  <c r="BU613" i="5"/>
  <c r="BV613" i="5"/>
  <c r="BW613" i="5"/>
  <c r="BX613" i="5"/>
  <c r="BY613" i="5"/>
  <c r="BZ613" i="5"/>
  <c r="CL613" i="5" s="1"/>
  <c r="BU614" i="5"/>
  <c r="BV614" i="5"/>
  <c r="BW614" i="5"/>
  <c r="BX614" i="5"/>
  <c r="BY614" i="5"/>
  <c r="BZ614" i="5"/>
  <c r="BU615" i="5"/>
  <c r="BV615" i="5"/>
  <c r="BW615" i="5"/>
  <c r="BX615" i="5"/>
  <c r="BY615" i="5"/>
  <c r="BZ615" i="5"/>
  <c r="CL615" i="5" s="1"/>
  <c r="BU616" i="5"/>
  <c r="BV616" i="5"/>
  <c r="BW616" i="5"/>
  <c r="BX616" i="5"/>
  <c r="BY616" i="5"/>
  <c r="BZ616" i="5"/>
  <c r="BU617" i="5"/>
  <c r="BV617" i="5"/>
  <c r="BW617" i="5"/>
  <c r="BX617" i="5"/>
  <c r="BY617" i="5"/>
  <c r="BZ617" i="5"/>
  <c r="CL617" i="5" s="1"/>
  <c r="BU618" i="5"/>
  <c r="BV618" i="5"/>
  <c r="BW618" i="5"/>
  <c r="BX618" i="5"/>
  <c r="BY618" i="5"/>
  <c r="BZ618" i="5"/>
  <c r="BU619" i="5"/>
  <c r="BV619" i="5"/>
  <c r="BW619" i="5"/>
  <c r="BX619" i="5"/>
  <c r="BY619" i="5"/>
  <c r="BZ619" i="5"/>
  <c r="CL619" i="5" s="1"/>
  <c r="BU620" i="5"/>
  <c r="BV620" i="5"/>
  <c r="BW620" i="5"/>
  <c r="BX620" i="5"/>
  <c r="BY620" i="5"/>
  <c r="BZ620" i="5"/>
  <c r="BU621" i="5"/>
  <c r="BV621" i="5"/>
  <c r="BW621" i="5"/>
  <c r="BX621" i="5"/>
  <c r="BY621" i="5"/>
  <c r="BZ621" i="5"/>
  <c r="CL621" i="5" s="1"/>
  <c r="BU622" i="5"/>
  <c r="BV622" i="5"/>
  <c r="BW622" i="5"/>
  <c r="BX622" i="5"/>
  <c r="BY622" i="5"/>
  <c r="BZ622" i="5"/>
  <c r="BU623" i="5"/>
  <c r="BV623" i="5"/>
  <c r="BW623" i="5"/>
  <c r="BX623" i="5"/>
  <c r="BY623" i="5"/>
  <c r="BZ623" i="5"/>
  <c r="CL623" i="5" s="1"/>
  <c r="BU624" i="5"/>
  <c r="BV624" i="5"/>
  <c r="BW624" i="5"/>
  <c r="BX624" i="5"/>
  <c r="BY624" i="5"/>
  <c r="BZ624" i="5"/>
  <c r="BU625" i="5"/>
  <c r="BV625" i="5"/>
  <c r="BW625" i="5"/>
  <c r="BX625" i="5"/>
  <c r="BY625" i="5"/>
  <c r="BZ625" i="5"/>
  <c r="CL625" i="5" s="1"/>
  <c r="BU626" i="5"/>
  <c r="BV626" i="5"/>
  <c r="BW626" i="5"/>
  <c r="BX626" i="5"/>
  <c r="BY626" i="5"/>
  <c r="BZ626" i="5"/>
  <c r="BU627" i="5"/>
  <c r="BV627" i="5"/>
  <c r="BW627" i="5"/>
  <c r="BX627" i="5"/>
  <c r="BY627" i="5"/>
  <c r="BZ627" i="5"/>
  <c r="CL627" i="5" s="1"/>
  <c r="BU628" i="5"/>
  <c r="BV628" i="5"/>
  <c r="BW628" i="5"/>
  <c r="BX628" i="5"/>
  <c r="BY628" i="5"/>
  <c r="BZ628" i="5"/>
  <c r="BU629" i="5"/>
  <c r="BV629" i="5"/>
  <c r="BW629" i="5"/>
  <c r="BX629" i="5"/>
  <c r="BY629" i="5"/>
  <c r="BZ629" i="5"/>
  <c r="CL629" i="5" s="1"/>
  <c r="BU630" i="5"/>
  <c r="BV630" i="5"/>
  <c r="BW630" i="5"/>
  <c r="BX630" i="5"/>
  <c r="BY630" i="5"/>
  <c r="BZ630" i="5"/>
  <c r="BU631" i="5"/>
  <c r="BV631" i="5"/>
  <c r="BW631" i="5"/>
  <c r="BX631" i="5"/>
  <c r="BY631" i="5"/>
  <c r="BZ631" i="5"/>
  <c r="CL631" i="5" s="1"/>
  <c r="BU632" i="5"/>
  <c r="BV632" i="5"/>
  <c r="BW632" i="5"/>
  <c r="BX632" i="5"/>
  <c r="BY632" i="5"/>
  <c r="BZ632" i="5"/>
  <c r="BU633" i="5"/>
  <c r="BV633" i="5"/>
  <c r="BW633" i="5"/>
  <c r="BX633" i="5"/>
  <c r="BY633" i="5"/>
  <c r="BZ633" i="5"/>
  <c r="CL633" i="5" s="1"/>
  <c r="BU634" i="5"/>
  <c r="BV634" i="5"/>
  <c r="BW634" i="5"/>
  <c r="BX634" i="5"/>
  <c r="BY634" i="5"/>
  <c r="BZ634" i="5"/>
  <c r="CL634" i="5" s="1"/>
  <c r="BU635" i="5"/>
  <c r="BV635" i="5"/>
  <c r="BW635" i="5"/>
  <c r="BX635" i="5"/>
  <c r="BY635" i="5"/>
  <c r="BZ635" i="5"/>
  <c r="CL635" i="5" s="1"/>
  <c r="BU636" i="5"/>
  <c r="BV636" i="5"/>
  <c r="BW636" i="5"/>
  <c r="BX636" i="5"/>
  <c r="BY636" i="5"/>
  <c r="BZ636" i="5"/>
  <c r="CL636" i="5" s="1"/>
  <c r="BU637" i="5"/>
  <c r="BV637" i="5"/>
  <c r="BW637" i="5"/>
  <c r="BX637" i="5"/>
  <c r="BY637" i="5"/>
  <c r="BZ637" i="5"/>
  <c r="CL637" i="5" s="1"/>
  <c r="BU638" i="5"/>
  <c r="BV638" i="5"/>
  <c r="BW638" i="5"/>
  <c r="BX638" i="5"/>
  <c r="BY638" i="5"/>
  <c r="BZ638" i="5"/>
  <c r="CL638" i="5" s="1"/>
  <c r="BU639" i="5"/>
  <c r="BV639" i="5"/>
  <c r="BW639" i="5"/>
  <c r="BX639" i="5"/>
  <c r="BY639" i="5"/>
  <c r="BZ639" i="5"/>
  <c r="CL639" i="5" s="1"/>
  <c r="BU640" i="5"/>
  <c r="BV640" i="5"/>
  <c r="BW640" i="5"/>
  <c r="BX640" i="5"/>
  <c r="BY640" i="5"/>
  <c r="BZ640" i="5"/>
  <c r="CL640" i="5" s="1"/>
  <c r="BU641" i="5"/>
  <c r="BV641" i="5"/>
  <c r="BW641" i="5"/>
  <c r="BX641" i="5"/>
  <c r="BY641" i="5"/>
  <c r="BZ641" i="5"/>
  <c r="CL641" i="5" s="1"/>
  <c r="BU642" i="5"/>
  <c r="BV642" i="5"/>
  <c r="BW642" i="5"/>
  <c r="BX642" i="5"/>
  <c r="BY642" i="5"/>
  <c r="BZ642" i="5"/>
  <c r="CL642" i="5" s="1"/>
  <c r="BU643" i="5"/>
  <c r="BV643" i="5"/>
  <c r="BW643" i="5"/>
  <c r="BX643" i="5"/>
  <c r="BY643" i="5"/>
  <c r="BZ643" i="5"/>
  <c r="CL643" i="5" s="1"/>
  <c r="BU644" i="5"/>
  <c r="BV644" i="5"/>
  <c r="BW644" i="5"/>
  <c r="BX644" i="5"/>
  <c r="BY644" i="5"/>
  <c r="BZ644" i="5"/>
  <c r="CL644" i="5" s="1"/>
  <c r="BU645" i="5"/>
  <c r="BV645" i="5"/>
  <c r="BW645" i="5"/>
  <c r="BX645" i="5"/>
  <c r="BY645" i="5"/>
  <c r="BZ645" i="5"/>
  <c r="CL645" i="5" s="1"/>
  <c r="BU646" i="5"/>
  <c r="BV646" i="5"/>
  <c r="BW646" i="5"/>
  <c r="BX646" i="5"/>
  <c r="BY646" i="5"/>
  <c r="BZ646" i="5"/>
  <c r="CL646" i="5" s="1"/>
  <c r="BU647" i="5"/>
  <c r="BV647" i="5"/>
  <c r="BW647" i="5"/>
  <c r="BX647" i="5"/>
  <c r="BY647" i="5"/>
  <c r="BZ647" i="5"/>
  <c r="CL647" i="5" s="1"/>
  <c r="BU648" i="5"/>
  <c r="BV648" i="5"/>
  <c r="BW648" i="5"/>
  <c r="BX648" i="5"/>
  <c r="BY648" i="5"/>
  <c r="BZ648" i="5"/>
  <c r="CL648" i="5" s="1"/>
  <c r="BU649" i="5"/>
  <c r="BV649" i="5"/>
  <c r="BW649" i="5"/>
  <c r="BX649" i="5"/>
  <c r="BY649" i="5"/>
  <c r="BZ649" i="5"/>
  <c r="CL649" i="5" s="1"/>
  <c r="BU650" i="5"/>
  <c r="BV650" i="5"/>
  <c r="BW650" i="5"/>
  <c r="BX650" i="5"/>
  <c r="BY650" i="5"/>
  <c r="BZ650" i="5"/>
  <c r="CL650" i="5" s="1"/>
  <c r="BU651" i="5"/>
  <c r="BV651" i="5"/>
  <c r="BW651" i="5"/>
  <c r="BX651" i="5"/>
  <c r="BY651" i="5"/>
  <c r="BZ651" i="5"/>
  <c r="CL651" i="5" s="1"/>
  <c r="BU652" i="5"/>
  <c r="BV652" i="5"/>
  <c r="BW652" i="5"/>
  <c r="BX652" i="5"/>
  <c r="BY652" i="5"/>
  <c r="BZ652" i="5"/>
  <c r="CL652" i="5" s="1"/>
  <c r="BU653" i="5"/>
  <c r="BV653" i="5"/>
  <c r="BW653" i="5"/>
  <c r="BX653" i="5"/>
  <c r="BY653" i="5"/>
  <c r="BZ653" i="5"/>
  <c r="CL653" i="5" s="1"/>
  <c r="BU654" i="5"/>
  <c r="BV654" i="5"/>
  <c r="BW654" i="5"/>
  <c r="BX654" i="5"/>
  <c r="BY654" i="5"/>
  <c r="BZ654" i="5"/>
  <c r="CL654" i="5" s="1"/>
  <c r="BU655" i="5"/>
  <c r="BV655" i="5"/>
  <c r="BW655" i="5"/>
  <c r="BX655" i="5"/>
  <c r="BY655" i="5"/>
  <c r="BZ655" i="5"/>
  <c r="CL655" i="5" s="1"/>
  <c r="BU656" i="5"/>
  <c r="BV656" i="5"/>
  <c r="BW656" i="5"/>
  <c r="BX656" i="5"/>
  <c r="BY656" i="5"/>
  <c r="BZ656" i="5"/>
  <c r="CL656" i="5" s="1"/>
  <c r="BU657" i="5"/>
  <c r="BV657" i="5"/>
  <c r="BW657" i="5"/>
  <c r="BX657" i="5"/>
  <c r="BY657" i="5"/>
  <c r="BZ657" i="5"/>
  <c r="CL657" i="5" s="1"/>
  <c r="BU658" i="5"/>
  <c r="BV658" i="5"/>
  <c r="BW658" i="5"/>
  <c r="BX658" i="5"/>
  <c r="BY658" i="5"/>
  <c r="BZ658" i="5"/>
  <c r="CL658" i="5" s="1"/>
  <c r="BU659" i="5"/>
  <c r="BV659" i="5"/>
  <c r="BW659" i="5"/>
  <c r="BX659" i="5"/>
  <c r="BY659" i="5"/>
  <c r="BZ659" i="5"/>
  <c r="CL659" i="5" s="1"/>
  <c r="BU660" i="5"/>
  <c r="BV660" i="5"/>
  <c r="BW660" i="5"/>
  <c r="BX660" i="5"/>
  <c r="BY660" i="5"/>
  <c r="BZ660" i="5"/>
  <c r="CL660" i="5" s="1"/>
  <c r="BU661" i="5"/>
  <c r="BV661" i="5"/>
  <c r="BW661" i="5"/>
  <c r="BX661" i="5"/>
  <c r="BY661" i="5"/>
  <c r="BZ661" i="5"/>
  <c r="CL661" i="5" s="1"/>
  <c r="BU662" i="5"/>
  <c r="BV662" i="5"/>
  <c r="BW662" i="5"/>
  <c r="BX662" i="5"/>
  <c r="BY662" i="5"/>
  <c r="BZ662" i="5"/>
  <c r="CL662" i="5" s="1"/>
  <c r="BU663" i="5"/>
  <c r="BV663" i="5"/>
  <c r="BW663" i="5"/>
  <c r="BX663" i="5"/>
  <c r="BY663" i="5"/>
  <c r="BZ663" i="5"/>
  <c r="CL663" i="5" s="1"/>
  <c r="BU664" i="5"/>
  <c r="BV664" i="5"/>
  <c r="BW664" i="5"/>
  <c r="BX664" i="5"/>
  <c r="BY664" i="5"/>
  <c r="BZ664" i="5"/>
  <c r="CL664" i="5" s="1"/>
  <c r="BU665" i="5"/>
  <c r="BV665" i="5"/>
  <c r="BW665" i="5"/>
  <c r="BX665" i="5"/>
  <c r="BY665" i="5"/>
  <c r="BZ665" i="5"/>
  <c r="CL665" i="5" s="1"/>
  <c r="BU666" i="5"/>
  <c r="BV666" i="5"/>
  <c r="BW666" i="5"/>
  <c r="BX666" i="5"/>
  <c r="BY666" i="5"/>
  <c r="BZ666" i="5"/>
  <c r="CL666" i="5" s="1"/>
  <c r="BU667" i="5"/>
  <c r="BV667" i="5"/>
  <c r="BW667" i="5"/>
  <c r="BX667" i="5"/>
  <c r="BY667" i="5"/>
  <c r="BZ667" i="5"/>
  <c r="CL667" i="5" s="1"/>
  <c r="BU668" i="5"/>
  <c r="BV668" i="5"/>
  <c r="BW668" i="5"/>
  <c r="BX668" i="5"/>
  <c r="BY668" i="5"/>
  <c r="BZ668" i="5"/>
  <c r="CL668" i="5" s="1"/>
  <c r="BU669" i="5"/>
  <c r="BV669" i="5"/>
  <c r="BW669" i="5"/>
  <c r="BX669" i="5"/>
  <c r="BY669" i="5"/>
  <c r="BZ669" i="5"/>
  <c r="CL669" i="5" s="1"/>
  <c r="BU670" i="5"/>
  <c r="BV670" i="5"/>
  <c r="BW670" i="5"/>
  <c r="BX670" i="5"/>
  <c r="BY670" i="5"/>
  <c r="BZ670" i="5"/>
  <c r="CL670" i="5" s="1"/>
  <c r="BU671" i="5"/>
  <c r="BV671" i="5"/>
  <c r="BW671" i="5"/>
  <c r="BX671" i="5"/>
  <c r="BY671" i="5"/>
  <c r="BZ671" i="5"/>
  <c r="CL671" i="5" s="1"/>
  <c r="BU672" i="5"/>
  <c r="BV672" i="5"/>
  <c r="BW672" i="5"/>
  <c r="BX672" i="5"/>
  <c r="BY672" i="5"/>
  <c r="BZ672" i="5"/>
  <c r="CL672" i="5" s="1"/>
  <c r="BU673" i="5"/>
  <c r="BV673" i="5"/>
  <c r="BW673" i="5"/>
  <c r="BX673" i="5"/>
  <c r="BY673" i="5"/>
  <c r="BZ673" i="5"/>
  <c r="CL673" i="5" s="1"/>
  <c r="BU674" i="5"/>
  <c r="BV674" i="5"/>
  <c r="BW674" i="5"/>
  <c r="BX674" i="5"/>
  <c r="BY674" i="5"/>
  <c r="BZ674" i="5"/>
  <c r="CL674" i="5" s="1"/>
  <c r="BU675" i="5"/>
  <c r="BV675" i="5"/>
  <c r="BW675" i="5"/>
  <c r="BX675" i="5"/>
  <c r="BY675" i="5"/>
  <c r="BZ675" i="5"/>
  <c r="BU676" i="5"/>
  <c r="BV676" i="5"/>
  <c r="BW676" i="5"/>
  <c r="BX676" i="5"/>
  <c r="BY676" i="5"/>
  <c r="BZ676" i="5"/>
  <c r="CL676" i="5" s="1"/>
  <c r="BU677" i="5"/>
  <c r="CG677" i="5" s="1"/>
  <c r="BV677" i="5"/>
  <c r="BW677" i="5"/>
  <c r="BX677" i="5"/>
  <c r="BY677" i="5"/>
  <c r="BZ677" i="5"/>
  <c r="CL677" i="5" s="1"/>
  <c r="BU678" i="5"/>
  <c r="BV678" i="5"/>
  <c r="BW678" i="5"/>
  <c r="BX678" i="5"/>
  <c r="BY678" i="5"/>
  <c r="BZ678" i="5"/>
  <c r="CL678" i="5" s="1"/>
  <c r="BU679" i="5"/>
  <c r="BV679" i="5"/>
  <c r="BW679" i="5"/>
  <c r="BX679" i="5"/>
  <c r="BY679" i="5"/>
  <c r="BZ679" i="5"/>
  <c r="CL679" i="5" s="1"/>
  <c r="BU680" i="5"/>
  <c r="BV680" i="5"/>
  <c r="BW680" i="5"/>
  <c r="BX680" i="5"/>
  <c r="BY680" i="5"/>
  <c r="BZ680" i="5"/>
  <c r="CL680" i="5" s="1"/>
  <c r="BU681" i="5"/>
  <c r="BV681" i="5"/>
  <c r="BW681" i="5"/>
  <c r="BX681" i="5"/>
  <c r="BY681" i="5"/>
  <c r="BZ681" i="5"/>
  <c r="CL681" i="5" s="1"/>
  <c r="BU682" i="5"/>
  <c r="BV682" i="5"/>
  <c r="BW682" i="5"/>
  <c r="BX682" i="5"/>
  <c r="BY682" i="5"/>
  <c r="BZ682" i="5"/>
  <c r="CL682" i="5" s="1"/>
  <c r="BU683" i="5"/>
  <c r="BV683" i="5"/>
  <c r="BW683" i="5"/>
  <c r="BX683" i="5"/>
  <c r="BY683" i="5"/>
  <c r="BZ683" i="5"/>
  <c r="CL683" i="5" s="1"/>
  <c r="BU684" i="5"/>
  <c r="BV684" i="5"/>
  <c r="BW684" i="5"/>
  <c r="BX684" i="5"/>
  <c r="BY684" i="5"/>
  <c r="BZ684" i="5"/>
  <c r="CL684" i="5" s="1"/>
  <c r="BU685" i="5"/>
  <c r="BV685" i="5"/>
  <c r="BW685" i="5"/>
  <c r="BX685" i="5"/>
  <c r="BY685" i="5"/>
  <c r="BZ685" i="5"/>
  <c r="CL685" i="5" s="1"/>
  <c r="BU686" i="5"/>
  <c r="BV686" i="5"/>
  <c r="BW686" i="5"/>
  <c r="BX686" i="5"/>
  <c r="BY686" i="5"/>
  <c r="BZ686" i="5"/>
  <c r="CL686" i="5" s="1"/>
  <c r="BU687" i="5"/>
  <c r="BV687" i="5"/>
  <c r="BW687" i="5"/>
  <c r="BX687" i="5"/>
  <c r="BY687" i="5"/>
  <c r="BZ687" i="5"/>
  <c r="CL687" i="5" s="1"/>
  <c r="BU688" i="5"/>
  <c r="BV688" i="5"/>
  <c r="BW688" i="5"/>
  <c r="BX688" i="5"/>
  <c r="BY688" i="5"/>
  <c r="BZ688" i="5"/>
  <c r="CL688" i="5" s="1"/>
  <c r="BU689" i="5"/>
  <c r="BV689" i="5"/>
  <c r="BW689" i="5"/>
  <c r="BX689" i="5"/>
  <c r="BY689" i="5"/>
  <c r="BZ689" i="5"/>
  <c r="CL689" i="5" s="1"/>
  <c r="BU690" i="5"/>
  <c r="BV690" i="5"/>
  <c r="BW690" i="5"/>
  <c r="BX690" i="5"/>
  <c r="BY690" i="5"/>
  <c r="BZ690" i="5"/>
  <c r="CL690" i="5" s="1"/>
  <c r="BU691" i="5"/>
  <c r="BV691" i="5"/>
  <c r="BW691" i="5"/>
  <c r="BX691" i="5"/>
  <c r="BY691" i="5"/>
  <c r="BZ691" i="5"/>
  <c r="CL691" i="5" s="1"/>
  <c r="BU692" i="5"/>
  <c r="BV692" i="5"/>
  <c r="BW692" i="5"/>
  <c r="BX692" i="5"/>
  <c r="BY692" i="5"/>
  <c r="BZ692" i="5"/>
  <c r="CL692" i="5" s="1"/>
  <c r="BU693" i="5"/>
  <c r="BV693" i="5"/>
  <c r="BW693" i="5"/>
  <c r="BX693" i="5"/>
  <c r="BY693" i="5"/>
  <c r="BZ693" i="5"/>
  <c r="CL693" i="5" s="1"/>
  <c r="BU694" i="5"/>
  <c r="BV694" i="5"/>
  <c r="BW694" i="5"/>
  <c r="BX694" i="5"/>
  <c r="BY694" i="5"/>
  <c r="BZ694" i="5"/>
  <c r="CL694" i="5" s="1"/>
  <c r="BU695" i="5"/>
  <c r="BV695" i="5"/>
  <c r="BW695" i="5"/>
  <c r="BX695" i="5"/>
  <c r="BY695" i="5"/>
  <c r="BZ695" i="5"/>
  <c r="CL695" i="5" s="1"/>
  <c r="BU696" i="5"/>
  <c r="BV696" i="5"/>
  <c r="BW696" i="5"/>
  <c r="BX696" i="5"/>
  <c r="BY696" i="5"/>
  <c r="BZ696" i="5"/>
  <c r="CL696" i="5" s="1"/>
  <c r="BU697" i="5"/>
  <c r="BV697" i="5"/>
  <c r="BW697" i="5"/>
  <c r="BX697" i="5"/>
  <c r="BY697" i="5"/>
  <c r="BZ697" i="5"/>
  <c r="CL697" i="5" s="1"/>
  <c r="CL544" i="5"/>
  <c r="BY544" i="5"/>
  <c r="BX544" i="5"/>
  <c r="BW544" i="5"/>
  <c r="BV544" i="5"/>
  <c r="BU544" i="5"/>
  <c r="AG545" i="5"/>
  <c r="AH545" i="5"/>
  <c r="AI545" i="5"/>
  <c r="AJ545" i="5"/>
  <c r="AK545" i="5"/>
  <c r="CK545" i="5" s="1"/>
  <c r="CL545" i="5"/>
  <c r="AG546" i="5"/>
  <c r="CG546" i="5" s="1"/>
  <c r="AH546" i="5"/>
  <c r="CH546" i="5" s="1"/>
  <c r="AI546" i="5"/>
  <c r="CI546" i="5" s="1"/>
  <c r="AJ546" i="5"/>
  <c r="CJ546" i="5" s="1"/>
  <c r="AK546" i="5"/>
  <c r="AG547" i="5"/>
  <c r="AH547" i="5"/>
  <c r="CH547" i="5" s="1"/>
  <c r="AI547" i="5"/>
  <c r="CI547" i="5" s="1"/>
  <c r="AJ547" i="5"/>
  <c r="AK547" i="5"/>
  <c r="AG548" i="5"/>
  <c r="AH548" i="5"/>
  <c r="AI548" i="5"/>
  <c r="AJ548" i="5"/>
  <c r="AK548" i="5"/>
  <c r="AG549" i="5"/>
  <c r="AH549" i="5"/>
  <c r="CH549" i="5" s="1"/>
  <c r="AI549" i="5"/>
  <c r="AJ549" i="5"/>
  <c r="CJ549" i="5" s="1"/>
  <c r="AK549" i="5"/>
  <c r="AG550" i="5"/>
  <c r="AH550" i="5"/>
  <c r="AI550" i="5"/>
  <c r="AJ550" i="5"/>
  <c r="AK550" i="5"/>
  <c r="AG551" i="5"/>
  <c r="AH551" i="5"/>
  <c r="CH551" i="5" s="1"/>
  <c r="AI551" i="5"/>
  <c r="CI551" i="5" s="1"/>
  <c r="AJ551" i="5"/>
  <c r="CJ551" i="5" s="1"/>
  <c r="AK551" i="5"/>
  <c r="AG552" i="5"/>
  <c r="AH552" i="5"/>
  <c r="AI552" i="5"/>
  <c r="AJ552" i="5"/>
  <c r="AK552" i="5"/>
  <c r="AG553" i="5"/>
  <c r="AH553" i="5"/>
  <c r="CH553" i="5" s="1"/>
  <c r="AI553" i="5"/>
  <c r="CI553" i="5" s="1"/>
  <c r="AJ553" i="5"/>
  <c r="CJ553" i="5" s="1"/>
  <c r="AK553" i="5"/>
  <c r="AG554" i="5"/>
  <c r="AH554" i="5"/>
  <c r="AI554" i="5"/>
  <c r="AJ554" i="5"/>
  <c r="AK554" i="5"/>
  <c r="AG555" i="5"/>
  <c r="AH555" i="5"/>
  <c r="CH555" i="5" s="1"/>
  <c r="AI555" i="5"/>
  <c r="AJ555" i="5"/>
  <c r="CJ555" i="5" s="1"/>
  <c r="AK555" i="5"/>
  <c r="CK555" i="5" s="1"/>
  <c r="AG556" i="5"/>
  <c r="AH556" i="5"/>
  <c r="AI556" i="5"/>
  <c r="AJ556" i="5"/>
  <c r="AK556" i="5"/>
  <c r="AG557" i="5"/>
  <c r="AH557" i="5"/>
  <c r="AI557" i="5"/>
  <c r="AJ557" i="5"/>
  <c r="CJ557" i="5" s="1"/>
  <c r="AK557" i="5"/>
  <c r="CL557" i="5"/>
  <c r="AG558" i="5"/>
  <c r="AH558" i="5"/>
  <c r="AI558" i="5"/>
  <c r="AJ558" i="5"/>
  <c r="AK558" i="5"/>
  <c r="AG559" i="5"/>
  <c r="CG559" i="5" s="1"/>
  <c r="AH559" i="5"/>
  <c r="AI559" i="5"/>
  <c r="AJ559" i="5"/>
  <c r="CJ559" i="5" s="1"/>
  <c r="AK559" i="5"/>
  <c r="CK559" i="5" s="1"/>
  <c r="AG560" i="5"/>
  <c r="AH560" i="5"/>
  <c r="AI560" i="5"/>
  <c r="AJ560" i="5"/>
  <c r="AK560" i="5"/>
  <c r="AG561" i="5"/>
  <c r="AH561" i="5"/>
  <c r="CH561" i="5" s="1"/>
  <c r="AI561" i="5"/>
  <c r="CI561" i="5" s="1"/>
  <c r="AJ561" i="5"/>
  <c r="AK561" i="5"/>
  <c r="AG562" i="5"/>
  <c r="AH562" i="5"/>
  <c r="AI562" i="5"/>
  <c r="AJ562" i="5"/>
  <c r="AK562" i="5"/>
  <c r="AG563" i="5"/>
  <c r="AH563" i="5"/>
  <c r="CH563" i="5" s="1"/>
  <c r="AI563" i="5"/>
  <c r="CI563" i="5" s="1"/>
  <c r="AJ563" i="5"/>
  <c r="CJ563" i="5" s="1"/>
  <c r="AK563" i="5"/>
  <c r="CK563" i="5" s="1"/>
  <c r="AG564" i="5"/>
  <c r="AH564" i="5"/>
  <c r="AI564" i="5"/>
  <c r="AJ564" i="5"/>
  <c r="AK564" i="5"/>
  <c r="AG565" i="5"/>
  <c r="AH565" i="5"/>
  <c r="CH565" i="5" s="1"/>
  <c r="AI565" i="5"/>
  <c r="CI565" i="5" s="1"/>
  <c r="AJ565" i="5"/>
  <c r="AK565" i="5"/>
  <c r="AG566" i="5"/>
  <c r="AH566" i="5"/>
  <c r="AI566" i="5"/>
  <c r="AJ566" i="5"/>
  <c r="AK566" i="5"/>
  <c r="AG567" i="5"/>
  <c r="CG567" i="5" s="1"/>
  <c r="AH567" i="5"/>
  <c r="CH567" i="5" s="1"/>
  <c r="AI567" i="5"/>
  <c r="AJ567" i="5"/>
  <c r="CJ567" i="5" s="1"/>
  <c r="AK567" i="5"/>
  <c r="AG568" i="5"/>
  <c r="AH568" i="5"/>
  <c r="AI568" i="5"/>
  <c r="AJ568" i="5"/>
  <c r="AK568" i="5"/>
  <c r="AG569" i="5"/>
  <c r="AH569" i="5"/>
  <c r="AI569" i="5"/>
  <c r="CI569" i="5" s="1"/>
  <c r="AJ569" i="5"/>
  <c r="CJ569" i="5" s="1"/>
  <c r="AK569" i="5"/>
  <c r="CK569" i="5" s="1"/>
  <c r="AG570" i="5"/>
  <c r="AH570" i="5"/>
  <c r="AI570" i="5"/>
  <c r="AJ570" i="5"/>
  <c r="AK570" i="5"/>
  <c r="AG571" i="5"/>
  <c r="CG571" i="5" s="1"/>
  <c r="AH571" i="5"/>
  <c r="AI571" i="5"/>
  <c r="AJ571" i="5"/>
  <c r="AK571" i="5"/>
  <c r="CL571" i="5"/>
  <c r="AG572" i="5"/>
  <c r="AH572" i="5"/>
  <c r="AI572" i="5"/>
  <c r="AJ572" i="5"/>
  <c r="AK572" i="5"/>
  <c r="AG573" i="5"/>
  <c r="AH573" i="5"/>
  <c r="CH573" i="5" s="1"/>
  <c r="AI573" i="5"/>
  <c r="AJ573" i="5"/>
  <c r="AK573" i="5"/>
  <c r="AG574" i="5"/>
  <c r="AH574" i="5"/>
  <c r="AI574" i="5"/>
  <c r="AJ574" i="5"/>
  <c r="AK574" i="5"/>
  <c r="AG575" i="5"/>
  <c r="AH575" i="5"/>
  <c r="CH575" i="5" s="1"/>
  <c r="AI575" i="5"/>
  <c r="CI575" i="5" s="1"/>
  <c r="AJ575" i="5"/>
  <c r="CJ575" i="5" s="1"/>
  <c r="AK575" i="5"/>
  <c r="AG576" i="5"/>
  <c r="AH576" i="5"/>
  <c r="AI576" i="5"/>
  <c r="AJ576" i="5"/>
  <c r="AK576" i="5"/>
  <c r="AG577" i="5"/>
  <c r="AH577" i="5"/>
  <c r="CH577" i="5" s="1"/>
  <c r="AI577" i="5"/>
  <c r="CI577" i="5" s="1"/>
  <c r="AJ577" i="5"/>
  <c r="AK577" i="5"/>
  <c r="AG578" i="5"/>
  <c r="AH578" i="5"/>
  <c r="AI578" i="5"/>
  <c r="AJ578" i="5"/>
  <c r="AK578" i="5"/>
  <c r="AG579" i="5"/>
  <c r="AH579" i="5"/>
  <c r="AI579" i="5"/>
  <c r="AJ579" i="5"/>
  <c r="CJ579" i="5" s="1"/>
  <c r="AK579" i="5"/>
  <c r="AG580" i="5"/>
  <c r="AH580" i="5"/>
  <c r="AI580" i="5"/>
  <c r="AJ580" i="5"/>
  <c r="AK580" i="5"/>
  <c r="AG581" i="5"/>
  <c r="AH581" i="5"/>
  <c r="AI581" i="5"/>
  <c r="CI581" i="5" s="1"/>
  <c r="AJ581" i="5"/>
  <c r="CJ581" i="5" s="1"/>
  <c r="AK581" i="5"/>
  <c r="AG582" i="5"/>
  <c r="AH582" i="5"/>
  <c r="AI582" i="5"/>
  <c r="AJ582" i="5"/>
  <c r="AK582" i="5"/>
  <c r="AG583" i="5"/>
  <c r="AH583" i="5"/>
  <c r="CH583" i="5" s="1"/>
  <c r="AI583" i="5"/>
  <c r="AJ583" i="5"/>
  <c r="AK583" i="5"/>
  <c r="AG584" i="5"/>
  <c r="AH584" i="5"/>
  <c r="AI584" i="5"/>
  <c r="AJ584" i="5"/>
  <c r="AK584" i="5"/>
  <c r="AG585" i="5"/>
  <c r="AH585" i="5"/>
  <c r="CH585" i="5" s="1"/>
  <c r="AI585" i="5"/>
  <c r="CI585" i="5" s="1"/>
  <c r="AJ585" i="5"/>
  <c r="CJ585" i="5" s="1"/>
  <c r="AK585" i="5"/>
  <c r="AG586" i="5"/>
  <c r="AH586" i="5"/>
  <c r="AI586" i="5"/>
  <c r="AJ586" i="5"/>
  <c r="AK586" i="5"/>
  <c r="AG587" i="5"/>
  <c r="AH587" i="5"/>
  <c r="CH587" i="5" s="1"/>
  <c r="AI587" i="5"/>
  <c r="CI587" i="5" s="1"/>
  <c r="AJ587" i="5"/>
  <c r="AK587" i="5"/>
  <c r="AG588" i="5"/>
  <c r="AH588" i="5"/>
  <c r="AI588" i="5"/>
  <c r="AJ588" i="5"/>
  <c r="AK588" i="5"/>
  <c r="AG589" i="5"/>
  <c r="AH589" i="5"/>
  <c r="CH589" i="5" s="1"/>
  <c r="AI589" i="5"/>
  <c r="CI589" i="5" s="1"/>
  <c r="AJ589" i="5"/>
  <c r="AK589" i="5"/>
  <c r="AG590" i="5"/>
  <c r="AH590" i="5"/>
  <c r="AI590" i="5"/>
  <c r="AJ590" i="5"/>
  <c r="AK590" i="5"/>
  <c r="AG591" i="5"/>
  <c r="AH591" i="5"/>
  <c r="CH591" i="5" s="1"/>
  <c r="AI591" i="5"/>
  <c r="AJ591" i="5"/>
  <c r="CJ591" i="5" s="1"/>
  <c r="AK591" i="5"/>
  <c r="CK591" i="5" s="1"/>
  <c r="AG592" i="5"/>
  <c r="AH592" i="5"/>
  <c r="AI592" i="5"/>
  <c r="AJ592" i="5"/>
  <c r="AK592" i="5"/>
  <c r="AG593" i="5"/>
  <c r="AH593" i="5"/>
  <c r="AI593" i="5"/>
  <c r="CI593" i="5" s="1"/>
  <c r="AJ593" i="5"/>
  <c r="AK593" i="5"/>
  <c r="CL593" i="5"/>
  <c r="AG594" i="5"/>
  <c r="AH594" i="5"/>
  <c r="AI594" i="5"/>
  <c r="AJ594" i="5"/>
  <c r="AK594" i="5"/>
  <c r="AG595" i="5"/>
  <c r="AH595" i="5"/>
  <c r="CH595" i="5" s="1"/>
  <c r="AI595" i="5"/>
  <c r="CI595" i="5" s="1"/>
  <c r="AJ595" i="5"/>
  <c r="CJ595" i="5" s="1"/>
  <c r="AK595" i="5"/>
  <c r="AG596" i="5"/>
  <c r="AH596" i="5"/>
  <c r="CH596" i="5" s="1"/>
  <c r="AI596" i="5"/>
  <c r="AJ596" i="5"/>
  <c r="AK596" i="5"/>
  <c r="AG597" i="5"/>
  <c r="CG597" i="5" s="1"/>
  <c r="AH597" i="5"/>
  <c r="AI597" i="5"/>
  <c r="AJ597" i="5"/>
  <c r="AK597" i="5"/>
  <c r="AG598" i="5"/>
  <c r="AH598" i="5"/>
  <c r="AI598" i="5"/>
  <c r="AJ598" i="5"/>
  <c r="AK598" i="5"/>
  <c r="AG599" i="5"/>
  <c r="CG599" i="5" s="1"/>
  <c r="AH599" i="5"/>
  <c r="CH599" i="5" s="1"/>
  <c r="AI599" i="5"/>
  <c r="CI599" i="5" s="1"/>
  <c r="AJ599" i="5"/>
  <c r="AK599" i="5"/>
  <c r="AG600" i="5"/>
  <c r="AH600" i="5"/>
  <c r="AI600" i="5"/>
  <c r="AJ600" i="5"/>
  <c r="AK600" i="5"/>
  <c r="AG601" i="5"/>
  <c r="AH601" i="5"/>
  <c r="CH601" i="5" s="1"/>
  <c r="AI601" i="5"/>
  <c r="CI601" i="5" s="1"/>
  <c r="AJ601" i="5"/>
  <c r="CJ601" i="5" s="1"/>
  <c r="AK601" i="5"/>
  <c r="AG602" i="5"/>
  <c r="AH602" i="5"/>
  <c r="AI602" i="5"/>
  <c r="AJ602" i="5"/>
  <c r="AK602" i="5"/>
  <c r="AG603" i="5"/>
  <c r="AH603" i="5"/>
  <c r="CH603" i="5" s="1"/>
  <c r="AI603" i="5"/>
  <c r="AJ603" i="5"/>
  <c r="AK603" i="5"/>
  <c r="AG604" i="5"/>
  <c r="AH604" i="5"/>
  <c r="AI604" i="5"/>
  <c r="AJ604" i="5"/>
  <c r="AK604" i="5"/>
  <c r="AG605" i="5"/>
  <c r="AH605" i="5"/>
  <c r="CH605" i="5" s="1"/>
  <c r="AI605" i="5"/>
  <c r="CI605" i="5" s="1"/>
  <c r="AJ605" i="5"/>
  <c r="CJ605" i="5" s="1"/>
  <c r="AK605" i="5"/>
  <c r="CK605" i="5" s="1"/>
  <c r="AG606" i="5"/>
  <c r="AH606" i="5"/>
  <c r="AI606" i="5"/>
  <c r="AJ606" i="5"/>
  <c r="AK606" i="5"/>
  <c r="AG607" i="5"/>
  <c r="AH607" i="5"/>
  <c r="CH607" i="5" s="1"/>
  <c r="AI607" i="5"/>
  <c r="CI607" i="5" s="1"/>
  <c r="AJ607" i="5"/>
  <c r="AK607" i="5"/>
  <c r="CL607" i="5"/>
  <c r="AG608" i="5"/>
  <c r="AH608" i="5"/>
  <c r="AI608" i="5"/>
  <c r="AJ608" i="5"/>
  <c r="AK608" i="5"/>
  <c r="AG609" i="5"/>
  <c r="AH609" i="5"/>
  <c r="CH609" i="5" s="1"/>
  <c r="AI609" i="5"/>
  <c r="AJ609" i="5"/>
  <c r="AK609" i="5"/>
  <c r="AG610" i="5"/>
  <c r="CG610" i="5" s="1"/>
  <c r="AH610" i="5"/>
  <c r="AI610" i="5"/>
  <c r="AJ610" i="5"/>
  <c r="AK610" i="5"/>
  <c r="AG611" i="5"/>
  <c r="AH611" i="5"/>
  <c r="AI611" i="5"/>
  <c r="CI611" i="5" s="1"/>
  <c r="AJ611" i="5"/>
  <c r="CJ611" i="5" s="1"/>
  <c r="AK611" i="5"/>
  <c r="CL611" i="5"/>
  <c r="AG612" i="5"/>
  <c r="AH612" i="5"/>
  <c r="AI612" i="5"/>
  <c r="AJ612" i="5"/>
  <c r="AK612" i="5"/>
  <c r="AG613" i="5"/>
  <c r="AH613" i="5"/>
  <c r="AI613" i="5"/>
  <c r="CI613" i="5" s="1"/>
  <c r="AJ613" i="5"/>
  <c r="AK613" i="5"/>
  <c r="AG614" i="5"/>
  <c r="AH614" i="5"/>
  <c r="AI614" i="5"/>
  <c r="AJ614" i="5"/>
  <c r="AK614" i="5"/>
  <c r="AG615" i="5"/>
  <c r="CG615" i="5" s="1"/>
  <c r="AH615" i="5"/>
  <c r="CH615" i="5" s="1"/>
  <c r="AI615" i="5"/>
  <c r="AJ615" i="5"/>
  <c r="AK615" i="5"/>
  <c r="CK615" i="5" s="1"/>
  <c r="AG616" i="5"/>
  <c r="AH616" i="5"/>
  <c r="AI616" i="5"/>
  <c r="AJ616" i="5"/>
  <c r="AK616" i="5"/>
  <c r="AG617" i="5"/>
  <c r="AH617" i="5"/>
  <c r="CH617" i="5" s="1"/>
  <c r="AI617" i="5"/>
  <c r="CI617" i="5" s="1"/>
  <c r="AJ617" i="5"/>
  <c r="CJ617" i="5" s="1"/>
  <c r="AK617" i="5"/>
  <c r="AG618" i="5"/>
  <c r="AH618" i="5"/>
  <c r="AI618" i="5"/>
  <c r="AJ618" i="5"/>
  <c r="AK618" i="5"/>
  <c r="AG619" i="5"/>
  <c r="AH619" i="5"/>
  <c r="CH619" i="5" s="1"/>
  <c r="AI619" i="5"/>
  <c r="CI619" i="5" s="1"/>
  <c r="AJ619" i="5"/>
  <c r="AK619" i="5"/>
  <c r="AG620" i="5"/>
  <c r="AH620" i="5"/>
  <c r="AI620" i="5"/>
  <c r="AJ620" i="5"/>
  <c r="AK620" i="5"/>
  <c r="AG621" i="5"/>
  <c r="AH621" i="5"/>
  <c r="CH621" i="5" s="1"/>
  <c r="AI621" i="5"/>
  <c r="CI621" i="5" s="1"/>
  <c r="AJ621" i="5"/>
  <c r="AK621" i="5"/>
  <c r="AG622" i="5"/>
  <c r="AH622" i="5"/>
  <c r="AI622" i="5"/>
  <c r="AJ622" i="5"/>
  <c r="AK622" i="5"/>
  <c r="AG623" i="5"/>
  <c r="CG623" i="5" s="1"/>
  <c r="AH623" i="5"/>
  <c r="CH623" i="5" s="1"/>
  <c r="AI623" i="5"/>
  <c r="CI623" i="5" s="1"/>
  <c r="AJ623" i="5"/>
  <c r="AK623" i="5"/>
  <c r="CK623" i="5" s="1"/>
  <c r="AG624" i="5"/>
  <c r="AH624" i="5"/>
  <c r="AI624" i="5"/>
  <c r="AJ624" i="5"/>
  <c r="AK624" i="5"/>
  <c r="AG625" i="5"/>
  <c r="CG625" i="5" s="1"/>
  <c r="AH625" i="5"/>
  <c r="CH625" i="5" s="1"/>
  <c r="AI625" i="5"/>
  <c r="CI625" i="5" s="1"/>
  <c r="AJ625" i="5"/>
  <c r="AK625" i="5"/>
  <c r="AG626" i="5"/>
  <c r="AH626" i="5"/>
  <c r="AI626" i="5"/>
  <c r="AJ626" i="5"/>
  <c r="AK626" i="5"/>
  <c r="AG627" i="5"/>
  <c r="AH627" i="5"/>
  <c r="CH627" i="5" s="1"/>
  <c r="AI627" i="5"/>
  <c r="AJ627" i="5"/>
  <c r="CJ627" i="5" s="1"/>
  <c r="AK627" i="5"/>
  <c r="CK627" i="5" s="1"/>
  <c r="AG628" i="5"/>
  <c r="AH628" i="5"/>
  <c r="AI628" i="5"/>
  <c r="AJ628" i="5"/>
  <c r="AK628" i="5"/>
  <c r="AG629" i="5"/>
  <c r="AH629" i="5"/>
  <c r="AI629" i="5"/>
  <c r="CI629" i="5" s="1"/>
  <c r="AJ629" i="5"/>
  <c r="AK629" i="5"/>
  <c r="CK629" i="5" s="1"/>
  <c r="AG630" i="5"/>
  <c r="AH630" i="5"/>
  <c r="AI630" i="5"/>
  <c r="AJ630" i="5"/>
  <c r="AK630" i="5"/>
  <c r="AG631" i="5"/>
  <c r="AH631" i="5"/>
  <c r="CH631" i="5" s="1"/>
  <c r="AI631" i="5"/>
  <c r="CI631" i="5" s="1"/>
  <c r="AJ631" i="5"/>
  <c r="CJ631" i="5" s="1"/>
  <c r="AK631" i="5"/>
  <c r="AG632" i="5"/>
  <c r="AH632" i="5"/>
  <c r="AI632" i="5"/>
  <c r="AJ632" i="5"/>
  <c r="AK632" i="5"/>
  <c r="AG633" i="5"/>
  <c r="AH633" i="5"/>
  <c r="CH633" i="5" s="1"/>
  <c r="AI633" i="5"/>
  <c r="CI633" i="5" s="1"/>
  <c r="AJ633" i="5"/>
  <c r="CJ633" i="5" s="1"/>
  <c r="AK633" i="5"/>
  <c r="AG634" i="5"/>
  <c r="AH634" i="5"/>
  <c r="AI634" i="5"/>
  <c r="AJ634" i="5"/>
  <c r="AK634" i="5"/>
  <c r="AG635" i="5"/>
  <c r="AH635" i="5"/>
  <c r="CH635" i="5" s="1"/>
  <c r="AI635" i="5"/>
  <c r="AJ635" i="5"/>
  <c r="CJ635" i="5" s="1"/>
  <c r="AK635" i="5"/>
  <c r="AG636" i="5"/>
  <c r="AH636" i="5"/>
  <c r="AI636" i="5"/>
  <c r="AJ636" i="5"/>
  <c r="AK636" i="5"/>
  <c r="AG637" i="5"/>
  <c r="AH637" i="5"/>
  <c r="CH637" i="5" s="1"/>
  <c r="AI637" i="5"/>
  <c r="CI637" i="5" s="1"/>
  <c r="AJ637" i="5"/>
  <c r="CJ637" i="5" s="1"/>
  <c r="AK637" i="5"/>
  <c r="AG638" i="5"/>
  <c r="AH638" i="5"/>
  <c r="AI638" i="5"/>
  <c r="AJ638" i="5"/>
  <c r="AK638" i="5"/>
  <c r="AG639" i="5"/>
  <c r="AH639" i="5"/>
  <c r="CH639" i="5" s="1"/>
  <c r="AI639" i="5"/>
  <c r="AJ639" i="5"/>
  <c r="AK639" i="5"/>
  <c r="AG640" i="5"/>
  <c r="AH640" i="5"/>
  <c r="AI640" i="5"/>
  <c r="AJ640" i="5"/>
  <c r="AK640" i="5"/>
  <c r="AG641" i="5"/>
  <c r="AH641" i="5"/>
  <c r="AI641" i="5"/>
  <c r="CI641" i="5" s="1"/>
  <c r="AJ641" i="5"/>
  <c r="AK641" i="5"/>
  <c r="CK641" i="5" s="1"/>
  <c r="AG642" i="5"/>
  <c r="AH642" i="5"/>
  <c r="AI642" i="5"/>
  <c r="AJ642" i="5"/>
  <c r="AK642" i="5"/>
  <c r="AG643" i="5"/>
  <c r="AH643" i="5"/>
  <c r="CH643" i="5" s="1"/>
  <c r="AI643" i="5"/>
  <c r="CI643" i="5" s="1"/>
  <c r="AJ643" i="5"/>
  <c r="AK643" i="5"/>
  <c r="AG644" i="5"/>
  <c r="AH644" i="5"/>
  <c r="AI644" i="5"/>
  <c r="AJ644" i="5"/>
  <c r="AK644" i="5"/>
  <c r="AG645" i="5"/>
  <c r="AH645" i="5"/>
  <c r="CH645" i="5" s="1"/>
  <c r="AI645" i="5"/>
  <c r="CI645" i="5" s="1"/>
  <c r="AJ645" i="5"/>
  <c r="AK645" i="5"/>
  <c r="AG646" i="5"/>
  <c r="AH646" i="5"/>
  <c r="AI646" i="5"/>
  <c r="AJ646" i="5"/>
  <c r="AK646" i="5"/>
  <c r="AG647" i="5"/>
  <c r="CG647" i="5" s="1"/>
  <c r="AH647" i="5"/>
  <c r="AI647" i="5"/>
  <c r="CI647" i="5" s="1"/>
  <c r="AJ647" i="5"/>
  <c r="CJ647" i="5" s="1"/>
  <c r="AK647" i="5"/>
  <c r="AG648" i="5"/>
  <c r="AH648" i="5"/>
  <c r="AI648" i="5"/>
  <c r="AJ648" i="5"/>
  <c r="AK648" i="5"/>
  <c r="AG649" i="5"/>
  <c r="AH649" i="5"/>
  <c r="CH649" i="5" s="1"/>
  <c r="AI649" i="5"/>
  <c r="CI649" i="5" s="1"/>
  <c r="AJ649" i="5"/>
  <c r="AK649" i="5"/>
  <c r="AG650" i="5"/>
  <c r="AH650" i="5"/>
  <c r="AI650" i="5"/>
  <c r="AJ650" i="5"/>
  <c r="AK650" i="5"/>
  <c r="AG651" i="5"/>
  <c r="AH651" i="5"/>
  <c r="CH651" i="5" s="1"/>
  <c r="AI651" i="5"/>
  <c r="AJ651" i="5"/>
  <c r="AK651" i="5"/>
  <c r="CK651" i="5" s="1"/>
  <c r="AG652" i="5"/>
  <c r="AH652" i="5"/>
  <c r="AI652" i="5"/>
  <c r="AJ652" i="5"/>
  <c r="AK652" i="5"/>
  <c r="AG653" i="5"/>
  <c r="AH653" i="5"/>
  <c r="CH653" i="5" s="1"/>
  <c r="AI653" i="5"/>
  <c r="CI653" i="5" s="1"/>
  <c r="AJ653" i="5"/>
  <c r="AK653" i="5"/>
  <c r="CK653" i="5" s="1"/>
  <c r="AG654" i="5"/>
  <c r="AH654" i="5"/>
  <c r="AI654" i="5"/>
  <c r="AJ654" i="5"/>
  <c r="AK654" i="5"/>
  <c r="AG655" i="5"/>
  <c r="AH655" i="5"/>
  <c r="CH655" i="5" s="1"/>
  <c r="AI655" i="5"/>
  <c r="AJ655" i="5"/>
  <c r="CJ655" i="5" s="1"/>
  <c r="AK655" i="5"/>
  <c r="CK655" i="5" s="1"/>
  <c r="AG656" i="5"/>
  <c r="AH656" i="5"/>
  <c r="AI656" i="5"/>
  <c r="AJ656" i="5"/>
  <c r="AK656" i="5"/>
  <c r="AG657" i="5"/>
  <c r="AH657" i="5"/>
  <c r="CH657" i="5" s="1"/>
  <c r="AI657" i="5"/>
  <c r="CI657" i="5" s="1"/>
  <c r="AJ657" i="5"/>
  <c r="AK657" i="5"/>
  <c r="AG658" i="5"/>
  <c r="AH658" i="5"/>
  <c r="AI658" i="5"/>
  <c r="AJ658" i="5"/>
  <c r="AK658" i="5"/>
  <c r="AG659" i="5"/>
  <c r="AH659" i="5"/>
  <c r="CH659" i="5" s="1"/>
  <c r="AI659" i="5"/>
  <c r="AJ659" i="5"/>
  <c r="AK659" i="5"/>
  <c r="AG660" i="5"/>
  <c r="AH660" i="5"/>
  <c r="AI660" i="5"/>
  <c r="AJ660" i="5"/>
  <c r="AK660" i="5"/>
  <c r="AG661" i="5"/>
  <c r="AH661" i="5"/>
  <c r="CH661" i="5" s="1"/>
  <c r="AI661" i="5"/>
  <c r="CI661" i="5" s="1"/>
  <c r="AJ661" i="5"/>
  <c r="AK661" i="5"/>
  <c r="AG662" i="5"/>
  <c r="AH662" i="5"/>
  <c r="AI662" i="5"/>
  <c r="AJ662" i="5"/>
  <c r="AK662" i="5"/>
  <c r="AG663" i="5"/>
  <c r="AH663" i="5"/>
  <c r="CH663" i="5" s="1"/>
  <c r="AI663" i="5"/>
  <c r="AJ663" i="5"/>
  <c r="AK663" i="5"/>
  <c r="AG664" i="5"/>
  <c r="AH664" i="5"/>
  <c r="AI664" i="5"/>
  <c r="AJ664" i="5"/>
  <c r="AK664" i="5"/>
  <c r="AG665" i="5"/>
  <c r="AH665" i="5"/>
  <c r="CH665" i="5" s="1"/>
  <c r="AI665" i="5"/>
  <c r="AJ665" i="5"/>
  <c r="AK665" i="5"/>
  <c r="AG666" i="5"/>
  <c r="AH666" i="5"/>
  <c r="AI666" i="5"/>
  <c r="AJ666" i="5"/>
  <c r="AK666" i="5"/>
  <c r="AG667" i="5"/>
  <c r="AH667" i="5"/>
  <c r="CH667" i="5" s="1"/>
  <c r="AI667" i="5"/>
  <c r="CI667" i="5" s="1"/>
  <c r="AJ667" i="5"/>
  <c r="CJ667" i="5" s="1"/>
  <c r="AK667" i="5"/>
  <c r="AG668" i="5"/>
  <c r="AH668" i="5"/>
  <c r="AI668" i="5"/>
  <c r="AJ668" i="5"/>
  <c r="AK668" i="5"/>
  <c r="AG669" i="5"/>
  <c r="AH669" i="5"/>
  <c r="CH669" i="5" s="1"/>
  <c r="AI669" i="5"/>
  <c r="CI669" i="5" s="1"/>
  <c r="AJ669" i="5"/>
  <c r="AK669" i="5"/>
  <c r="CK669" i="5" s="1"/>
  <c r="AG670" i="5"/>
  <c r="AH670" i="5"/>
  <c r="AI670" i="5"/>
  <c r="AJ670" i="5"/>
  <c r="AK670" i="5"/>
  <c r="AG671" i="5"/>
  <c r="CG671" i="5" s="1"/>
  <c r="AH671" i="5"/>
  <c r="CH671" i="5" s="1"/>
  <c r="AI671" i="5"/>
  <c r="AJ671" i="5"/>
  <c r="CJ671" i="5" s="1"/>
  <c r="AK671" i="5"/>
  <c r="AG672" i="5"/>
  <c r="AH672" i="5"/>
  <c r="AI672" i="5"/>
  <c r="AJ672" i="5"/>
  <c r="AK672" i="5"/>
  <c r="AG673" i="5"/>
  <c r="AH673" i="5"/>
  <c r="CH673" i="5" s="1"/>
  <c r="AI673" i="5"/>
  <c r="CI673" i="5" s="1"/>
  <c r="AJ673" i="5"/>
  <c r="CJ673" i="5" s="1"/>
  <c r="AK673" i="5"/>
  <c r="AG674" i="5"/>
  <c r="AH674" i="5"/>
  <c r="AI674" i="5"/>
  <c r="AJ674" i="5"/>
  <c r="AK674" i="5"/>
  <c r="AG675" i="5"/>
  <c r="AH675" i="5"/>
  <c r="CH675" i="5" s="1"/>
  <c r="AI675" i="5"/>
  <c r="AJ675" i="5"/>
  <c r="AK675" i="5"/>
  <c r="CK675" i="5" s="1"/>
  <c r="CL675" i="5"/>
  <c r="AG676" i="5"/>
  <c r="AH676" i="5"/>
  <c r="AI676" i="5"/>
  <c r="AJ676" i="5"/>
  <c r="AK676" i="5"/>
  <c r="AG677" i="5"/>
  <c r="AH677" i="5"/>
  <c r="AI677" i="5"/>
  <c r="AJ677" i="5"/>
  <c r="CJ677" i="5" s="1"/>
  <c r="AK677" i="5"/>
  <c r="CK677" i="5" s="1"/>
  <c r="AG678" i="5"/>
  <c r="AH678" i="5"/>
  <c r="AI678" i="5"/>
  <c r="AJ678" i="5"/>
  <c r="AK678" i="5"/>
  <c r="AG679" i="5"/>
  <c r="AH679" i="5"/>
  <c r="AI679" i="5"/>
  <c r="AJ679" i="5"/>
  <c r="CJ679" i="5" s="1"/>
  <c r="AK679" i="5"/>
  <c r="AG680" i="5"/>
  <c r="AH680" i="5"/>
  <c r="AI680" i="5"/>
  <c r="AJ680" i="5"/>
  <c r="AK680" i="5"/>
  <c r="AG681" i="5"/>
  <c r="AH681" i="5"/>
  <c r="CH681" i="5" s="1"/>
  <c r="AI681" i="5"/>
  <c r="AJ681" i="5"/>
  <c r="AK681" i="5"/>
  <c r="AG682" i="5"/>
  <c r="AH682" i="5"/>
  <c r="AI682" i="5"/>
  <c r="AJ682" i="5"/>
  <c r="AK682" i="5"/>
  <c r="AG683" i="5"/>
  <c r="AH683" i="5"/>
  <c r="CH683" i="5" s="1"/>
  <c r="AI683" i="5"/>
  <c r="AJ683" i="5"/>
  <c r="CJ683" i="5" s="1"/>
  <c r="AK683" i="5"/>
  <c r="AG684" i="5"/>
  <c r="AH684" i="5"/>
  <c r="AI684" i="5"/>
  <c r="AJ684" i="5"/>
  <c r="AK684" i="5"/>
  <c r="AG685" i="5"/>
  <c r="AH685" i="5"/>
  <c r="CH685" i="5" s="1"/>
  <c r="AI685" i="5"/>
  <c r="AJ685" i="5"/>
  <c r="CJ685" i="5" s="1"/>
  <c r="AK685" i="5"/>
  <c r="AG686" i="5"/>
  <c r="AH686" i="5"/>
  <c r="AI686" i="5"/>
  <c r="AJ686" i="5"/>
  <c r="AK686" i="5"/>
  <c r="AG687" i="5"/>
  <c r="AH687" i="5"/>
  <c r="CH687" i="5" s="1"/>
  <c r="AI687" i="5"/>
  <c r="AJ687" i="5"/>
  <c r="AK687" i="5"/>
  <c r="AG688" i="5"/>
  <c r="AH688" i="5"/>
  <c r="AI688" i="5"/>
  <c r="AJ688" i="5"/>
  <c r="AK688" i="5"/>
  <c r="AG689" i="5"/>
  <c r="AH689" i="5"/>
  <c r="CH689" i="5" s="1"/>
  <c r="AI689" i="5"/>
  <c r="AJ689" i="5"/>
  <c r="AK689" i="5"/>
  <c r="AG690" i="5"/>
  <c r="AH690" i="5"/>
  <c r="AI690" i="5"/>
  <c r="AJ690" i="5"/>
  <c r="AK690" i="5"/>
  <c r="AG691" i="5"/>
  <c r="AH691" i="5"/>
  <c r="CH691" i="5" s="1"/>
  <c r="AI691" i="5"/>
  <c r="AJ691" i="5"/>
  <c r="CJ691" i="5" s="1"/>
  <c r="AK691" i="5"/>
  <c r="AG692" i="5"/>
  <c r="AH692" i="5"/>
  <c r="AI692" i="5"/>
  <c r="AJ692" i="5"/>
  <c r="AK692" i="5"/>
  <c r="AG693" i="5"/>
  <c r="AH693" i="5"/>
  <c r="CH693" i="5" s="1"/>
  <c r="AI693" i="5"/>
  <c r="CI693" i="5" s="1"/>
  <c r="AJ693" i="5"/>
  <c r="AK693" i="5"/>
  <c r="AG694" i="5"/>
  <c r="AH694" i="5"/>
  <c r="AI694" i="5"/>
  <c r="AJ694" i="5"/>
  <c r="AK694" i="5"/>
  <c r="AG695" i="5"/>
  <c r="AH695" i="5"/>
  <c r="CH695" i="5" s="1"/>
  <c r="AI695" i="5"/>
  <c r="AJ695" i="5"/>
  <c r="CJ695" i="5" s="1"/>
  <c r="AK695" i="5"/>
  <c r="AG696" i="5"/>
  <c r="AH696" i="5"/>
  <c r="AI696" i="5"/>
  <c r="AJ696" i="5"/>
  <c r="AK696" i="5"/>
  <c r="AG697" i="5"/>
  <c r="CG697" i="5" s="1"/>
  <c r="AH697" i="5"/>
  <c r="CH697" i="5" s="1"/>
  <c r="AI697" i="5"/>
  <c r="AJ697" i="5"/>
  <c r="AK697" i="5"/>
  <c r="AK544" i="5"/>
  <c r="AJ544" i="5"/>
  <c r="AI544" i="5"/>
  <c r="AH544" i="5"/>
  <c r="AG544" i="5"/>
  <c r="BZ3" i="5"/>
  <c r="BZ4" i="5"/>
  <c r="BZ5" i="5"/>
  <c r="CL5" i="5" s="1"/>
  <c r="BZ6" i="5"/>
  <c r="BZ7" i="5"/>
  <c r="CL7" i="5" s="1"/>
  <c r="BZ8" i="5"/>
  <c r="CL8" i="5" s="1"/>
  <c r="BZ9" i="5"/>
  <c r="CL9" i="5" s="1"/>
  <c r="BZ10" i="5"/>
  <c r="BZ11" i="5"/>
  <c r="BZ12" i="5"/>
  <c r="BZ13" i="5"/>
  <c r="BZ14" i="5"/>
  <c r="BZ15" i="5"/>
  <c r="BZ16" i="5"/>
  <c r="CL16" i="5" s="1"/>
  <c r="BZ17" i="5"/>
  <c r="CL17" i="5" s="1"/>
  <c r="BZ18" i="5"/>
  <c r="BZ19" i="5"/>
  <c r="CL19" i="5" s="1"/>
  <c r="BZ20" i="5"/>
  <c r="CL20" i="5" s="1"/>
  <c r="BZ21" i="5"/>
  <c r="CL21" i="5" s="1"/>
  <c r="BZ22" i="5"/>
  <c r="CL22" i="5" s="1"/>
  <c r="BZ23" i="5"/>
  <c r="BZ24" i="5"/>
  <c r="BZ25" i="5"/>
  <c r="BZ26" i="5"/>
  <c r="BZ27" i="5"/>
  <c r="BZ28" i="5"/>
  <c r="CL28" i="5" s="1"/>
  <c r="BZ29" i="5"/>
  <c r="CL29" i="5" s="1"/>
  <c r="BZ30" i="5"/>
  <c r="BZ31" i="5"/>
  <c r="CL31" i="5" s="1"/>
  <c r="BZ32" i="5"/>
  <c r="CL32" i="5" s="1"/>
  <c r="BZ33" i="5"/>
  <c r="CL33" i="5" s="1"/>
  <c r="BZ34" i="5"/>
  <c r="BZ35" i="5"/>
  <c r="BZ36" i="5"/>
  <c r="BZ37" i="5"/>
  <c r="BZ38" i="5"/>
  <c r="BZ39" i="5"/>
  <c r="BZ40" i="5"/>
  <c r="CL40" i="5" s="1"/>
  <c r="BZ41" i="5"/>
  <c r="CL41" i="5" s="1"/>
  <c r="BZ42" i="5"/>
  <c r="BZ43" i="5"/>
  <c r="CL43" i="5" s="1"/>
  <c r="BZ44" i="5"/>
  <c r="CL44" i="5" s="1"/>
  <c r="BZ45" i="5"/>
  <c r="CL45" i="5" s="1"/>
  <c r="BZ46" i="5"/>
  <c r="BZ47" i="5"/>
  <c r="BZ48" i="5"/>
  <c r="BZ49" i="5"/>
  <c r="BZ50" i="5"/>
  <c r="BZ51" i="5"/>
  <c r="BZ52" i="5"/>
  <c r="CL52" i="5" s="1"/>
  <c r="BZ53" i="5"/>
  <c r="CL53" i="5" s="1"/>
  <c r="BZ54" i="5"/>
  <c r="BZ55" i="5"/>
  <c r="CL55" i="5" s="1"/>
  <c r="BZ56" i="5"/>
  <c r="CL56" i="5" s="1"/>
  <c r="BZ57" i="5"/>
  <c r="CL57" i="5" s="1"/>
  <c r="BZ58" i="5"/>
  <c r="BZ59" i="5"/>
  <c r="BZ60" i="5"/>
  <c r="BZ61" i="5"/>
  <c r="BZ62" i="5"/>
  <c r="BZ63" i="5"/>
  <c r="BZ64" i="5"/>
  <c r="CL64" i="5" s="1"/>
  <c r="BZ65" i="5"/>
  <c r="CL65" i="5" s="1"/>
  <c r="BZ66" i="5"/>
  <c r="BZ67" i="5"/>
  <c r="CL67" i="5" s="1"/>
  <c r="BZ68" i="5"/>
  <c r="CL68" i="5" s="1"/>
  <c r="BZ69" i="5"/>
  <c r="CL69" i="5" s="1"/>
  <c r="BZ70" i="5"/>
  <c r="BZ71" i="5"/>
  <c r="BZ72" i="5"/>
  <c r="BZ73" i="5"/>
  <c r="BZ74" i="5"/>
  <c r="BZ75" i="5"/>
  <c r="BZ76" i="5"/>
  <c r="BZ77" i="5"/>
  <c r="CL77" i="5" s="1"/>
  <c r="BZ78" i="5"/>
  <c r="BZ79" i="5"/>
  <c r="CL79" i="5" s="1"/>
  <c r="BZ80" i="5"/>
  <c r="CL80" i="5" s="1"/>
  <c r="BZ81" i="5"/>
  <c r="CL81" i="5" s="1"/>
  <c r="BZ82" i="5"/>
  <c r="CL82" i="5" s="1"/>
  <c r="BZ83" i="5"/>
  <c r="BZ84" i="5"/>
  <c r="BZ85" i="5"/>
  <c r="BZ86" i="5"/>
  <c r="BZ87" i="5"/>
  <c r="BZ88" i="5"/>
  <c r="CL88" i="5" s="1"/>
  <c r="BZ89" i="5"/>
  <c r="CL89" i="5" s="1"/>
  <c r="BZ90" i="5"/>
  <c r="BZ91" i="5"/>
  <c r="CL91" i="5" s="1"/>
  <c r="BZ92" i="5"/>
  <c r="CL92" i="5" s="1"/>
  <c r="BZ93" i="5"/>
  <c r="CL93" i="5" s="1"/>
  <c r="BZ94" i="5"/>
  <c r="CL94" i="5" s="1"/>
  <c r="BZ95" i="5"/>
  <c r="BZ96" i="5"/>
  <c r="BZ97" i="5"/>
  <c r="BZ98" i="5"/>
  <c r="BZ99" i="5"/>
  <c r="BZ100" i="5"/>
  <c r="CL100" i="5" s="1"/>
  <c r="BZ101" i="5"/>
  <c r="CL101" i="5" s="1"/>
  <c r="BZ102" i="5"/>
  <c r="BZ103" i="5"/>
  <c r="CL103" i="5" s="1"/>
  <c r="BZ104" i="5"/>
  <c r="CL104" i="5" s="1"/>
  <c r="BZ105" i="5"/>
  <c r="CL105" i="5" s="1"/>
  <c r="BZ106" i="5"/>
  <c r="BZ107" i="5"/>
  <c r="BZ108" i="5"/>
  <c r="BZ109" i="5"/>
  <c r="BZ110" i="5"/>
  <c r="BZ111" i="5"/>
  <c r="BZ112" i="5"/>
  <c r="CL112" i="5" s="1"/>
  <c r="BZ113" i="5"/>
  <c r="CL113" i="5" s="1"/>
  <c r="BZ114" i="5"/>
  <c r="BZ115" i="5"/>
  <c r="CL115" i="5" s="1"/>
  <c r="BZ116" i="5"/>
  <c r="CL116" i="5" s="1"/>
  <c r="BZ117" i="5"/>
  <c r="CL117" i="5" s="1"/>
  <c r="BZ118" i="5"/>
  <c r="CL118" i="5" s="1"/>
  <c r="BZ119" i="5"/>
  <c r="BZ120" i="5"/>
  <c r="BZ121" i="5"/>
  <c r="BZ122" i="5"/>
  <c r="BZ123" i="5"/>
  <c r="BZ124" i="5"/>
  <c r="CL124" i="5" s="1"/>
  <c r="BZ125" i="5"/>
  <c r="CL125" i="5" s="1"/>
  <c r="BZ126" i="5"/>
  <c r="BZ127" i="5"/>
  <c r="CL127" i="5" s="1"/>
  <c r="BZ128" i="5"/>
  <c r="CL128" i="5" s="1"/>
  <c r="BZ129" i="5"/>
  <c r="CL129" i="5" s="1"/>
  <c r="BZ130" i="5"/>
  <c r="BZ131" i="5"/>
  <c r="BZ132" i="5"/>
  <c r="BZ133" i="5"/>
  <c r="BZ134" i="5"/>
  <c r="BZ135" i="5"/>
  <c r="BZ136" i="5"/>
  <c r="CL136" i="5" s="1"/>
  <c r="BZ137" i="5"/>
  <c r="CL137" i="5" s="1"/>
  <c r="BZ138" i="5"/>
  <c r="BZ139" i="5"/>
  <c r="CL139" i="5" s="1"/>
  <c r="BZ140" i="5"/>
  <c r="CL140" i="5" s="1"/>
  <c r="BZ141" i="5"/>
  <c r="CL141" i="5" s="1"/>
  <c r="BZ142" i="5"/>
  <c r="BZ143" i="5"/>
  <c r="BZ144" i="5"/>
  <c r="BZ145" i="5"/>
  <c r="BZ146" i="5"/>
  <c r="BZ147" i="5"/>
  <c r="BZ148" i="5"/>
  <c r="CL148" i="5" s="1"/>
  <c r="BZ149" i="5"/>
  <c r="CL149" i="5" s="1"/>
  <c r="BZ150" i="5"/>
  <c r="BZ151" i="5"/>
  <c r="CL151" i="5" s="1"/>
  <c r="BZ152" i="5"/>
  <c r="CL152" i="5" s="1"/>
  <c r="BZ153" i="5"/>
  <c r="CL153" i="5" s="1"/>
  <c r="BZ154" i="5"/>
  <c r="BZ155" i="5"/>
  <c r="BZ156" i="5"/>
  <c r="BZ157" i="5"/>
  <c r="BZ158" i="5"/>
  <c r="BZ159" i="5"/>
  <c r="BZ160" i="5"/>
  <c r="CL160" i="5" s="1"/>
  <c r="BZ161" i="5"/>
  <c r="CL161" i="5" s="1"/>
  <c r="BZ162" i="5"/>
  <c r="BZ163" i="5"/>
  <c r="CL163" i="5" s="1"/>
  <c r="BZ164" i="5"/>
  <c r="CL164" i="5" s="1"/>
  <c r="BZ165" i="5"/>
  <c r="CL165" i="5" s="1"/>
  <c r="BZ166" i="5"/>
  <c r="CL166" i="5" s="1"/>
  <c r="BZ167" i="5"/>
  <c r="BZ168" i="5"/>
  <c r="BZ169" i="5"/>
  <c r="BZ170" i="5"/>
  <c r="BZ171" i="5"/>
  <c r="BZ172" i="5"/>
  <c r="CL172" i="5" s="1"/>
  <c r="BZ173" i="5"/>
  <c r="CL173" i="5" s="1"/>
  <c r="BZ174" i="5"/>
  <c r="BZ175" i="5"/>
  <c r="CL175" i="5" s="1"/>
  <c r="BZ176" i="5"/>
  <c r="CL176" i="5" s="1"/>
  <c r="BZ177" i="5"/>
  <c r="CL177" i="5" s="1"/>
  <c r="BZ178" i="5"/>
  <c r="CL178" i="5" s="1"/>
  <c r="BZ179" i="5"/>
  <c r="BZ180" i="5"/>
  <c r="BZ181" i="5"/>
  <c r="BZ182" i="5"/>
  <c r="BZ183" i="5"/>
  <c r="BZ184" i="5"/>
  <c r="CL184" i="5" s="1"/>
  <c r="BZ185" i="5"/>
  <c r="CL185" i="5" s="1"/>
  <c r="BZ186" i="5"/>
  <c r="BZ187" i="5"/>
  <c r="CL187" i="5" s="1"/>
  <c r="BZ188" i="5"/>
  <c r="CL188" i="5" s="1"/>
  <c r="BZ189" i="5"/>
  <c r="CL189" i="5" s="1"/>
  <c r="BZ190" i="5"/>
  <c r="CL190" i="5" s="1"/>
  <c r="BZ191" i="5"/>
  <c r="BZ192" i="5"/>
  <c r="BZ193" i="5"/>
  <c r="BZ194" i="5"/>
  <c r="BZ195" i="5"/>
  <c r="BZ196" i="5"/>
  <c r="CL196" i="5" s="1"/>
  <c r="BZ197" i="5"/>
  <c r="CL197" i="5" s="1"/>
  <c r="BZ198" i="5"/>
  <c r="BZ199" i="5"/>
  <c r="CL199" i="5" s="1"/>
  <c r="BZ200" i="5"/>
  <c r="CL200" i="5" s="1"/>
  <c r="BZ201" i="5"/>
  <c r="CL201" i="5" s="1"/>
  <c r="BZ202" i="5"/>
  <c r="CL202" i="5" s="1"/>
  <c r="BZ203" i="5"/>
  <c r="BZ204" i="5"/>
  <c r="BZ205" i="5"/>
  <c r="BZ206" i="5"/>
  <c r="BZ207" i="5"/>
  <c r="BZ208" i="5"/>
  <c r="CL208" i="5" s="1"/>
  <c r="BZ209" i="5"/>
  <c r="CL209" i="5" s="1"/>
  <c r="BZ210" i="5"/>
  <c r="BZ211" i="5"/>
  <c r="CL211" i="5" s="1"/>
  <c r="BZ212" i="5"/>
  <c r="CL212" i="5" s="1"/>
  <c r="BZ213" i="5"/>
  <c r="CL213" i="5" s="1"/>
  <c r="BZ214" i="5"/>
  <c r="CL214" i="5" s="1"/>
  <c r="BZ215" i="5"/>
  <c r="BZ216" i="5"/>
  <c r="BZ217" i="5"/>
  <c r="BZ218" i="5"/>
  <c r="BZ219" i="5"/>
  <c r="BZ220" i="5"/>
  <c r="CL220" i="5" s="1"/>
  <c r="BZ221" i="5"/>
  <c r="CL221" i="5" s="1"/>
  <c r="BZ222" i="5"/>
  <c r="BZ223" i="5"/>
  <c r="CL223" i="5" s="1"/>
  <c r="BZ224" i="5"/>
  <c r="CL224" i="5" s="1"/>
  <c r="BZ225" i="5"/>
  <c r="CL225" i="5" s="1"/>
  <c r="BZ226" i="5"/>
  <c r="BZ227" i="5"/>
  <c r="BZ228" i="5"/>
  <c r="BZ229" i="5"/>
  <c r="BZ230" i="5"/>
  <c r="BZ231" i="5"/>
  <c r="BZ232" i="5"/>
  <c r="CL232" i="5" s="1"/>
  <c r="BZ233" i="5"/>
  <c r="CL233" i="5" s="1"/>
  <c r="BZ234" i="5"/>
  <c r="BZ235" i="5"/>
  <c r="CL235" i="5" s="1"/>
  <c r="BZ236" i="5"/>
  <c r="BZ237" i="5"/>
  <c r="BZ238" i="5"/>
  <c r="BZ239" i="5"/>
  <c r="BZ240" i="5"/>
  <c r="BZ241" i="5"/>
  <c r="BZ242" i="5"/>
  <c r="BZ243" i="5"/>
  <c r="BZ244" i="5"/>
  <c r="CL244" i="5" s="1"/>
  <c r="BZ245" i="5"/>
  <c r="CL245" i="5" s="1"/>
  <c r="BZ246" i="5"/>
  <c r="BZ247" i="5"/>
  <c r="CL247" i="5" s="1"/>
  <c r="BZ248" i="5"/>
  <c r="CL248" i="5" s="1"/>
  <c r="BZ249" i="5"/>
  <c r="CL249" i="5" s="1"/>
  <c r="BZ250" i="5"/>
  <c r="BZ251" i="5"/>
  <c r="BZ252" i="5"/>
  <c r="BZ253" i="5"/>
  <c r="BZ254" i="5"/>
  <c r="BZ255" i="5"/>
  <c r="BZ256" i="5"/>
  <c r="CL256" i="5" s="1"/>
  <c r="BZ257" i="5"/>
  <c r="CL257" i="5" s="1"/>
  <c r="BZ258" i="5"/>
  <c r="BZ259" i="5"/>
  <c r="CL259" i="5" s="1"/>
  <c r="BZ260" i="5"/>
  <c r="CL260" i="5" s="1"/>
  <c r="BZ261" i="5"/>
  <c r="CL261" i="5" s="1"/>
  <c r="BZ262" i="5"/>
  <c r="CL262" i="5" s="1"/>
  <c r="BZ263" i="5"/>
  <c r="BZ264" i="5"/>
  <c r="BZ265" i="5"/>
  <c r="BZ266" i="5"/>
  <c r="BZ267" i="5"/>
  <c r="BZ268" i="5"/>
  <c r="CL268" i="5" s="1"/>
  <c r="BZ269" i="5"/>
  <c r="CL269" i="5" s="1"/>
  <c r="BZ270" i="5"/>
  <c r="BZ271" i="5"/>
  <c r="CL271" i="5" s="1"/>
  <c r="BZ272" i="5"/>
  <c r="CL272" i="5" s="1"/>
  <c r="BZ273" i="5"/>
  <c r="CL273" i="5" s="1"/>
  <c r="BZ274" i="5"/>
  <c r="CL274" i="5" s="1"/>
  <c r="BZ275" i="5"/>
  <c r="BZ276" i="5"/>
  <c r="BZ277" i="5"/>
  <c r="BZ278" i="5"/>
  <c r="BZ279" i="5"/>
  <c r="BZ280" i="5"/>
  <c r="CL280" i="5" s="1"/>
  <c r="BZ281" i="5"/>
  <c r="CL281" i="5" s="1"/>
  <c r="BZ282" i="5"/>
  <c r="BZ283" i="5"/>
  <c r="CL283" i="5" s="1"/>
  <c r="BZ284" i="5"/>
  <c r="CL284" i="5" s="1"/>
  <c r="BZ285" i="5"/>
  <c r="CL285" i="5" s="1"/>
  <c r="BZ286" i="5"/>
  <c r="CL286" i="5" s="1"/>
  <c r="BZ287" i="5"/>
  <c r="BZ288" i="5"/>
  <c r="BZ289" i="5"/>
  <c r="BZ290" i="5"/>
  <c r="BZ291" i="5"/>
  <c r="BZ292" i="5"/>
  <c r="BZ293" i="5"/>
  <c r="CL293" i="5" s="1"/>
  <c r="BZ294" i="5"/>
  <c r="BZ295" i="5"/>
  <c r="CL295" i="5" s="1"/>
  <c r="BZ296" i="5"/>
  <c r="CL296" i="5" s="1"/>
  <c r="BZ297" i="5"/>
  <c r="CL297" i="5" s="1"/>
  <c r="BZ298" i="5"/>
  <c r="BZ299" i="5"/>
  <c r="BZ300" i="5"/>
  <c r="BZ301" i="5"/>
  <c r="BZ302" i="5"/>
  <c r="BZ303" i="5"/>
  <c r="BZ304" i="5"/>
  <c r="CL304" i="5" s="1"/>
  <c r="BZ305" i="5"/>
  <c r="CL305" i="5" s="1"/>
  <c r="BZ306" i="5"/>
  <c r="BZ307" i="5"/>
  <c r="CL307" i="5" s="1"/>
  <c r="BZ308" i="5"/>
  <c r="CL308" i="5" s="1"/>
  <c r="BZ309" i="5"/>
  <c r="CL309" i="5" s="1"/>
  <c r="BZ310" i="5"/>
  <c r="CL310" i="5" s="1"/>
  <c r="BZ311" i="5"/>
  <c r="BZ312" i="5"/>
  <c r="BZ313" i="5"/>
  <c r="BZ314" i="5"/>
  <c r="BZ315" i="5"/>
  <c r="BZ316" i="5"/>
  <c r="CL316" i="5" s="1"/>
  <c r="BZ317" i="5"/>
  <c r="CL317" i="5" s="1"/>
  <c r="BZ318" i="5"/>
  <c r="BZ319" i="5"/>
  <c r="CL319" i="5" s="1"/>
  <c r="BZ320" i="5"/>
  <c r="CL320" i="5" s="1"/>
  <c r="BZ321" i="5"/>
  <c r="CL321" i="5" s="1"/>
  <c r="BZ322" i="5"/>
  <c r="BZ323" i="5"/>
  <c r="BZ324" i="5"/>
  <c r="BZ325" i="5"/>
  <c r="BZ326" i="5"/>
  <c r="BZ327" i="5"/>
  <c r="BZ328" i="5"/>
  <c r="CL328" i="5" s="1"/>
  <c r="BZ329" i="5"/>
  <c r="CL329" i="5" s="1"/>
  <c r="BZ330" i="5"/>
  <c r="BZ331" i="5"/>
  <c r="CL331" i="5" s="1"/>
  <c r="BZ332" i="5"/>
  <c r="BZ333" i="5"/>
  <c r="BZ334" i="5"/>
  <c r="BZ335" i="5"/>
  <c r="BZ336" i="5"/>
  <c r="BZ337" i="5"/>
  <c r="BZ338" i="5"/>
  <c r="BZ339" i="5"/>
  <c r="BZ340" i="5"/>
  <c r="CL340" i="5" s="1"/>
  <c r="BZ341" i="5"/>
  <c r="CL341" i="5" s="1"/>
  <c r="BZ342" i="5"/>
  <c r="BZ343" i="5"/>
  <c r="CL343" i="5" s="1"/>
  <c r="BZ344" i="5"/>
  <c r="CL344" i="5" s="1"/>
  <c r="BZ345" i="5"/>
  <c r="CL345" i="5" s="1"/>
  <c r="BZ346" i="5"/>
  <c r="BZ347" i="5"/>
  <c r="BZ348" i="5"/>
  <c r="BZ349" i="5"/>
  <c r="BZ350" i="5"/>
  <c r="BZ351" i="5"/>
  <c r="BZ352" i="5"/>
  <c r="CL352" i="5" s="1"/>
  <c r="BZ353" i="5"/>
  <c r="CL353" i="5" s="1"/>
  <c r="BZ354" i="5"/>
  <c r="BZ355" i="5"/>
  <c r="CL355" i="5" s="1"/>
  <c r="BZ356" i="5"/>
  <c r="CL356" i="5" s="1"/>
  <c r="BZ357" i="5"/>
  <c r="CL357" i="5" s="1"/>
  <c r="BZ358" i="5"/>
  <c r="CL358" i="5" s="1"/>
  <c r="BZ359" i="5"/>
  <c r="BZ360" i="5"/>
  <c r="BZ361" i="5"/>
  <c r="BZ362" i="5"/>
  <c r="BZ363" i="5"/>
  <c r="CL363" i="5" s="1"/>
  <c r="BZ364" i="5"/>
  <c r="CL364" i="5" s="1"/>
  <c r="BZ365" i="5"/>
  <c r="CL365" i="5" s="1"/>
  <c r="BZ366" i="5"/>
  <c r="BZ367" i="5"/>
  <c r="CL367" i="5" s="1"/>
  <c r="BZ368" i="5"/>
  <c r="CL368" i="5" s="1"/>
  <c r="BZ369" i="5"/>
  <c r="CL369" i="5" s="1"/>
  <c r="BZ370" i="5"/>
  <c r="CL370" i="5" s="1"/>
  <c r="BZ371" i="5"/>
  <c r="BZ372" i="5"/>
  <c r="BZ373" i="5"/>
  <c r="BZ374" i="5"/>
  <c r="BZ375" i="5"/>
  <c r="CL375" i="5" s="1"/>
  <c r="BZ376" i="5"/>
  <c r="CL376" i="5" s="1"/>
  <c r="BZ377" i="5"/>
  <c r="CL377" i="5" s="1"/>
  <c r="BZ378" i="5"/>
  <c r="BZ379" i="5"/>
  <c r="CL379" i="5" s="1"/>
  <c r="BZ380" i="5"/>
  <c r="CL380" i="5" s="1"/>
  <c r="BZ381" i="5"/>
  <c r="CL381" i="5" s="1"/>
  <c r="BZ382" i="5"/>
  <c r="CL382" i="5" s="1"/>
  <c r="BZ383" i="5"/>
  <c r="BZ384" i="5"/>
  <c r="BZ385" i="5"/>
  <c r="BZ386" i="5"/>
  <c r="BZ387" i="5"/>
  <c r="CL387" i="5" s="1"/>
  <c r="BZ388" i="5"/>
  <c r="CL388" i="5" s="1"/>
  <c r="BZ389" i="5"/>
  <c r="CL389" i="5" s="1"/>
  <c r="BZ390" i="5"/>
  <c r="BZ391" i="5"/>
  <c r="CL391" i="5" s="1"/>
  <c r="BZ392" i="5"/>
  <c r="CL392" i="5" s="1"/>
  <c r="BZ393" i="5"/>
  <c r="CL393" i="5" s="1"/>
  <c r="BZ394" i="5"/>
  <c r="CL394" i="5" s="1"/>
  <c r="BZ395" i="5"/>
  <c r="BZ396" i="5"/>
  <c r="BZ397" i="5"/>
  <c r="BZ398" i="5"/>
  <c r="BZ399" i="5"/>
  <c r="CL399" i="5" s="1"/>
  <c r="BZ400" i="5"/>
  <c r="CL400" i="5" s="1"/>
  <c r="BZ401" i="5"/>
  <c r="CL401" i="5" s="1"/>
  <c r="BZ402" i="5"/>
  <c r="BZ403" i="5"/>
  <c r="CL403" i="5" s="1"/>
  <c r="BZ404" i="5"/>
  <c r="CL404" i="5" s="1"/>
  <c r="BZ405" i="5"/>
  <c r="CL405" i="5" s="1"/>
  <c r="BZ406" i="5"/>
  <c r="CL406" i="5" s="1"/>
  <c r="BZ407" i="5"/>
  <c r="BZ408" i="5"/>
  <c r="BZ409" i="5"/>
  <c r="BZ410" i="5"/>
  <c r="BZ411" i="5"/>
  <c r="CL411" i="5" s="1"/>
  <c r="BZ412" i="5"/>
  <c r="CL412" i="5" s="1"/>
  <c r="BZ413" i="5"/>
  <c r="CL413" i="5" s="1"/>
  <c r="BZ414" i="5"/>
  <c r="BZ415" i="5"/>
  <c r="CL415" i="5" s="1"/>
  <c r="BZ416" i="5"/>
  <c r="CL416" i="5" s="1"/>
  <c r="BZ417" i="5"/>
  <c r="CL417" i="5" s="1"/>
  <c r="BZ418" i="5"/>
  <c r="CL418" i="5" s="1"/>
  <c r="BZ419" i="5"/>
  <c r="BZ420" i="5"/>
  <c r="BZ421" i="5"/>
  <c r="BZ422" i="5"/>
  <c r="BZ423" i="5"/>
  <c r="CL423" i="5" s="1"/>
  <c r="BZ424" i="5"/>
  <c r="CL424" i="5" s="1"/>
  <c r="BZ425" i="5"/>
  <c r="CL425" i="5" s="1"/>
  <c r="BZ426" i="5"/>
  <c r="BZ427" i="5"/>
  <c r="CL427" i="5" s="1"/>
  <c r="BZ428" i="5"/>
  <c r="CL428" i="5" s="1"/>
  <c r="BZ429" i="5"/>
  <c r="CL429" i="5" s="1"/>
  <c r="BZ430" i="5"/>
  <c r="CL430" i="5" s="1"/>
  <c r="BZ431" i="5"/>
  <c r="BZ432" i="5"/>
  <c r="BZ433" i="5"/>
  <c r="BZ434" i="5"/>
  <c r="BZ435" i="5"/>
  <c r="CL435" i="5" s="1"/>
  <c r="BZ436" i="5"/>
  <c r="CL436" i="5" s="1"/>
  <c r="BZ437" i="5"/>
  <c r="CL437" i="5" s="1"/>
  <c r="BZ438" i="5"/>
  <c r="BZ439" i="5"/>
  <c r="CL439" i="5" s="1"/>
  <c r="BZ440" i="5"/>
  <c r="CL440" i="5" s="1"/>
  <c r="BZ441" i="5"/>
  <c r="CL441" i="5" s="1"/>
  <c r="BZ442" i="5"/>
  <c r="CL442" i="5" s="1"/>
  <c r="BZ443" i="5"/>
  <c r="BZ444" i="5"/>
  <c r="BZ445" i="5"/>
  <c r="BZ446" i="5"/>
  <c r="BZ447" i="5"/>
  <c r="CL447" i="5" s="1"/>
  <c r="BZ448" i="5"/>
  <c r="CL448" i="5" s="1"/>
  <c r="BZ449" i="5"/>
  <c r="CL449" i="5" s="1"/>
  <c r="BZ450" i="5"/>
  <c r="BZ451" i="5"/>
  <c r="CL451" i="5" s="1"/>
  <c r="BZ452" i="5"/>
  <c r="CL452" i="5" s="1"/>
  <c r="BZ453" i="5"/>
  <c r="CL453" i="5" s="1"/>
  <c r="BZ454" i="5"/>
  <c r="CL454" i="5" s="1"/>
  <c r="BZ455" i="5"/>
  <c r="BZ456" i="5"/>
  <c r="BZ457" i="5"/>
  <c r="BZ458" i="5"/>
  <c r="BZ459" i="5"/>
  <c r="CL459" i="5" s="1"/>
  <c r="BZ460" i="5"/>
  <c r="CL460" i="5" s="1"/>
  <c r="BZ461" i="5"/>
  <c r="CL461" i="5" s="1"/>
  <c r="BZ462" i="5"/>
  <c r="BZ463" i="5"/>
  <c r="CL463" i="5" s="1"/>
  <c r="BZ464" i="5"/>
  <c r="CL464" i="5" s="1"/>
  <c r="BZ465" i="5"/>
  <c r="CL465" i="5" s="1"/>
  <c r="BZ466" i="5"/>
  <c r="CL466" i="5" s="1"/>
  <c r="BZ467" i="5"/>
  <c r="BZ468" i="5"/>
  <c r="BZ469" i="5"/>
  <c r="BZ470" i="5"/>
  <c r="BZ471" i="5"/>
  <c r="CL471" i="5" s="1"/>
  <c r="BZ472" i="5"/>
  <c r="CL472" i="5" s="1"/>
  <c r="BZ473" i="5"/>
  <c r="CL473" i="5" s="1"/>
  <c r="BZ474" i="5"/>
  <c r="BZ475" i="5"/>
  <c r="CL475" i="5" s="1"/>
  <c r="BZ476" i="5"/>
  <c r="CL476" i="5" s="1"/>
  <c r="BZ477" i="5"/>
  <c r="CL477" i="5" s="1"/>
  <c r="BZ478" i="5"/>
  <c r="CL478" i="5" s="1"/>
  <c r="BZ479" i="5"/>
  <c r="BZ480" i="5"/>
  <c r="BZ481" i="5"/>
  <c r="BZ482" i="5"/>
  <c r="BZ483" i="5"/>
  <c r="CL483" i="5" s="1"/>
  <c r="BZ484" i="5"/>
  <c r="CL484" i="5" s="1"/>
  <c r="BZ485" i="5"/>
  <c r="CL485" i="5" s="1"/>
  <c r="BZ486" i="5"/>
  <c r="BZ487" i="5"/>
  <c r="CL487" i="5" s="1"/>
  <c r="BZ488" i="5"/>
  <c r="CL488" i="5" s="1"/>
  <c r="BZ489" i="5"/>
  <c r="CL489" i="5" s="1"/>
  <c r="BZ490" i="5"/>
  <c r="BZ491" i="5"/>
  <c r="BZ492" i="5"/>
  <c r="BZ493" i="5"/>
  <c r="BZ494" i="5"/>
  <c r="BZ495" i="5"/>
  <c r="CL495" i="5" s="1"/>
  <c r="BZ496" i="5"/>
  <c r="CL496" i="5" s="1"/>
  <c r="BZ497" i="5"/>
  <c r="CL497" i="5" s="1"/>
  <c r="BZ498" i="5"/>
  <c r="BZ499" i="5"/>
  <c r="CL499" i="5" s="1"/>
  <c r="BZ500" i="5"/>
  <c r="CL500" i="5" s="1"/>
  <c r="BZ501" i="5"/>
  <c r="CL501" i="5" s="1"/>
  <c r="BZ502" i="5"/>
  <c r="CL502" i="5" s="1"/>
  <c r="BZ503" i="5"/>
  <c r="BZ504" i="5"/>
  <c r="BZ505" i="5"/>
  <c r="BZ506" i="5"/>
  <c r="BZ507" i="5"/>
  <c r="CL507" i="5" s="1"/>
  <c r="BZ508" i="5"/>
  <c r="CL508" i="5" s="1"/>
  <c r="BZ509" i="5"/>
  <c r="CL509" i="5" s="1"/>
  <c r="BZ510" i="5"/>
  <c r="BZ511" i="5"/>
  <c r="CL511" i="5" s="1"/>
  <c r="BZ512" i="5"/>
  <c r="CL512" i="5" s="1"/>
  <c r="BZ513" i="5"/>
  <c r="CL513" i="5" s="1"/>
  <c r="BZ514" i="5"/>
  <c r="CL514" i="5" s="1"/>
  <c r="BZ515" i="5"/>
  <c r="BZ516" i="5"/>
  <c r="BZ517" i="5"/>
  <c r="BZ518" i="5"/>
  <c r="BZ519" i="5"/>
  <c r="CL519" i="5" s="1"/>
  <c r="BZ520" i="5"/>
  <c r="CL520" i="5" s="1"/>
  <c r="BZ521" i="5"/>
  <c r="CL521" i="5" s="1"/>
  <c r="BZ522" i="5"/>
  <c r="BZ523" i="5"/>
  <c r="CL523" i="5" s="1"/>
  <c r="BZ524" i="5"/>
  <c r="CL524" i="5" s="1"/>
  <c r="BZ525" i="5"/>
  <c r="CL525" i="5" s="1"/>
  <c r="BZ526" i="5"/>
  <c r="CL526" i="5" s="1"/>
  <c r="BZ527" i="5"/>
  <c r="BZ528" i="5"/>
  <c r="BZ529" i="5"/>
  <c r="BZ530" i="5"/>
  <c r="BZ531" i="5"/>
  <c r="CL531" i="5" s="1"/>
  <c r="BZ532" i="5"/>
  <c r="CL532" i="5" s="1"/>
  <c r="BZ533" i="5"/>
  <c r="CL533" i="5" s="1"/>
  <c r="BZ534" i="5"/>
  <c r="BZ535" i="5"/>
  <c r="CL535" i="5" s="1"/>
  <c r="BZ536" i="5"/>
  <c r="CL536" i="5" s="1"/>
  <c r="BZ537" i="5"/>
  <c r="CL537" i="5" s="1"/>
  <c r="BZ538" i="5"/>
  <c r="CL538" i="5" s="1"/>
  <c r="BZ539" i="5"/>
  <c r="BZ540" i="5"/>
  <c r="BZ541" i="5"/>
  <c r="BZ542" i="5"/>
  <c r="BZ543" i="5"/>
  <c r="CL543" i="5" s="1"/>
  <c r="CL2" i="5"/>
  <c r="CL4" i="5"/>
  <c r="CL10" i="5"/>
  <c r="CL34" i="5"/>
  <c r="CL46" i="5"/>
  <c r="CL58" i="5"/>
  <c r="CL70" i="5"/>
  <c r="CL76" i="5"/>
  <c r="CL106" i="5"/>
  <c r="CL130" i="5"/>
  <c r="CL142" i="5"/>
  <c r="CL154" i="5"/>
  <c r="CL226" i="5"/>
  <c r="CL236" i="5"/>
  <c r="CL237" i="5"/>
  <c r="CL238" i="5"/>
  <c r="CL250" i="5"/>
  <c r="CL292" i="5"/>
  <c r="CL298" i="5"/>
  <c r="CL322" i="5"/>
  <c r="CL332" i="5"/>
  <c r="CL333" i="5"/>
  <c r="CL334" i="5"/>
  <c r="CL346" i="5"/>
  <c r="CL490" i="5"/>
  <c r="AK2" i="5"/>
  <c r="CG545" i="5"/>
  <c r="CH545" i="5"/>
  <c r="CI545" i="5"/>
  <c r="CJ545" i="5"/>
  <c r="CH557" i="5"/>
  <c r="CH559" i="5"/>
  <c r="CI559" i="5"/>
  <c r="CG565" i="5"/>
  <c r="CH569" i="5"/>
  <c r="CH571" i="5"/>
  <c r="CI571" i="5"/>
  <c r="CI573" i="5"/>
  <c r="CH579" i="5"/>
  <c r="CH581" i="5"/>
  <c r="CI583" i="5"/>
  <c r="CH593" i="5"/>
  <c r="CH597" i="5"/>
  <c r="CI597" i="5"/>
  <c r="CH611" i="5"/>
  <c r="CJ613" i="5"/>
  <c r="CJ659" i="5"/>
  <c r="CH677" i="5"/>
  <c r="CH679" i="5"/>
  <c r="BM3" i="7"/>
  <c r="BM4" i="7"/>
  <c r="BM5" i="7"/>
  <c r="BM6" i="7"/>
  <c r="BM2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AL2" i="7"/>
  <c r="AM2" i="7"/>
  <c r="AH3" i="7"/>
  <c r="AI3" i="7"/>
  <c r="AJ3" i="7"/>
  <c r="AK3" i="7"/>
  <c r="AH4" i="7"/>
  <c r="AI4" i="7"/>
  <c r="AJ4" i="7"/>
  <c r="AK4" i="7"/>
  <c r="AH5" i="7"/>
  <c r="AI5" i="7"/>
  <c r="AJ5" i="7"/>
  <c r="AK5" i="7"/>
  <c r="AH6" i="7"/>
  <c r="AI6" i="7"/>
  <c r="AJ6" i="7"/>
  <c r="AK6" i="7"/>
  <c r="AK2" i="7"/>
  <c r="AJ2" i="7"/>
  <c r="AI2" i="7"/>
  <c r="AH2" i="7"/>
  <c r="A3" i="7"/>
  <c r="B3" i="7" s="1"/>
  <c r="A4" i="7"/>
  <c r="B4" i="7" s="1"/>
  <c r="A5" i="7"/>
  <c r="B5" i="7" s="1"/>
  <c r="A6" i="7"/>
  <c r="B6" i="7" s="1"/>
  <c r="A2" i="7"/>
  <c r="B2" i="7" s="1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F3" i="7"/>
  <c r="F4" i="7"/>
  <c r="F5" i="7"/>
  <c r="F6" i="7"/>
  <c r="F2" i="7"/>
  <c r="E3" i="7"/>
  <c r="E4" i="7"/>
  <c r="E5" i="7"/>
  <c r="E6" i="7"/>
  <c r="E2" i="7"/>
  <c r="D3" i="7"/>
  <c r="BN3" i="7" s="1"/>
  <c r="D4" i="7"/>
  <c r="BP4" i="7" s="1"/>
  <c r="D5" i="7"/>
  <c r="BP5" i="7" s="1"/>
  <c r="D6" i="7"/>
  <c r="BR6" i="7" s="1"/>
  <c r="D2" i="7"/>
  <c r="BR2" i="7" s="1"/>
  <c r="AG6" i="7"/>
  <c r="AG3" i="7"/>
  <c r="AG4" i="7"/>
  <c r="AG5" i="7"/>
  <c r="AG2" i="7"/>
  <c r="AF6" i="7"/>
  <c r="AF3" i="7"/>
  <c r="AF4" i="7"/>
  <c r="AF5" i="7"/>
  <c r="AF2" i="7"/>
  <c r="CG661" i="5" l="1"/>
  <c r="CG649" i="5"/>
  <c r="CG637" i="5"/>
  <c r="CG613" i="5"/>
  <c r="CG587" i="5"/>
  <c r="CG675" i="5"/>
  <c r="CG639" i="5"/>
  <c r="CG563" i="5"/>
  <c r="CG629" i="5"/>
  <c r="CH612" i="5"/>
  <c r="CG603" i="5"/>
  <c r="CG679" i="5"/>
  <c r="CK628" i="5"/>
  <c r="CK616" i="5"/>
  <c r="CG598" i="5"/>
  <c r="CG591" i="5"/>
  <c r="CG579" i="5"/>
  <c r="CG553" i="5"/>
  <c r="CG685" i="5"/>
  <c r="CI598" i="5"/>
  <c r="CG551" i="5"/>
  <c r="CG605" i="5"/>
  <c r="CG673" i="5"/>
  <c r="CG663" i="5"/>
  <c r="CG651" i="5"/>
  <c r="CG601" i="5"/>
  <c r="CG689" i="5"/>
  <c r="CG589" i="5"/>
  <c r="CG577" i="5"/>
  <c r="CI695" i="5"/>
  <c r="CG693" i="5"/>
  <c r="CI683" i="5"/>
  <c r="CK630" i="5"/>
  <c r="CK611" i="5"/>
  <c r="CI609" i="5"/>
  <c r="CG581" i="5"/>
  <c r="CG555" i="5"/>
  <c r="CG561" i="5"/>
  <c r="CG575" i="5"/>
  <c r="CJ598" i="5"/>
  <c r="CG643" i="5"/>
  <c r="CG631" i="5"/>
  <c r="CG619" i="5"/>
  <c r="CG657" i="5"/>
  <c r="CG595" i="5"/>
  <c r="CG585" i="5"/>
  <c r="CG573" i="5"/>
  <c r="CG547" i="5"/>
  <c r="CG549" i="5"/>
  <c r="CG641" i="5"/>
  <c r="CG617" i="5"/>
  <c r="CG667" i="5"/>
  <c r="CG655" i="5"/>
  <c r="CK673" i="5"/>
  <c r="CG669" i="5"/>
  <c r="CG645" i="5"/>
  <c r="CG633" i="5"/>
  <c r="CK613" i="5"/>
  <c r="CI685" i="5"/>
  <c r="CG683" i="5"/>
  <c r="CK644" i="5"/>
  <c r="CG609" i="5"/>
  <c r="CG678" i="5"/>
  <c r="CG594" i="5"/>
  <c r="CH616" i="5"/>
  <c r="CG614" i="5"/>
  <c r="CI614" i="5"/>
  <c r="CK601" i="5"/>
  <c r="CK575" i="5"/>
  <c r="CK549" i="5"/>
  <c r="CJ616" i="5"/>
  <c r="CH676" i="5"/>
  <c r="CG674" i="5"/>
  <c r="CH678" i="5"/>
  <c r="CG676" i="5"/>
  <c r="CI616" i="5"/>
  <c r="CH614" i="5"/>
  <c r="CG612" i="5"/>
  <c r="CK607" i="5"/>
  <c r="CH598" i="5"/>
  <c r="CK593" i="5"/>
  <c r="CK560" i="5"/>
  <c r="CK595" i="5"/>
  <c r="CK679" i="5"/>
  <c r="CK656" i="5"/>
  <c r="CK645" i="5"/>
  <c r="CK638" i="5"/>
  <c r="CK631" i="5"/>
  <c r="CK624" i="5"/>
  <c r="CK585" i="5"/>
  <c r="CJ578" i="5"/>
  <c r="CH576" i="5"/>
  <c r="CK566" i="5"/>
  <c r="CK548" i="5"/>
  <c r="CH680" i="5"/>
  <c r="CG560" i="5"/>
  <c r="CH652" i="5"/>
  <c r="CI578" i="5"/>
  <c r="CK662" i="5"/>
  <c r="CK620" i="5"/>
  <c r="CG556" i="5"/>
  <c r="CK652" i="5"/>
  <c r="CK654" i="5"/>
  <c r="CK695" i="5"/>
  <c r="CH654" i="5"/>
  <c r="CG652" i="5"/>
  <c r="CK647" i="5"/>
  <c r="CK626" i="5"/>
  <c r="CK603" i="5"/>
  <c r="CK634" i="5"/>
  <c r="CG680" i="5"/>
  <c r="CK622" i="5"/>
  <c r="CK665" i="5"/>
  <c r="CH656" i="5"/>
  <c r="CG654" i="5"/>
  <c r="CK649" i="5"/>
  <c r="CK614" i="5"/>
  <c r="CK589" i="5"/>
  <c r="CH658" i="5"/>
  <c r="CH696" i="5"/>
  <c r="CG694" i="5"/>
  <c r="CH672" i="5"/>
  <c r="CG670" i="5"/>
  <c r="CH648" i="5"/>
  <c r="CG646" i="5"/>
  <c r="CJ628" i="5"/>
  <c r="CJ596" i="5"/>
  <c r="CI594" i="5"/>
  <c r="CH592" i="5"/>
  <c r="CG590" i="5"/>
  <c r="CJ576" i="5"/>
  <c r="CH574" i="5"/>
  <c r="CG696" i="5"/>
  <c r="CH674" i="5"/>
  <c r="CG672" i="5"/>
  <c r="CK667" i="5"/>
  <c r="CH650" i="5"/>
  <c r="CG648" i="5"/>
  <c r="CK643" i="5"/>
  <c r="CJ614" i="5"/>
  <c r="CI612" i="5"/>
  <c r="CH610" i="5"/>
  <c r="CG608" i="5"/>
  <c r="CI596" i="5"/>
  <c r="CH594" i="5"/>
  <c r="CG592" i="5"/>
  <c r="CI576" i="5"/>
  <c r="CG574" i="5"/>
  <c r="CJ618" i="5"/>
  <c r="CJ580" i="5"/>
  <c r="CI548" i="5"/>
  <c r="CH618" i="5"/>
  <c r="CH548" i="5"/>
  <c r="CJ622" i="5"/>
  <c r="CJ570" i="5"/>
  <c r="CH688" i="5"/>
  <c r="CG686" i="5"/>
  <c r="CK681" i="5"/>
  <c r="CH664" i="5"/>
  <c r="CG662" i="5"/>
  <c r="CK657" i="5"/>
  <c r="CH640" i="5"/>
  <c r="CG638" i="5"/>
  <c r="CK633" i="5"/>
  <c r="CJ624" i="5"/>
  <c r="CH622" i="5"/>
  <c r="CK617" i="5"/>
  <c r="CJ604" i="5"/>
  <c r="CK579" i="5"/>
  <c r="CJ572" i="5"/>
  <c r="CH568" i="5"/>
  <c r="CG566" i="5"/>
  <c r="CK561" i="5"/>
  <c r="CI552" i="5"/>
  <c r="CG550" i="5"/>
  <c r="CH682" i="5"/>
  <c r="CI600" i="5"/>
  <c r="CJ566" i="5"/>
  <c r="CG682" i="5"/>
  <c r="CG658" i="5"/>
  <c r="CG634" i="5"/>
  <c r="CG618" i="5"/>
  <c r="CJ602" i="5"/>
  <c r="CJ568" i="5"/>
  <c r="CG548" i="5"/>
  <c r="CH686" i="5"/>
  <c r="CG660" i="5"/>
  <c r="CG636" i="5"/>
  <c r="CG620" i="5"/>
  <c r="CI602" i="5"/>
  <c r="CH566" i="5"/>
  <c r="CH550" i="5"/>
  <c r="CH690" i="5"/>
  <c r="CG688" i="5"/>
  <c r="CK683" i="5"/>
  <c r="CH666" i="5"/>
  <c r="CG664" i="5"/>
  <c r="CK659" i="5"/>
  <c r="CH642" i="5"/>
  <c r="CG640" i="5"/>
  <c r="CK635" i="5"/>
  <c r="CI624" i="5"/>
  <c r="CG622" i="5"/>
  <c r="CJ590" i="5"/>
  <c r="CI588" i="5"/>
  <c r="CH586" i="5"/>
  <c r="CG584" i="5"/>
  <c r="CI572" i="5"/>
  <c r="CH570" i="5"/>
  <c r="CG568" i="5"/>
  <c r="CJ554" i="5"/>
  <c r="CH552" i="5"/>
  <c r="CJ548" i="5"/>
  <c r="CJ620" i="5"/>
  <c r="CH562" i="5"/>
  <c r="CH684" i="5"/>
  <c r="CH620" i="5"/>
  <c r="CI566" i="5"/>
  <c r="CH564" i="5"/>
  <c r="CG684" i="5"/>
  <c r="CH638" i="5"/>
  <c r="CI622" i="5"/>
  <c r="CI568" i="5"/>
  <c r="CH692" i="5"/>
  <c r="CG690" i="5"/>
  <c r="CK685" i="5"/>
  <c r="CH668" i="5"/>
  <c r="CG666" i="5"/>
  <c r="CH644" i="5"/>
  <c r="CG642" i="5"/>
  <c r="CJ626" i="5"/>
  <c r="CH624" i="5"/>
  <c r="CJ592" i="5"/>
  <c r="CH588" i="5"/>
  <c r="CG586" i="5"/>
  <c r="CK581" i="5"/>
  <c r="CJ574" i="5"/>
  <c r="CH572" i="5"/>
  <c r="CG570" i="5"/>
  <c r="CI554" i="5"/>
  <c r="CJ600" i="5"/>
  <c r="CH634" i="5"/>
  <c r="CI620" i="5"/>
  <c r="CI564" i="5"/>
  <c r="CJ550" i="5"/>
  <c r="CH660" i="5"/>
  <c r="CH636" i="5"/>
  <c r="CH600" i="5"/>
  <c r="CH662" i="5"/>
  <c r="CG564" i="5"/>
  <c r="CJ552" i="5"/>
  <c r="CH694" i="5"/>
  <c r="CG692" i="5"/>
  <c r="CK687" i="5"/>
  <c r="CH670" i="5"/>
  <c r="CK663" i="5"/>
  <c r="CH646" i="5"/>
  <c r="CK639" i="5"/>
  <c r="CJ594" i="5"/>
  <c r="CI592" i="5"/>
  <c r="CH590" i="5"/>
  <c r="CG588" i="5"/>
  <c r="CK583" i="5"/>
  <c r="CG572" i="5"/>
  <c r="CK567" i="5"/>
  <c r="CJ556" i="5"/>
  <c r="CG562" i="5"/>
  <c r="CK557" i="5"/>
  <c r="CG544" i="5"/>
  <c r="CJ630" i="5"/>
  <c r="CI628" i="5"/>
  <c r="CH626" i="5"/>
  <c r="CG624" i="5"/>
  <c r="CK619" i="5"/>
  <c r="CJ606" i="5"/>
  <c r="CH602" i="5"/>
  <c r="CG600" i="5"/>
  <c r="CJ582" i="5"/>
  <c r="CI580" i="5"/>
  <c r="CH578" i="5"/>
  <c r="CG576" i="5"/>
  <c r="CJ558" i="5"/>
  <c r="CI556" i="5"/>
  <c r="CH554" i="5"/>
  <c r="CG552" i="5"/>
  <c r="CK547" i="5"/>
  <c r="CH544" i="5"/>
  <c r="CK694" i="5"/>
  <c r="CK690" i="5"/>
  <c r="CJ632" i="5"/>
  <c r="CI630" i="5"/>
  <c r="CH628" i="5"/>
  <c r="CG626" i="5"/>
  <c r="CK621" i="5"/>
  <c r="CJ608" i="5"/>
  <c r="CI606" i="5"/>
  <c r="CH604" i="5"/>
  <c r="CK597" i="5"/>
  <c r="CJ584" i="5"/>
  <c r="CH580" i="5"/>
  <c r="CG578" i="5"/>
  <c r="CK573" i="5"/>
  <c r="CJ560" i="5"/>
  <c r="CH556" i="5"/>
  <c r="CG554" i="5"/>
  <c r="CI544" i="5"/>
  <c r="CJ696" i="5"/>
  <c r="CJ694" i="5"/>
  <c r="CJ692" i="5"/>
  <c r="CJ690" i="5"/>
  <c r="CJ688" i="5"/>
  <c r="CJ686" i="5"/>
  <c r="CJ684" i="5"/>
  <c r="CJ682" i="5"/>
  <c r="CJ680" i="5"/>
  <c r="CJ678" i="5"/>
  <c r="CJ676" i="5"/>
  <c r="CJ674" i="5"/>
  <c r="CJ672" i="5"/>
  <c r="CJ670" i="5"/>
  <c r="CJ668" i="5"/>
  <c r="CJ666" i="5"/>
  <c r="CJ664" i="5"/>
  <c r="CJ662" i="5"/>
  <c r="CJ660" i="5"/>
  <c r="CJ658" i="5"/>
  <c r="CJ656" i="5"/>
  <c r="CJ654" i="5"/>
  <c r="CJ652" i="5"/>
  <c r="CJ650" i="5"/>
  <c r="CJ648" i="5"/>
  <c r="CJ646" i="5"/>
  <c r="CJ644" i="5"/>
  <c r="CJ642" i="5"/>
  <c r="CJ640" i="5"/>
  <c r="CJ638" i="5"/>
  <c r="CJ636" i="5"/>
  <c r="CJ634" i="5"/>
  <c r="CI632" i="5"/>
  <c r="CH630" i="5"/>
  <c r="CG628" i="5"/>
  <c r="CJ621" i="5"/>
  <c r="CJ610" i="5"/>
  <c r="CI608" i="5"/>
  <c r="CH606" i="5"/>
  <c r="CG604" i="5"/>
  <c r="CK599" i="5"/>
  <c r="CJ597" i="5"/>
  <c r="CJ586" i="5"/>
  <c r="CI584" i="5"/>
  <c r="CH582" i="5"/>
  <c r="CG580" i="5"/>
  <c r="CJ562" i="5"/>
  <c r="CI560" i="5"/>
  <c r="CH558" i="5"/>
  <c r="CK551" i="5"/>
  <c r="CJ544" i="5"/>
  <c r="CI688" i="5"/>
  <c r="CI684" i="5"/>
  <c r="CI678" i="5"/>
  <c r="CI674" i="5"/>
  <c r="CI672" i="5"/>
  <c r="CI668" i="5"/>
  <c r="CI664" i="5"/>
  <c r="CI662" i="5"/>
  <c r="CI658" i="5"/>
  <c r="CI656" i="5"/>
  <c r="CI652" i="5"/>
  <c r="CI650" i="5"/>
  <c r="CI646" i="5"/>
  <c r="CI644" i="5"/>
  <c r="CI642" i="5"/>
  <c r="CI640" i="5"/>
  <c r="CI638" i="5"/>
  <c r="CI636" i="5"/>
  <c r="CH632" i="5"/>
  <c r="CG630" i="5"/>
  <c r="CK625" i="5"/>
  <c r="CJ612" i="5"/>
  <c r="CI610" i="5"/>
  <c r="CH608" i="5"/>
  <c r="CG606" i="5"/>
  <c r="CJ588" i="5"/>
  <c r="CI586" i="5"/>
  <c r="CH584" i="5"/>
  <c r="CG582" i="5"/>
  <c r="CK577" i="5"/>
  <c r="CJ564" i="5"/>
  <c r="CI562" i="5"/>
  <c r="CH560" i="5"/>
  <c r="CG558" i="5"/>
  <c r="CK553" i="5"/>
  <c r="CL539" i="5"/>
  <c r="CL527" i="5"/>
  <c r="CL515" i="5"/>
  <c r="CL503" i="5"/>
  <c r="CL491" i="5"/>
  <c r="CL479" i="5"/>
  <c r="CL467" i="5"/>
  <c r="CL455" i="5"/>
  <c r="CL443" i="5"/>
  <c r="CL431" i="5"/>
  <c r="CL419" i="5"/>
  <c r="CL407" i="5"/>
  <c r="CL395" i="5"/>
  <c r="CL383" i="5"/>
  <c r="CL371" i="5"/>
  <c r="CL359" i="5"/>
  <c r="CL347" i="5"/>
  <c r="CL335" i="5"/>
  <c r="CL323" i="5"/>
  <c r="CL311" i="5"/>
  <c r="CL299" i="5"/>
  <c r="CL287" i="5"/>
  <c r="CL275" i="5"/>
  <c r="CL263" i="5"/>
  <c r="CL251" i="5"/>
  <c r="CL239" i="5"/>
  <c r="CL227" i="5"/>
  <c r="CL215" i="5"/>
  <c r="CL203" i="5"/>
  <c r="CL191" i="5"/>
  <c r="CL179" i="5"/>
  <c r="CL167" i="5"/>
  <c r="CL155" i="5"/>
  <c r="CL143" i="5"/>
  <c r="CL131" i="5"/>
  <c r="CL119" i="5"/>
  <c r="CL107" i="5"/>
  <c r="CL95" i="5"/>
  <c r="CL83" i="5"/>
  <c r="CL71" i="5"/>
  <c r="CL59" i="5"/>
  <c r="CL47" i="5"/>
  <c r="CL35" i="5"/>
  <c r="CL23" i="5"/>
  <c r="CL11" i="5"/>
  <c r="CK610" i="5"/>
  <c r="CK546" i="5"/>
  <c r="CK608" i="5"/>
  <c r="CK598" i="5"/>
  <c r="CK588" i="5"/>
  <c r="CK578" i="5"/>
  <c r="CK570" i="5"/>
  <c r="CK564" i="5"/>
  <c r="CL522" i="5"/>
  <c r="CL498" i="5"/>
  <c r="CL462" i="5"/>
  <c r="CL426" i="5"/>
  <c r="CL402" i="5"/>
  <c r="CL378" i="5"/>
  <c r="CL354" i="5"/>
  <c r="CL342" i="5"/>
  <c r="CL330" i="5"/>
  <c r="CL318" i="5"/>
  <c r="CL294" i="5"/>
  <c r="CL282" i="5"/>
  <c r="CL270" i="5"/>
  <c r="CL258" i="5"/>
  <c r="CL246" i="5"/>
  <c r="CL234" i="5"/>
  <c r="CL222" i="5"/>
  <c r="CL210" i="5"/>
  <c r="CL198" i="5"/>
  <c r="CL186" i="5"/>
  <c r="CL174" i="5"/>
  <c r="CL162" i="5"/>
  <c r="CL150" i="5"/>
  <c r="CL138" i="5"/>
  <c r="CL126" i="5"/>
  <c r="CL114" i="5"/>
  <c r="CL102" i="5"/>
  <c r="CL90" i="5"/>
  <c r="CL78" i="5"/>
  <c r="CL66" i="5"/>
  <c r="CL54" i="5"/>
  <c r="CL42" i="5"/>
  <c r="CL30" i="5"/>
  <c r="CL18" i="5"/>
  <c r="CL6" i="5"/>
  <c r="CK606" i="5"/>
  <c r="CK596" i="5"/>
  <c r="CK590" i="5"/>
  <c r="CK584" i="5"/>
  <c r="CK574" i="5"/>
  <c r="CK572" i="5"/>
  <c r="CK568" i="5"/>
  <c r="CK562" i="5"/>
  <c r="CK558" i="5"/>
  <c r="CK550" i="5"/>
  <c r="CL534" i="5"/>
  <c r="CL510" i="5"/>
  <c r="CL486" i="5"/>
  <c r="CL474" i="5"/>
  <c r="CL450" i="5"/>
  <c r="CL438" i="5"/>
  <c r="CL414" i="5"/>
  <c r="CL390" i="5"/>
  <c r="CL366" i="5"/>
  <c r="CL306" i="5"/>
  <c r="CK600" i="5"/>
  <c r="CK586" i="5"/>
  <c r="CK576" i="5"/>
  <c r="CK554" i="5"/>
  <c r="CJ697" i="5"/>
  <c r="CJ689" i="5"/>
  <c r="CJ649" i="5"/>
  <c r="CJ643" i="5"/>
  <c r="CJ615" i="5"/>
  <c r="CJ587" i="5"/>
  <c r="CJ583" i="5"/>
  <c r="CJ577" i="5"/>
  <c r="CJ573" i="5"/>
  <c r="CJ571" i="5"/>
  <c r="CJ565" i="5"/>
  <c r="CJ561" i="5"/>
  <c r="CI697" i="5"/>
  <c r="CI689" i="5"/>
  <c r="CI681" i="5"/>
  <c r="CI677" i="5"/>
  <c r="CI671" i="5"/>
  <c r="CI665" i="5"/>
  <c r="CI659" i="5"/>
  <c r="CI655" i="5"/>
  <c r="CI635" i="5"/>
  <c r="CI557" i="5"/>
  <c r="CI549" i="5"/>
  <c r="CK604" i="5"/>
  <c r="CK592" i="5"/>
  <c r="CK580" i="5"/>
  <c r="CK556" i="5"/>
  <c r="CJ665" i="5"/>
  <c r="CJ645" i="5"/>
  <c r="CJ641" i="5"/>
  <c r="CJ625" i="5"/>
  <c r="CJ619" i="5"/>
  <c r="CJ607" i="5"/>
  <c r="CJ603" i="5"/>
  <c r="CJ589" i="5"/>
  <c r="CK602" i="5"/>
  <c r="CK594" i="5"/>
  <c r="CK582" i="5"/>
  <c r="CK552" i="5"/>
  <c r="CJ661" i="5"/>
  <c r="CJ653" i="5"/>
  <c r="CJ629" i="5"/>
  <c r="CJ623" i="5"/>
  <c r="CJ609" i="5"/>
  <c r="CJ599" i="5"/>
  <c r="CJ593" i="5"/>
  <c r="CJ547" i="5"/>
  <c r="CK678" i="5"/>
  <c r="CK664" i="5"/>
  <c r="CK642" i="5"/>
  <c r="CK612" i="5"/>
  <c r="CI696" i="5"/>
  <c r="CI680" i="5"/>
  <c r="CI666" i="5"/>
  <c r="CG656" i="5"/>
  <c r="CG650" i="5"/>
  <c r="CG632" i="5"/>
  <c r="CK686" i="5"/>
  <c r="CK676" i="5"/>
  <c r="CK668" i="5"/>
  <c r="CK658" i="5"/>
  <c r="CK636" i="5"/>
  <c r="CI694" i="5"/>
  <c r="CI686" i="5"/>
  <c r="CI570" i="5"/>
  <c r="CI558" i="5"/>
  <c r="CG668" i="5"/>
  <c r="CG644" i="5"/>
  <c r="CG616" i="5"/>
  <c r="CG602" i="5"/>
  <c r="CG596" i="5"/>
  <c r="CK684" i="5"/>
  <c r="CK672" i="5"/>
  <c r="CK640" i="5"/>
  <c r="CI692" i="5"/>
  <c r="CI682" i="5"/>
  <c r="CI550" i="5"/>
  <c r="CK692" i="5"/>
  <c r="CK680" i="5"/>
  <c r="CK666" i="5"/>
  <c r="CK650" i="5"/>
  <c r="CI690" i="5"/>
  <c r="CI676" i="5"/>
  <c r="CI660" i="5"/>
  <c r="CI618" i="5"/>
  <c r="CI590" i="5"/>
  <c r="CK696" i="5"/>
  <c r="CK682" i="5"/>
  <c r="CK670" i="5"/>
  <c r="CK648" i="5"/>
  <c r="CI670" i="5"/>
  <c r="CI654" i="5"/>
  <c r="CI626" i="5"/>
  <c r="CI604" i="5"/>
  <c r="CI582" i="5"/>
  <c r="CL529" i="5"/>
  <c r="CL505" i="5"/>
  <c r="CL469" i="5"/>
  <c r="CL445" i="5"/>
  <c r="CL421" i="5"/>
  <c r="CL397" i="5"/>
  <c r="CL373" i="5"/>
  <c r="CL349" i="5"/>
  <c r="CL325" i="5"/>
  <c r="CL301" i="5"/>
  <c r="CL277" i="5"/>
  <c r="CL253" i="5"/>
  <c r="CL229" i="5"/>
  <c r="CL205" i="5"/>
  <c r="CL181" i="5"/>
  <c r="CL157" i="5"/>
  <c r="CL145" i="5"/>
  <c r="CL121" i="5"/>
  <c r="CL97" i="5"/>
  <c r="CL73" i="5"/>
  <c r="CL49" i="5"/>
  <c r="CL13" i="5"/>
  <c r="CK688" i="5"/>
  <c r="CK674" i="5"/>
  <c r="CK660" i="5"/>
  <c r="CK646" i="5"/>
  <c r="CK632" i="5"/>
  <c r="CK618" i="5"/>
  <c r="CI648" i="5"/>
  <c r="CI634" i="5"/>
  <c r="CI574" i="5"/>
  <c r="CL541" i="5"/>
  <c r="CL517" i="5"/>
  <c r="CL493" i="5"/>
  <c r="CL481" i="5"/>
  <c r="CL457" i="5"/>
  <c r="CL433" i="5"/>
  <c r="CL409" i="5"/>
  <c r="CL385" i="5"/>
  <c r="CL361" i="5"/>
  <c r="CL337" i="5"/>
  <c r="CL313" i="5"/>
  <c r="CL289" i="5"/>
  <c r="CL265" i="5"/>
  <c r="CL241" i="5"/>
  <c r="CL217" i="5"/>
  <c r="CL193" i="5"/>
  <c r="CL169" i="5"/>
  <c r="CL133" i="5"/>
  <c r="CL109" i="5"/>
  <c r="CL85" i="5"/>
  <c r="CL61" i="5"/>
  <c r="CL37" i="5"/>
  <c r="CL25" i="5"/>
  <c r="CL540" i="5"/>
  <c r="CL528" i="5"/>
  <c r="CL516" i="5"/>
  <c r="CL504" i="5"/>
  <c r="CL492" i="5"/>
  <c r="CL480" i="5"/>
  <c r="CL468" i="5"/>
  <c r="CL456" i="5"/>
  <c r="CL444" i="5"/>
  <c r="CL432" i="5"/>
  <c r="CL420" i="5"/>
  <c r="CL408" i="5"/>
  <c r="CL396" i="5"/>
  <c r="CL384" i="5"/>
  <c r="CL372" i="5"/>
  <c r="CL360" i="5"/>
  <c r="CL348" i="5"/>
  <c r="CL336" i="5"/>
  <c r="CL324" i="5"/>
  <c r="CL312" i="5"/>
  <c r="CL300" i="5"/>
  <c r="CL288" i="5"/>
  <c r="CL276" i="5"/>
  <c r="CL264" i="5"/>
  <c r="CL252" i="5"/>
  <c r="CL240" i="5"/>
  <c r="CL228" i="5"/>
  <c r="CL216" i="5"/>
  <c r="CL204" i="5"/>
  <c r="CL192" i="5"/>
  <c r="CL180" i="5"/>
  <c r="CL168" i="5"/>
  <c r="CL156" i="5"/>
  <c r="CL144" i="5"/>
  <c r="CL132" i="5"/>
  <c r="CL120" i="5"/>
  <c r="CL108" i="5"/>
  <c r="CL96" i="5"/>
  <c r="CL84" i="5"/>
  <c r="CL72" i="5"/>
  <c r="CL60" i="5"/>
  <c r="CL48" i="5"/>
  <c r="CL36" i="5"/>
  <c r="CL24" i="5"/>
  <c r="CL12" i="5"/>
  <c r="CL351" i="5"/>
  <c r="CL339" i="5"/>
  <c r="CL327" i="5"/>
  <c r="CL315" i="5"/>
  <c r="CL303" i="5"/>
  <c r="CL291" i="5"/>
  <c r="CL279" i="5"/>
  <c r="CL267" i="5"/>
  <c r="CL255" i="5"/>
  <c r="CL243" i="5"/>
  <c r="CL231" i="5"/>
  <c r="CL219" i="5"/>
  <c r="CL207" i="5"/>
  <c r="CL195" i="5"/>
  <c r="CL183" i="5"/>
  <c r="CL171" i="5"/>
  <c r="CL159" i="5"/>
  <c r="CL147" i="5"/>
  <c r="CL135" i="5"/>
  <c r="CL123" i="5"/>
  <c r="CL111" i="5"/>
  <c r="CL99" i="5"/>
  <c r="CL87" i="5"/>
  <c r="CL75" i="5"/>
  <c r="CL63" i="5"/>
  <c r="CL51" i="5"/>
  <c r="CL39" i="5"/>
  <c r="CL27" i="5"/>
  <c r="CL15" i="5"/>
  <c r="CL3" i="5"/>
  <c r="CJ693" i="5"/>
  <c r="CJ687" i="5"/>
  <c r="CJ681" i="5"/>
  <c r="CJ675" i="5"/>
  <c r="CJ669" i="5"/>
  <c r="CJ663" i="5"/>
  <c r="CJ657" i="5"/>
  <c r="CJ651" i="5"/>
  <c r="CJ639" i="5"/>
  <c r="CL542" i="5"/>
  <c r="CL530" i="5"/>
  <c r="CL518" i="5"/>
  <c r="CL506" i="5"/>
  <c r="CL494" i="5"/>
  <c r="CL482" i="5"/>
  <c r="CL470" i="5"/>
  <c r="CL458" i="5"/>
  <c r="CL446" i="5"/>
  <c r="CL434" i="5"/>
  <c r="CL422" i="5"/>
  <c r="CL410" i="5"/>
  <c r="CL398" i="5"/>
  <c r="CL386" i="5"/>
  <c r="CL374" i="5"/>
  <c r="CL362" i="5"/>
  <c r="CL350" i="5"/>
  <c r="CL338" i="5"/>
  <c r="CL326" i="5"/>
  <c r="CL314" i="5"/>
  <c r="CL302" i="5"/>
  <c r="CL290" i="5"/>
  <c r="CL278" i="5"/>
  <c r="CL266" i="5"/>
  <c r="CL254" i="5"/>
  <c r="CL242" i="5"/>
  <c r="CL230" i="5"/>
  <c r="CL218" i="5"/>
  <c r="CL206" i="5"/>
  <c r="CL194" i="5"/>
  <c r="CL182" i="5"/>
  <c r="CL170" i="5"/>
  <c r="CL158" i="5"/>
  <c r="CL146" i="5"/>
  <c r="CL134" i="5"/>
  <c r="CL122" i="5"/>
  <c r="CL110" i="5"/>
  <c r="CL98" i="5"/>
  <c r="CL86" i="5"/>
  <c r="CL74" i="5"/>
  <c r="CL62" i="5"/>
  <c r="CL50" i="5"/>
  <c r="CL38" i="5"/>
  <c r="CL26" i="5"/>
  <c r="CL14" i="5"/>
  <c r="CI691" i="5"/>
  <c r="CI687" i="5"/>
  <c r="CI679" i="5"/>
  <c r="CI675" i="5"/>
  <c r="CI663" i="5"/>
  <c r="CI651" i="5"/>
  <c r="CI639" i="5"/>
  <c r="CI627" i="5"/>
  <c r="CI615" i="5"/>
  <c r="CI603" i="5"/>
  <c r="CI591" i="5"/>
  <c r="CI579" i="5"/>
  <c r="CI567" i="5"/>
  <c r="CI555" i="5"/>
  <c r="CK697" i="5"/>
  <c r="CK671" i="5"/>
  <c r="CK661" i="5"/>
  <c r="CK637" i="5"/>
  <c r="CK609" i="5"/>
  <c r="CK571" i="5"/>
  <c r="CK565" i="5"/>
  <c r="CL632" i="5"/>
  <c r="CL630" i="5"/>
  <c r="CL628" i="5"/>
  <c r="CL626" i="5"/>
  <c r="CL624" i="5"/>
  <c r="CL622" i="5"/>
  <c r="CL620" i="5"/>
  <c r="CL618" i="5"/>
  <c r="CL616" i="5"/>
  <c r="CL614" i="5"/>
  <c r="CL612" i="5"/>
  <c r="CL610" i="5"/>
  <c r="CL608" i="5"/>
  <c r="CL606" i="5"/>
  <c r="CL604" i="5"/>
  <c r="CL602" i="5"/>
  <c r="CL600" i="5"/>
  <c r="CL598" i="5"/>
  <c r="CL596" i="5"/>
  <c r="CL594" i="5"/>
  <c r="CL592" i="5"/>
  <c r="CL590" i="5"/>
  <c r="CL588" i="5"/>
  <c r="CL586" i="5"/>
  <c r="CL584" i="5"/>
  <c r="CL582" i="5"/>
  <c r="CL580" i="5"/>
  <c r="CL578" i="5"/>
  <c r="CL576" i="5"/>
  <c r="CL574" i="5"/>
  <c r="CL572" i="5"/>
  <c r="CL570" i="5"/>
  <c r="CL568" i="5"/>
  <c r="CL566" i="5"/>
  <c r="CL564" i="5"/>
  <c r="CL562" i="5"/>
  <c r="CL560" i="5"/>
  <c r="CL558" i="5"/>
  <c r="CL556" i="5"/>
  <c r="CL554" i="5"/>
  <c r="CL552" i="5"/>
  <c r="CL550" i="5"/>
  <c r="CL548" i="5"/>
  <c r="CL546" i="5"/>
  <c r="CH647" i="5"/>
  <c r="CH641" i="5"/>
  <c r="CH629" i="5"/>
  <c r="CH613" i="5"/>
  <c r="CG695" i="5"/>
  <c r="CG691" i="5"/>
  <c r="CG687" i="5"/>
  <c r="CG681" i="5"/>
  <c r="CG665" i="5"/>
  <c r="CG659" i="5"/>
  <c r="CG653" i="5"/>
  <c r="CG635" i="5"/>
  <c r="CG627" i="5"/>
  <c r="CG621" i="5"/>
  <c r="CK693" i="5"/>
  <c r="CK691" i="5"/>
  <c r="CK689" i="5"/>
  <c r="CK544" i="5"/>
  <c r="BQ3" i="7"/>
  <c r="BP3" i="7"/>
  <c r="BO6" i="7"/>
  <c r="BO4" i="7"/>
  <c r="BN4" i="7"/>
  <c r="BP6" i="7"/>
  <c r="BR3" i="7"/>
  <c r="BQ6" i="7"/>
  <c r="BN2" i="7"/>
  <c r="BO2" i="7"/>
  <c r="BO5" i="7"/>
  <c r="BN6" i="7"/>
  <c r="BO3" i="7"/>
  <c r="BN5" i="7"/>
  <c r="BQ2" i="7"/>
  <c r="BR4" i="7"/>
  <c r="BR5" i="7"/>
  <c r="BQ5" i="7"/>
  <c r="BP2" i="7"/>
  <c r="BQ4" i="7"/>
  <c r="BV3" i="5" l="1"/>
  <c r="BW3" i="5"/>
  <c r="BX3" i="5"/>
  <c r="BY3" i="5"/>
  <c r="BV4" i="5"/>
  <c r="BW4" i="5"/>
  <c r="BX4" i="5"/>
  <c r="BY4" i="5"/>
  <c r="BV5" i="5"/>
  <c r="BW5" i="5"/>
  <c r="BX5" i="5"/>
  <c r="BY5" i="5"/>
  <c r="BV6" i="5"/>
  <c r="BW6" i="5"/>
  <c r="BX6" i="5"/>
  <c r="BY6" i="5"/>
  <c r="BV7" i="5"/>
  <c r="BW7" i="5"/>
  <c r="BX7" i="5"/>
  <c r="BY7" i="5"/>
  <c r="BV8" i="5"/>
  <c r="BW8" i="5"/>
  <c r="BX8" i="5"/>
  <c r="BY8" i="5"/>
  <c r="BV9" i="5"/>
  <c r="BW9" i="5"/>
  <c r="BX9" i="5"/>
  <c r="BY9" i="5"/>
  <c r="BV10" i="5"/>
  <c r="BW10" i="5"/>
  <c r="BX10" i="5"/>
  <c r="BY10" i="5"/>
  <c r="BV11" i="5"/>
  <c r="BW11" i="5"/>
  <c r="BX11" i="5"/>
  <c r="BY11" i="5"/>
  <c r="BV12" i="5"/>
  <c r="BW12" i="5"/>
  <c r="BX12" i="5"/>
  <c r="BY12" i="5"/>
  <c r="BV13" i="5"/>
  <c r="BW13" i="5"/>
  <c r="BX13" i="5"/>
  <c r="BY13" i="5"/>
  <c r="BV14" i="5"/>
  <c r="BW14" i="5"/>
  <c r="BX14" i="5"/>
  <c r="BY14" i="5"/>
  <c r="BV15" i="5"/>
  <c r="BW15" i="5"/>
  <c r="BX15" i="5"/>
  <c r="BY15" i="5"/>
  <c r="BV16" i="5"/>
  <c r="BW16" i="5"/>
  <c r="BX16" i="5"/>
  <c r="BY16" i="5"/>
  <c r="BV17" i="5"/>
  <c r="BW17" i="5"/>
  <c r="BX17" i="5"/>
  <c r="BY17" i="5"/>
  <c r="BV18" i="5"/>
  <c r="BW18" i="5"/>
  <c r="BX18" i="5"/>
  <c r="BY18" i="5"/>
  <c r="BV19" i="5"/>
  <c r="BW19" i="5"/>
  <c r="BX19" i="5"/>
  <c r="BY19" i="5"/>
  <c r="BV20" i="5"/>
  <c r="BW20" i="5"/>
  <c r="BX20" i="5"/>
  <c r="BY20" i="5"/>
  <c r="BV21" i="5"/>
  <c r="BW21" i="5"/>
  <c r="BX21" i="5"/>
  <c r="BY21" i="5"/>
  <c r="BV22" i="5"/>
  <c r="BW22" i="5"/>
  <c r="BX22" i="5"/>
  <c r="BY22" i="5"/>
  <c r="BV23" i="5"/>
  <c r="BW23" i="5"/>
  <c r="BX23" i="5"/>
  <c r="BY23" i="5"/>
  <c r="BV24" i="5"/>
  <c r="BW24" i="5"/>
  <c r="BX24" i="5"/>
  <c r="BY24" i="5"/>
  <c r="BV25" i="5"/>
  <c r="BW25" i="5"/>
  <c r="BX25" i="5"/>
  <c r="BY25" i="5"/>
  <c r="BV26" i="5"/>
  <c r="BW26" i="5"/>
  <c r="BX26" i="5"/>
  <c r="BY26" i="5"/>
  <c r="BV27" i="5"/>
  <c r="BW27" i="5"/>
  <c r="BX27" i="5"/>
  <c r="BY27" i="5"/>
  <c r="BV28" i="5"/>
  <c r="BW28" i="5"/>
  <c r="BX28" i="5"/>
  <c r="BY28" i="5"/>
  <c r="BV29" i="5"/>
  <c r="BW29" i="5"/>
  <c r="BX29" i="5"/>
  <c r="BY29" i="5"/>
  <c r="BV30" i="5"/>
  <c r="BW30" i="5"/>
  <c r="BX30" i="5"/>
  <c r="BY30" i="5"/>
  <c r="BV31" i="5"/>
  <c r="BW31" i="5"/>
  <c r="BX31" i="5"/>
  <c r="BY31" i="5"/>
  <c r="BV32" i="5"/>
  <c r="BW32" i="5"/>
  <c r="BX32" i="5"/>
  <c r="BY32" i="5"/>
  <c r="BV33" i="5"/>
  <c r="BW33" i="5"/>
  <c r="BX33" i="5"/>
  <c r="BY33" i="5"/>
  <c r="BV34" i="5"/>
  <c r="BW34" i="5"/>
  <c r="BX34" i="5"/>
  <c r="BY34" i="5"/>
  <c r="BV35" i="5"/>
  <c r="BW35" i="5"/>
  <c r="BX35" i="5"/>
  <c r="BY35" i="5"/>
  <c r="BV36" i="5"/>
  <c r="BW36" i="5"/>
  <c r="BX36" i="5"/>
  <c r="BY36" i="5"/>
  <c r="BV37" i="5"/>
  <c r="BW37" i="5"/>
  <c r="BX37" i="5"/>
  <c r="BY37" i="5"/>
  <c r="BV38" i="5"/>
  <c r="BW38" i="5"/>
  <c r="BX38" i="5"/>
  <c r="BY38" i="5"/>
  <c r="BV39" i="5"/>
  <c r="BW39" i="5"/>
  <c r="BX39" i="5"/>
  <c r="BY39" i="5"/>
  <c r="BV40" i="5"/>
  <c r="BW40" i="5"/>
  <c r="BX40" i="5"/>
  <c r="BY40" i="5"/>
  <c r="BV41" i="5"/>
  <c r="BW41" i="5"/>
  <c r="BX41" i="5"/>
  <c r="BY41" i="5"/>
  <c r="BV42" i="5"/>
  <c r="BW42" i="5"/>
  <c r="BX42" i="5"/>
  <c r="BY42" i="5"/>
  <c r="BV43" i="5"/>
  <c r="BW43" i="5"/>
  <c r="BX43" i="5"/>
  <c r="BY43" i="5"/>
  <c r="BV44" i="5"/>
  <c r="BW44" i="5"/>
  <c r="BX44" i="5"/>
  <c r="BY44" i="5"/>
  <c r="BV45" i="5"/>
  <c r="BW45" i="5"/>
  <c r="BX45" i="5"/>
  <c r="BY45" i="5"/>
  <c r="BV46" i="5"/>
  <c r="BW46" i="5"/>
  <c r="BX46" i="5"/>
  <c r="BY46" i="5"/>
  <c r="BV47" i="5"/>
  <c r="BW47" i="5"/>
  <c r="BX47" i="5"/>
  <c r="BY47" i="5"/>
  <c r="BV48" i="5"/>
  <c r="BW48" i="5"/>
  <c r="BX48" i="5"/>
  <c r="BY48" i="5"/>
  <c r="BV49" i="5"/>
  <c r="BW49" i="5"/>
  <c r="BX49" i="5"/>
  <c r="BY49" i="5"/>
  <c r="BV50" i="5"/>
  <c r="BW50" i="5"/>
  <c r="BX50" i="5"/>
  <c r="BY50" i="5"/>
  <c r="BV51" i="5"/>
  <c r="BW51" i="5"/>
  <c r="BX51" i="5"/>
  <c r="BY51" i="5"/>
  <c r="BV52" i="5"/>
  <c r="BW52" i="5"/>
  <c r="BX52" i="5"/>
  <c r="BY52" i="5"/>
  <c r="BV53" i="5"/>
  <c r="BW53" i="5"/>
  <c r="BX53" i="5"/>
  <c r="BY53" i="5"/>
  <c r="BV54" i="5"/>
  <c r="BW54" i="5"/>
  <c r="BX54" i="5"/>
  <c r="BY54" i="5"/>
  <c r="BV55" i="5"/>
  <c r="BW55" i="5"/>
  <c r="BX55" i="5"/>
  <c r="BY55" i="5"/>
  <c r="BV56" i="5"/>
  <c r="BW56" i="5"/>
  <c r="BX56" i="5"/>
  <c r="BY56" i="5"/>
  <c r="BV57" i="5"/>
  <c r="BW57" i="5"/>
  <c r="BX57" i="5"/>
  <c r="BY57" i="5"/>
  <c r="BV58" i="5"/>
  <c r="BW58" i="5"/>
  <c r="BX58" i="5"/>
  <c r="BY58" i="5"/>
  <c r="BV59" i="5"/>
  <c r="BW59" i="5"/>
  <c r="BX59" i="5"/>
  <c r="BY59" i="5"/>
  <c r="BV60" i="5"/>
  <c r="BW60" i="5"/>
  <c r="BX60" i="5"/>
  <c r="BY60" i="5"/>
  <c r="BV61" i="5"/>
  <c r="BW61" i="5"/>
  <c r="BX61" i="5"/>
  <c r="BY61" i="5"/>
  <c r="BV62" i="5"/>
  <c r="BW62" i="5"/>
  <c r="BX62" i="5"/>
  <c r="BY62" i="5"/>
  <c r="BV63" i="5"/>
  <c r="BW63" i="5"/>
  <c r="BX63" i="5"/>
  <c r="BY63" i="5"/>
  <c r="BV64" i="5"/>
  <c r="BW64" i="5"/>
  <c r="BX64" i="5"/>
  <c r="BY64" i="5"/>
  <c r="BV65" i="5"/>
  <c r="BW65" i="5"/>
  <c r="BX65" i="5"/>
  <c r="BY65" i="5"/>
  <c r="BV66" i="5"/>
  <c r="BW66" i="5"/>
  <c r="BX66" i="5"/>
  <c r="BY66" i="5"/>
  <c r="BV67" i="5"/>
  <c r="BW67" i="5"/>
  <c r="BX67" i="5"/>
  <c r="BY67" i="5"/>
  <c r="BV68" i="5"/>
  <c r="BW68" i="5"/>
  <c r="BX68" i="5"/>
  <c r="BY68" i="5"/>
  <c r="BV69" i="5"/>
  <c r="BW69" i="5"/>
  <c r="BX69" i="5"/>
  <c r="BY69" i="5"/>
  <c r="BV70" i="5"/>
  <c r="BW70" i="5"/>
  <c r="BX70" i="5"/>
  <c r="BY70" i="5"/>
  <c r="BV71" i="5"/>
  <c r="BW71" i="5"/>
  <c r="BX71" i="5"/>
  <c r="BY71" i="5"/>
  <c r="BV72" i="5"/>
  <c r="BW72" i="5"/>
  <c r="BX72" i="5"/>
  <c r="BY72" i="5"/>
  <c r="BV73" i="5"/>
  <c r="BW73" i="5"/>
  <c r="BX73" i="5"/>
  <c r="BY73" i="5"/>
  <c r="BV74" i="5"/>
  <c r="BW74" i="5"/>
  <c r="BX74" i="5"/>
  <c r="BY74" i="5"/>
  <c r="BV75" i="5"/>
  <c r="BW75" i="5"/>
  <c r="BX75" i="5"/>
  <c r="BY75" i="5"/>
  <c r="BV76" i="5"/>
  <c r="BW76" i="5"/>
  <c r="BX76" i="5"/>
  <c r="BY76" i="5"/>
  <c r="BV77" i="5"/>
  <c r="BW77" i="5"/>
  <c r="BX77" i="5"/>
  <c r="BY77" i="5"/>
  <c r="BV78" i="5"/>
  <c r="BW78" i="5"/>
  <c r="BX78" i="5"/>
  <c r="BY78" i="5"/>
  <c r="BV79" i="5"/>
  <c r="BW79" i="5"/>
  <c r="BX79" i="5"/>
  <c r="BY79" i="5"/>
  <c r="BV80" i="5"/>
  <c r="BW80" i="5"/>
  <c r="BX80" i="5"/>
  <c r="BY80" i="5"/>
  <c r="BV81" i="5"/>
  <c r="BW81" i="5"/>
  <c r="BX81" i="5"/>
  <c r="BY81" i="5"/>
  <c r="BV82" i="5"/>
  <c r="BW82" i="5"/>
  <c r="BX82" i="5"/>
  <c r="BY82" i="5"/>
  <c r="BV83" i="5"/>
  <c r="BW83" i="5"/>
  <c r="BX83" i="5"/>
  <c r="BY83" i="5"/>
  <c r="BV84" i="5"/>
  <c r="BW84" i="5"/>
  <c r="BX84" i="5"/>
  <c r="BY84" i="5"/>
  <c r="BV85" i="5"/>
  <c r="BW85" i="5"/>
  <c r="BX85" i="5"/>
  <c r="BY85" i="5"/>
  <c r="BV86" i="5"/>
  <c r="BW86" i="5"/>
  <c r="BX86" i="5"/>
  <c r="BY86" i="5"/>
  <c r="BV87" i="5"/>
  <c r="BW87" i="5"/>
  <c r="BX87" i="5"/>
  <c r="BY87" i="5"/>
  <c r="BV88" i="5"/>
  <c r="BW88" i="5"/>
  <c r="BX88" i="5"/>
  <c r="BY88" i="5"/>
  <c r="BV89" i="5"/>
  <c r="BW89" i="5"/>
  <c r="BX89" i="5"/>
  <c r="BY89" i="5"/>
  <c r="BV90" i="5"/>
  <c r="BW90" i="5"/>
  <c r="BX90" i="5"/>
  <c r="BY90" i="5"/>
  <c r="BV91" i="5"/>
  <c r="BW91" i="5"/>
  <c r="BX91" i="5"/>
  <c r="BY91" i="5"/>
  <c r="BV92" i="5"/>
  <c r="BW92" i="5"/>
  <c r="BX92" i="5"/>
  <c r="BY92" i="5"/>
  <c r="BV93" i="5"/>
  <c r="BW93" i="5"/>
  <c r="BX93" i="5"/>
  <c r="BY93" i="5"/>
  <c r="BV94" i="5"/>
  <c r="BW94" i="5"/>
  <c r="BX94" i="5"/>
  <c r="BY94" i="5"/>
  <c r="BV95" i="5"/>
  <c r="BW95" i="5"/>
  <c r="BX95" i="5"/>
  <c r="BY95" i="5"/>
  <c r="BV96" i="5"/>
  <c r="BW96" i="5"/>
  <c r="BX96" i="5"/>
  <c r="BY96" i="5"/>
  <c r="BV97" i="5"/>
  <c r="BW97" i="5"/>
  <c r="BX97" i="5"/>
  <c r="BY97" i="5"/>
  <c r="BV98" i="5"/>
  <c r="BW98" i="5"/>
  <c r="BX98" i="5"/>
  <c r="BY98" i="5"/>
  <c r="BV99" i="5"/>
  <c r="BW99" i="5"/>
  <c r="BX99" i="5"/>
  <c r="BY99" i="5"/>
  <c r="BV100" i="5"/>
  <c r="BW100" i="5"/>
  <c r="BX100" i="5"/>
  <c r="BY100" i="5"/>
  <c r="BV101" i="5"/>
  <c r="BW101" i="5"/>
  <c r="BX101" i="5"/>
  <c r="BY101" i="5"/>
  <c r="BV102" i="5"/>
  <c r="BW102" i="5"/>
  <c r="BX102" i="5"/>
  <c r="BY102" i="5"/>
  <c r="BV103" i="5"/>
  <c r="BW103" i="5"/>
  <c r="BX103" i="5"/>
  <c r="BY103" i="5"/>
  <c r="BV104" i="5"/>
  <c r="BW104" i="5"/>
  <c r="BX104" i="5"/>
  <c r="BY104" i="5"/>
  <c r="BV105" i="5"/>
  <c r="BW105" i="5"/>
  <c r="BX105" i="5"/>
  <c r="BY105" i="5"/>
  <c r="BV106" i="5"/>
  <c r="BW106" i="5"/>
  <c r="BX106" i="5"/>
  <c r="BY106" i="5"/>
  <c r="BV107" i="5"/>
  <c r="BW107" i="5"/>
  <c r="BX107" i="5"/>
  <c r="BY107" i="5"/>
  <c r="BV108" i="5"/>
  <c r="BW108" i="5"/>
  <c r="BX108" i="5"/>
  <c r="BY108" i="5"/>
  <c r="BV109" i="5"/>
  <c r="BW109" i="5"/>
  <c r="BX109" i="5"/>
  <c r="BY109" i="5"/>
  <c r="BV110" i="5"/>
  <c r="BW110" i="5"/>
  <c r="BX110" i="5"/>
  <c r="BY110" i="5"/>
  <c r="BV111" i="5"/>
  <c r="BW111" i="5"/>
  <c r="BX111" i="5"/>
  <c r="BY111" i="5"/>
  <c r="BV112" i="5"/>
  <c r="BW112" i="5"/>
  <c r="BX112" i="5"/>
  <c r="BY112" i="5"/>
  <c r="BV113" i="5"/>
  <c r="BW113" i="5"/>
  <c r="BX113" i="5"/>
  <c r="BY113" i="5"/>
  <c r="BV114" i="5"/>
  <c r="BW114" i="5"/>
  <c r="BX114" i="5"/>
  <c r="BY114" i="5"/>
  <c r="BV115" i="5"/>
  <c r="BW115" i="5"/>
  <c r="BX115" i="5"/>
  <c r="BY115" i="5"/>
  <c r="BV116" i="5"/>
  <c r="BW116" i="5"/>
  <c r="BX116" i="5"/>
  <c r="BY116" i="5"/>
  <c r="BV117" i="5"/>
  <c r="BW117" i="5"/>
  <c r="BX117" i="5"/>
  <c r="BY117" i="5"/>
  <c r="BV118" i="5"/>
  <c r="BW118" i="5"/>
  <c r="BX118" i="5"/>
  <c r="BY118" i="5"/>
  <c r="BV119" i="5"/>
  <c r="BW119" i="5"/>
  <c r="BX119" i="5"/>
  <c r="BY119" i="5"/>
  <c r="BV120" i="5"/>
  <c r="BW120" i="5"/>
  <c r="BX120" i="5"/>
  <c r="BY120" i="5"/>
  <c r="BV121" i="5"/>
  <c r="BW121" i="5"/>
  <c r="BX121" i="5"/>
  <c r="BY121" i="5"/>
  <c r="BV122" i="5"/>
  <c r="BW122" i="5"/>
  <c r="BX122" i="5"/>
  <c r="BY122" i="5"/>
  <c r="BV123" i="5"/>
  <c r="BW123" i="5"/>
  <c r="BX123" i="5"/>
  <c r="BY123" i="5"/>
  <c r="BV124" i="5"/>
  <c r="BW124" i="5"/>
  <c r="BX124" i="5"/>
  <c r="BY124" i="5"/>
  <c r="BV125" i="5"/>
  <c r="BW125" i="5"/>
  <c r="BX125" i="5"/>
  <c r="BY125" i="5"/>
  <c r="BV126" i="5"/>
  <c r="BW126" i="5"/>
  <c r="BX126" i="5"/>
  <c r="BY126" i="5"/>
  <c r="BV127" i="5"/>
  <c r="BW127" i="5"/>
  <c r="BX127" i="5"/>
  <c r="BY127" i="5"/>
  <c r="BV128" i="5"/>
  <c r="BW128" i="5"/>
  <c r="BX128" i="5"/>
  <c r="BY128" i="5"/>
  <c r="BV129" i="5"/>
  <c r="BW129" i="5"/>
  <c r="BX129" i="5"/>
  <c r="BY129" i="5"/>
  <c r="BV130" i="5"/>
  <c r="BW130" i="5"/>
  <c r="BX130" i="5"/>
  <c r="BY130" i="5"/>
  <c r="BV131" i="5"/>
  <c r="BW131" i="5"/>
  <c r="BX131" i="5"/>
  <c r="BY131" i="5"/>
  <c r="BV132" i="5"/>
  <c r="BW132" i="5"/>
  <c r="BX132" i="5"/>
  <c r="BY132" i="5"/>
  <c r="BV133" i="5"/>
  <c r="BW133" i="5"/>
  <c r="BX133" i="5"/>
  <c r="BY133" i="5"/>
  <c r="BV134" i="5"/>
  <c r="BW134" i="5"/>
  <c r="BX134" i="5"/>
  <c r="BY134" i="5"/>
  <c r="BV135" i="5"/>
  <c r="BW135" i="5"/>
  <c r="BX135" i="5"/>
  <c r="BY135" i="5"/>
  <c r="BV136" i="5"/>
  <c r="BW136" i="5"/>
  <c r="BX136" i="5"/>
  <c r="BY136" i="5"/>
  <c r="BV137" i="5"/>
  <c r="BW137" i="5"/>
  <c r="BX137" i="5"/>
  <c r="BY137" i="5"/>
  <c r="BV138" i="5"/>
  <c r="BW138" i="5"/>
  <c r="BX138" i="5"/>
  <c r="BY138" i="5"/>
  <c r="BV139" i="5"/>
  <c r="BW139" i="5"/>
  <c r="BX139" i="5"/>
  <c r="BY139" i="5"/>
  <c r="BV140" i="5"/>
  <c r="BW140" i="5"/>
  <c r="BX140" i="5"/>
  <c r="BY140" i="5"/>
  <c r="BV141" i="5"/>
  <c r="BW141" i="5"/>
  <c r="BX141" i="5"/>
  <c r="BY141" i="5"/>
  <c r="BV142" i="5"/>
  <c r="BW142" i="5"/>
  <c r="BX142" i="5"/>
  <c r="BY142" i="5"/>
  <c r="BV143" i="5"/>
  <c r="BW143" i="5"/>
  <c r="BX143" i="5"/>
  <c r="BY143" i="5"/>
  <c r="BV144" i="5"/>
  <c r="BW144" i="5"/>
  <c r="BX144" i="5"/>
  <c r="BY144" i="5"/>
  <c r="BV145" i="5"/>
  <c r="BW145" i="5"/>
  <c r="BX145" i="5"/>
  <c r="BY145" i="5"/>
  <c r="BV146" i="5"/>
  <c r="BW146" i="5"/>
  <c r="BX146" i="5"/>
  <c r="BY146" i="5"/>
  <c r="BV147" i="5"/>
  <c r="BW147" i="5"/>
  <c r="BX147" i="5"/>
  <c r="BY147" i="5"/>
  <c r="BV148" i="5"/>
  <c r="BW148" i="5"/>
  <c r="BX148" i="5"/>
  <c r="BY148" i="5"/>
  <c r="BV149" i="5"/>
  <c r="BW149" i="5"/>
  <c r="BX149" i="5"/>
  <c r="BY149" i="5"/>
  <c r="BV150" i="5"/>
  <c r="BW150" i="5"/>
  <c r="BX150" i="5"/>
  <c r="BY150" i="5"/>
  <c r="BV151" i="5"/>
  <c r="BW151" i="5"/>
  <c r="BX151" i="5"/>
  <c r="BY151" i="5"/>
  <c r="BV152" i="5"/>
  <c r="BW152" i="5"/>
  <c r="BX152" i="5"/>
  <c r="BY152" i="5"/>
  <c r="BV153" i="5"/>
  <c r="BW153" i="5"/>
  <c r="BX153" i="5"/>
  <c r="BY153" i="5"/>
  <c r="BV154" i="5"/>
  <c r="BW154" i="5"/>
  <c r="BX154" i="5"/>
  <c r="BY154" i="5"/>
  <c r="BV155" i="5"/>
  <c r="BW155" i="5"/>
  <c r="BX155" i="5"/>
  <c r="BY155" i="5"/>
  <c r="BV156" i="5"/>
  <c r="BW156" i="5"/>
  <c r="BX156" i="5"/>
  <c r="BY156" i="5"/>
  <c r="BV157" i="5"/>
  <c r="BW157" i="5"/>
  <c r="BX157" i="5"/>
  <c r="BY157" i="5"/>
  <c r="BV158" i="5"/>
  <c r="BW158" i="5"/>
  <c r="BX158" i="5"/>
  <c r="BY158" i="5"/>
  <c r="BV159" i="5"/>
  <c r="BW159" i="5"/>
  <c r="BX159" i="5"/>
  <c r="BY159" i="5"/>
  <c r="BV160" i="5"/>
  <c r="BW160" i="5"/>
  <c r="BX160" i="5"/>
  <c r="BY160" i="5"/>
  <c r="BV161" i="5"/>
  <c r="BW161" i="5"/>
  <c r="BX161" i="5"/>
  <c r="BY161" i="5"/>
  <c r="BV162" i="5"/>
  <c r="BW162" i="5"/>
  <c r="BX162" i="5"/>
  <c r="BY162" i="5"/>
  <c r="BV163" i="5"/>
  <c r="BW163" i="5"/>
  <c r="BX163" i="5"/>
  <c r="BY163" i="5"/>
  <c r="BV164" i="5"/>
  <c r="BW164" i="5"/>
  <c r="BX164" i="5"/>
  <c r="BY164" i="5"/>
  <c r="BV165" i="5"/>
  <c r="BW165" i="5"/>
  <c r="BX165" i="5"/>
  <c r="BY165" i="5"/>
  <c r="BV166" i="5"/>
  <c r="BW166" i="5"/>
  <c r="BX166" i="5"/>
  <c r="BY166" i="5"/>
  <c r="BV167" i="5"/>
  <c r="BW167" i="5"/>
  <c r="BX167" i="5"/>
  <c r="BY167" i="5"/>
  <c r="BV168" i="5"/>
  <c r="BW168" i="5"/>
  <c r="BX168" i="5"/>
  <c r="BY168" i="5"/>
  <c r="BV169" i="5"/>
  <c r="BW169" i="5"/>
  <c r="BX169" i="5"/>
  <c r="BY169" i="5"/>
  <c r="BV170" i="5"/>
  <c r="BW170" i="5"/>
  <c r="BX170" i="5"/>
  <c r="BY170" i="5"/>
  <c r="BV171" i="5"/>
  <c r="BW171" i="5"/>
  <c r="BX171" i="5"/>
  <c r="BY171" i="5"/>
  <c r="BV172" i="5"/>
  <c r="BW172" i="5"/>
  <c r="BX172" i="5"/>
  <c r="BY172" i="5"/>
  <c r="BV173" i="5"/>
  <c r="BW173" i="5"/>
  <c r="BX173" i="5"/>
  <c r="BY173" i="5"/>
  <c r="BV174" i="5"/>
  <c r="BW174" i="5"/>
  <c r="BX174" i="5"/>
  <c r="BY174" i="5"/>
  <c r="BV175" i="5"/>
  <c r="BW175" i="5"/>
  <c r="BX175" i="5"/>
  <c r="BY175" i="5"/>
  <c r="BV176" i="5"/>
  <c r="BW176" i="5"/>
  <c r="BX176" i="5"/>
  <c r="BY176" i="5"/>
  <c r="BV177" i="5"/>
  <c r="BW177" i="5"/>
  <c r="BX177" i="5"/>
  <c r="BY177" i="5"/>
  <c r="BV178" i="5"/>
  <c r="BW178" i="5"/>
  <c r="BX178" i="5"/>
  <c r="BY178" i="5"/>
  <c r="BV179" i="5"/>
  <c r="BW179" i="5"/>
  <c r="BX179" i="5"/>
  <c r="BY179" i="5"/>
  <c r="BV180" i="5"/>
  <c r="BW180" i="5"/>
  <c r="BX180" i="5"/>
  <c r="BY180" i="5"/>
  <c r="BV181" i="5"/>
  <c r="BW181" i="5"/>
  <c r="BX181" i="5"/>
  <c r="BY181" i="5"/>
  <c r="BV182" i="5"/>
  <c r="BW182" i="5"/>
  <c r="BX182" i="5"/>
  <c r="BY182" i="5"/>
  <c r="BV183" i="5"/>
  <c r="BW183" i="5"/>
  <c r="BX183" i="5"/>
  <c r="BY183" i="5"/>
  <c r="BV184" i="5"/>
  <c r="BW184" i="5"/>
  <c r="BX184" i="5"/>
  <c r="BY184" i="5"/>
  <c r="BV185" i="5"/>
  <c r="BW185" i="5"/>
  <c r="BX185" i="5"/>
  <c r="BY185" i="5"/>
  <c r="BV186" i="5"/>
  <c r="BW186" i="5"/>
  <c r="BX186" i="5"/>
  <c r="BY186" i="5"/>
  <c r="BV187" i="5"/>
  <c r="BW187" i="5"/>
  <c r="BX187" i="5"/>
  <c r="BY187" i="5"/>
  <c r="BV188" i="5"/>
  <c r="BW188" i="5"/>
  <c r="BX188" i="5"/>
  <c r="BY188" i="5"/>
  <c r="BV189" i="5"/>
  <c r="BW189" i="5"/>
  <c r="BX189" i="5"/>
  <c r="BY189" i="5"/>
  <c r="BV190" i="5"/>
  <c r="BW190" i="5"/>
  <c r="BX190" i="5"/>
  <c r="BY190" i="5"/>
  <c r="BV191" i="5"/>
  <c r="BW191" i="5"/>
  <c r="BX191" i="5"/>
  <c r="BY191" i="5"/>
  <c r="BV192" i="5"/>
  <c r="BW192" i="5"/>
  <c r="BX192" i="5"/>
  <c r="BY192" i="5"/>
  <c r="BV193" i="5"/>
  <c r="BW193" i="5"/>
  <c r="BX193" i="5"/>
  <c r="BY193" i="5"/>
  <c r="BV194" i="5"/>
  <c r="BW194" i="5"/>
  <c r="BX194" i="5"/>
  <c r="BY194" i="5"/>
  <c r="BV195" i="5"/>
  <c r="BW195" i="5"/>
  <c r="BX195" i="5"/>
  <c r="BY195" i="5"/>
  <c r="BV196" i="5"/>
  <c r="BW196" i="5"/>
  <c r="BX196" i="5"/>
  <c r="BY196" i="5"/>
  <c r="BV197" i="5"/>
  <c r="BW197" i="5"/>
  <c r="BX197" i="5"/>
  <c r="BY197" i="5"/>
  <c r="BV198" i="5"/>
  <c r="BW198" i="5"/>
  <c r="BX198" i="5"/>
  <c r="BY198" i="5"/>
  <c r="BV199" i="5"/>
  <c r="BW199" i="5"/>
  <c r="BX199" i="5"/>
  <c r="BY199" i="5"/>
  <c r="BV200" i="5"/>
  <c r="BW200" i="5"/>
  <c r="BX200" i="5"/>
  <c r="BY200" i="5"/>
  <c r="BV201" i="5"/>
  <c r="BW201" i="5"/>
  <c r="BX201" i="5"/>
  <c r="BY201" i="5"/>
  <c r="BV202" i="5"/>
  <c r="BW202" i="5"/>
  <c r="BX202" i="5"/>
  <c r="BY202" i="5"/>
  <c r="BV203" i="5"/>
  <c r="BW203" i="5"/>
  <c r="BX203" i="5"/>
  <c r="BY203" i="5"/>
  <c r="BV204" i="5"/>
  <c r="BW204" i="5"/>
  <c r="BX204" i="5"/>
  <c r="BY204" i="5"/>
  <c r="BV205" i="5"/>
  <c r="BW205" i="5"/>
  <c r="BX205" i="5"/>
  <c r="BY205" i="5"/>
  <c r="BV206" i="5"/>
  <c r="BW206" i="5"/>
  <c r="BX206" i="5"/>
  <c r="BY206" i="5"/>
  <c r="BV207" i="5"/>
  <c r="BW207" i="5"/>
  <c r="BX207" i="5"/>
  <c r="BY207" i="5"/>
  <c r="BV208" i="5"/>
  <c r="BW208" i="5"/>
  <c r="BX208" i="5"/>
  <c r="BY208" i="5"/>
  <c r="BV209" i="5"/>
  <c r="BW209" i="5"/>
  <c r="BX209" i="5"/>
  <c r="BY209" i="5"/>
  <c r="BV210" i="5"/>
  <c r="BW210" i="5"/>
  <c r="BX210" i="5"/>
  <c r="BY210" i="5"/>
  <c r="BV211" i="5"/>
  <c r="BW211" i="5"/>
  <c r="BX211" i="5"/>
  <c r="BY211" i="5"/>
  <c r="BV212" i="5"/>
  <c r="BW212" i="5"/>
  <c r="BX212" i="5"/>
  <c r="BY212" i="5"/>
  <c r="BV213" i="5"/>
  <c r="BW213" i="5"/>
  <c r="BX213" i="5"/>
  <c r="BY213" i="5"/>
  <c r="BV214" i="5"/>
  <c r="BW214" i="5"/>
  <c r="BX214" i="5"/>
  <c r="BY214" i="5"/>
  <c r="BV215" i="5"/>
  <c r="BW215" i="5"/>
  <c r="BX215" i="5"/>
  <c r="BY215" i="5"/>
  <c r="BV216" i="5"/>
  <c r="BW216" i="5"/>
  <c r="BX216" i="5"/>
  <c r="BY216" i="5"/>
  <c r="BV217" i="5"/>
  <c r="BW217" i="5"/>
  <c r="BX217" i="5"/>
  <c r="BY217" i="5"/>
  <c r="BV218" i="5"/>
  <c r="BW218" i="5"/>
  <c r="BX218" i="5"/>
  <c r="BY218" i="5"/>
  <c r="BV219" i="5"/>
  <c r="BW219" i="5"/>
  <c r="BX219" i="5"/>
  <c r="BY219" i="5"/>
  <c r="BV220" i="5"/>
  <c r="BW220" i="5"/>
  <c r="BX220" i="5"/>
  <c r="BY220" i="5"/>
  <c r="BV221" i="5"/>
  <c r="BW221" i="5"/>
  <c r="BX221" i="5"/>
  <c r="BY221" i="5"/>
  <c r="BV222" i="5"/>
  <c r="BW222" i="5"/>
  <c r="BX222" i="5"/>
  <c r="BY222" i="5"/>
  <c r="BV223" i="5"/>
  <c r="BW223" i="5"/>
  <c r="BX223" i="5"/>
  <c r="BY223" i="5"/>
  <c r="BV224" i="5"/>
  <c r="BW224" i="5"/>
  <c r="BX224" i="5"/>
  <c r="BY224" i="5"/>
  <c r="BV225" i="5"/>
  <c r="BW225" i="5"/>
  <c r="BX225" i="5"/>
  <c r="BY225" i="5"/>
  <c r="BV226" i="5"/>
  <c r="BW226" i="5"/>
  <c r="BX226" i="5"/>
  <c r="BY226" i="5"/>
  <c r="BV227" i="5"/>
  <c r="BW227" i="5"/>
  <c r="BX227" i="5"/>
  <c r="BY227" i="5"/>
  <c r="BV228" i="5"/>
  <c r="BW228" i="5"/>
  <c r="BX228" i="5"/>
  <c r="BY228" i="5"/>
  <c r="BV229" i="5"/>
  <c r="BW229" i="5"/>
  <c r="BX229" i="5"/>
  <c r="BY229" i="5"/>
  <c r="BV230" i="5"/>
  <c r="BW230" i="5"/>
  <c r="BX230" i="5"/>
  <c r="BY230" i="5"/>
  <c r="BV231" i="5"/>
  <c r="BW231" i="5"/>
  <c r="BX231" i="5"/>
  <c r="BY231" i="5"/>
  <c r="BV232" i="5"/>
  <c r="BW232" i="5"/>
  <c r="BX232" i="5"/>
  <c r="BY232" i="5"/>
  <c r="BV233" i="5"/>
  <c r="BW233" i="5"/>
  <c r="BX233" i="5"/>
  <c r="BY233" i="5"/>
  <c r="BV234" i="5"/>
  <c r="BW234" i="5"/>
  <c r="BX234" i="5"/>
  <c r="BY234" i="5"/>
  <c r="BV235" i="5"/>
  <c r="BW235" i="5"/>
  <c r="BX235" i="5"/>
  <c r="BY235" i="5"/>
  <c r="BV236" i="5"/>
  <c r="BW236" i="5"/>
  <c r="BX236" i="5"/>
  <c r="BY236" i="5"/>
  <c r="BV237" i="5"/>
  <c r="BW237" i="5"/>
  <c r="BX237" i="5"/>
  <c r="BY237" i="5"/>
  <c r="BV238" i="5"/>
  <c r="BW238" i="5"/>
  <c r="BX238" i="5"/>
  <c r="BY238" i="5"/>
  <c r="BV239" i="5"/>
  <c r="BW239" i="5"/>
  <c r="BX239" i="5"/>
  <c r="BY239" i="5"/>
  <c r="BV240" i="5"/>
  <c r="BW240" i="5"/>
  <c r="BX240" i="5"/>
  <c r="BY240" i="5"/>
  <c r="BV241" i="5"/>
  <c r="BW241" i="5"/>
  <c r="BX241" i="5"/>
  <c r="BY241" i="5"/>
  <c r="BV242" i="5"/>
  <c r="BW242" i="5"/>
  <c r="BX242" i="5"/>
  <c r="BY242" i="5"/>
  <c r="BV243" i="5"/>
  <c r="BW243" i="5"/>
  <c r="BX243" i="5"/>
  <c r="BY243" i="5"/>
  <c r="BV244" i="5"/>
  <c r="BW244" i="5"/>
  <c r="BX244" i="5"/>
  <c r="BY244" i="5"/>
  <c r="BV245" i="5"/>
  <c r="BW245" i="5"/>
  <c r="BX245" i="5"/>
  <c r="BY245" i="5"/>
  <c r="BV246" i="5"/>
  <c r="BW246" i="5"/>
  <c r="BX246" i="5"/>
  <c r="BY246" i="5"/>
  <c r="BV247" i="5"/>
  <c r="BW247" i="5"/>
  <c r="BX247" i="5"/>
  <c r="BY247" i="5"/>
  <c r="BV248" i="5"/>
  <c r="BW248" i="5"/>
  <c r="BX248" i="5"/>
  <c r="BY248" i="5"/>
  <c r="BV249" i="5"/>
  <c r="BW249" i="5"/>
  <c r="BX249" i="5"/>
  <c r="BY249" i="5"/>
  <c r="BV250" i="5"/>
  <c r="BW250" i="5"/>
  <c r="BX250" i="5"/>
  <c r="BY250" i="5"/>
  <c r="BV251" i="5"/>
  <c r="BW251" i="5"/>
  <c r="BX251" i="5"/>
  <c r="BY251" i="5"/>
  <c r="BV252" i="5"/>
  <c r="BW252" i="5"/>
  <c r="BX252" i="5"/>
  <c r="BY252" i="5"/>
  <c r="BV253" i="5"/>
  <c r="BW253" i="5"/>
  <c r="BX253" i="5"/>
  <c r="BY253" i="5"/>
  <c r="BV254" i="5"/>
  <c r="BW254" i="5"/>
  <c r="BX254" i="5"/>
  <c r="BY254" i="5"/>
  <c r="BV255" i="5"/>
  <c r="BW255" i="5"/>
  <c r="BX255" i="5"/>
  <c r="BY255" i="5"/>
  <c r="BV256" i="5"/>
  <c r="BW256" i="5"/>
  <c r="BX256" i="5"/>
  <c r="BY256" i="5"/>
  <c r="BV257" i="5"/>
  <c r="BW257" i="5"/>
  <c r="BX257" i="5"/>
  <c r="BY257" i="5"/>
  <c r="BV258" i="5"/>
  <c r="BW258" i="5"/>
  <c r="BX258" i="5"/>
  <c r="BY258" i="5"/>
  <c r="BV259" i="5"/>
  <c r="BW259" i="5"/>
  <c r="BX259" i="5"/>
  <c r="BY259" i="5"/>
  <c r="BV260" i="5"/>
  <c r="BW260" i="5"/>
  <c r="BX260" i="5"/>
  <c r="BY260" i="5"/>
  <c r="BV261" i="5"/>
  <c r="BW261" i="5"/>
  <c r="BX261" i="5"/>
  <c r="BY261" i="5"/>
  <c r="BV262" i="5"/>
  <c r="BW262" i="5"/>
  <c r="BX262" i="5"/>
  <c r="BY262" i="5"/>
  <c r="BV263" i="5"/>
  <c r="BW263" i="5"/>
  <c r="BX263" i="5"/>
  <c r="BY263" i="5"/>
  <c r="BV264" i="5"/>
  <c r="BW264" i="5"/>
  <c r="BX264" i="5"/>
  <c r="BY264" i="5"/>
  <c r="BV265" i="5"/>
  <c r="BW265" i="5"/>
  <c r="BX265" i="5"/>
  <c r="BY265" i="5"/>
  <c r="BV266" i="5"/>
  <c r="BW266" i="5"/>
  <c r="BX266" i="5"/>
  <c r="BY266" i="5"/>
  <c r="BV267" i="5"/>
  <c r="BW267" i="5"/>
  <c r="BX267" i="5"/>
  <c r="BY267" i="5"/>
  <c r="BV268" i="5"/>
  <c r="BW268" i="5"/>
  <c r="BX268" i="5"/>
  <c r="BY268" i="5"/>
  <c r="BV269" i="5"/>
  <c r="BW269" i="5"/>
  <c r="BX269" i="5"/>
  <c r="BY269" i="5"/>
  <c r="BV270" i="5"/>
  <c r="BW270" i="5"/>
  <c r="BX270" i="5"/>
  <c r="BY270" i="5"/>
  <c r="BV271" i="5"/>
  <c r="BW271" i="5"/>
  <c r="BX271" i="5"/>
  <c r="BY271" i="5"/>
  <c r="BV272" i="5"/>
  <c r="BW272" i="5"/>
  <c r="BX272" i="5"/>
  <c r="BY272" i="5"/>
  <c r="BV273" i="5"/>
  <c r="BW273" i="5"/>
  <c r="BX273" i="5"/>
  <c r="BY273" i="5"/>
  <c r="BV274" i="5"/>
  <c r="BW274" i="5"/>
  <c r="BX274" i="5"/>
  <c r="BY274" i="5"/>
  <c r="BV275" i="5"/>
  <c r="BW275" i="5"/>
  <c r="BX275" i="5"/>
  <c r="BY275" i="5"/>
  <c r="BV276" i="5"/>
  <c r="BW276" i="5"/>
  <c r="BX276" i="5"/>
  <c r="BY276" i="5"/>
  <c r="BV277" i="5"/>
  <c r="BW277" i="5"/>
  <c r="BX277" i="5"/>
  <c r="BY277" i="5"/>
  <c r="BV278" i="5"/>
  <c r="BW278" i="5"/>
  <c r="BX278" i="5"/>
  <c r="BY278" i="5"/>
  <c r="BV279" i="5"/>
  <c r="BW279" i="5"/>
  <c r="BX279" i="5"/>
  <c r="BY279" i="5"/>
  <c r="BV280" i="5"/>
  <c r="BW280" i="5"/>
  <c r="BX280" i="5"/>
  <c r="BY280" i="5"/>
  <c r="BV281" i="5"/>
  <c r="BW281" i="5"/>
  <c r="BX281" i="5"/>
  <c r="BY281" i="5"/>
  <c r="BV282" i="5"/>
  <c r="BW282" i="5"/>
  <c r="BX282" i="5"/>
  <c r="BY282" i="5"/>
  <c r="BV283" i="5"/>
  <c r="BW283" i="5"/>
  <c r="BX283" i="5"/>
  <c r="BY283" i="5"/>
  <c r="BV284" i="5"/>
  <c r="BW284" i="5"/>
  <c r="BX284" i="5"/>
  <c r="BY284" i="5"/>
  <c r="BV285" i="5"/>
  <c r="BW285" i="5"/>
  <c r="BX285" i="5"/>
  <c r="BY285" i="5"/>
  <c r="BV286" i="5"/>
  <c r="BW286" i="5"/>
  <c r="BX286" i="5"/>
  <c r="BY286" i="5"/>
  <c r="BV287" i="5"/>
  <c r="BW287" i="5"/>
  <c r="BX287" i="5"/>
  <c r="BY287" i="5"/>
  <c r="BV288" i="5"/>
  <c r="BW288" i="5"/>
  <c r="BX288" i="5"/>
  <c r="BY288" i="5"/>
  <c r="BV289" i="5"/>
  <c r="BW289" i="5"/>
  <c r="BX289" i="5"/>
  <c r="BY289" i="5"/>
  <c r="BV290" i="5"/>
  <c r="BW290" i="5"/>
  <c r="BX290" i="5"/>
  <c r="BY290" i="5"/>
  <c r="BV291" i="5"/>
  <c r="BW291" i="5"/>
  <c r="BX291" i="5"/>
  <c r="BY291" i="5"/>
  <c r="BV292" i="5"/>
  <c r="BW292" i="5"/>
  <c r="BX292" i="5"/>
  <c r="BY292" i="5"/>
  <c r="BV293" i="5"/>
  <c r="BW293" i="5"/>
  <c r="BX293" i="5"/>
  <c r="BY293" i="5"/>
  <c r="BV294" i="5"/>
  <c r="BW294" i="5"/>
  <c r="BX294" i="5"/>
  <c r="BY294" i="5"/>
  <c r="BV295" i="5"/>
  <c r="BW295" i="5"/>
  <c r="BX295" i="5"/>
  <c r="BY295" i="5"/>
  <c r="BV296" i="5"/>
  <c r="BW296" i="5"/>
  <c r="BX296" i="5"/>
  <c r="BY296" i="5"/>
  <c r="BV297" i="5"/>
  <c r="BW297" i="5"/>
  <c r="BX297" i="5"/>
  <c r="BY297" i="5"/>
  <c r="BV298" i="5"/>
  <c r="BW298" i="5"/>
  <c r="BX298" i="5"/>
  <c r="BY298" i="5"/>
  <c r="BV299" i="5"/>
  <c r="BW299" i="5"/>
  <c r="BX299" i="5"/>
  <c r="BY299" i="5"/>
  <c r="BV300" i="5"/>
  <c r="BW300" i="5"/>
  <c r="BX300" i="5"/>
  <c r="BY300" i="5"/>
  <c r="BV301" i="5"/>
  <c r="BW301" i="5"/>
  <c r="BX301" i="5"/>
  <c r="BY301" i="5"/>
  <c r="BV302" i="5"/>
  <c r="BW302" i="5"/>
  <c r="BX302" i="5"/>
  <c r="BY302" i="5"/>
  <c r="BV303" i="5"/>
  <c r="BW303" i="5"/>
  <c r="BX303" i="5"/>
  <c r="BY303" i="5"/>
  <c r="BV304" i="5"/>
  <c r="BW304" i="5"/>
  <c r="BX304" i="5"/>
  <c r="BY304" i="5"/>
  <c r="BV305" i="5"/>
  <c r="BW305" i="5"/>
  <c r="BX305" i="5"/>
  <c r="BY305" i="5"/>
  <c r="BV306" i="5"/>
  <c r="BW306" i="5"/>
  <c r="BX306" i="5"/>
  <c r="BY306" i="5"/>
  <c r="BV307" i="5"/>
  <c r="BW307" i="5"/>
  <c r="BX307" i="5"/>
  <c r="BY307" i="5"/>
  <c r="BV308" i="5"/>
  <c r="BW308" i="5"/>
  <c r="BX308" i="5"/>
  <c r="BY308" i="5"/>
  <c r="BV309" i="5"/>
  <c r="BW309" i="5"/>
  <c r="BX309" i="5"/>
  <c r="BY309" i="5"/>
  <c r="BV310" i="5"/>
  <c r="BW310" i="5"/>
  <c r="BX310" i="5"/>
  <c r="BY310" i="5"/>
  <c r="BV311" i="5"/>
  <c r="BW311" i="5"/>
  <c r="BX311" i="5"/>
  <c r="BY311" i="5"/>
  <c r="BV312" i="5"/>
  <c r="BW312" i="5"/>
  <c r="BX312" i="5"/>
  <c r="BY312" i="5"/>
  <c r="BV313" i="5"/>
  <c r="BW313" i="5"/>
  <c r="BX313" i="5"/>
  <c r="BY313" i="5"/>
  <c r="BV314" i="5"/>
  <c r="BW314" i="5"/>
  <c r="BX314" i="5"/>
  <c r="BY314" i="5"/>
  <c r="BV315" i="5"/>
  <c r="BW315" i="5"/>
  <c r="BX315" i="5"/>
  <c r="BY315" i="5"/>
  <c r="BV316" i="5"/>
  <c r="BW316" i="5"/>
  <c r="BX316" i="5"/>
  <c r="BY316" i="5"/>
  <c r="BV317" i="5"/>
  <c r="BW317" i="5"/>
  <c r="BX317" i="5"/>
  <c r="BY317" i="5"/>
  <c r="BV318" i="5"/>
  <c r="BW318" i="5"/>
  <c r="BX318" i="5"/>
  <c r="BY318" i="5"/>
  <c r="BV319" i="5"/>
  <c r="BW319" i="5"/>
  <c r="BX319" i="5"/>
  <c r="BY319" i="5"/>
  <c r="BV320" i="5"/>
  <c r="BW320" i="5"/>
  <c r="BX320" i="5"/>
  <c r="BY320" i="5"/>
  <c r="BV321" i="5"/>
  <c r="BW321" i="5"/>
  <c r="BX321" i="5"/>
  <c r="BY321" i="5"/>
  <c r="BV322" i="5"/>
  <c r="BW322" i="5"/>
  <c r="BX322" i="5"/>
  <c r="BY322" i="5"/>
  <c r="BV323" i="5"/>
  <c r="BW323" i="5"/>
  <c r="BX323" i="5"/>
  <c r="BY323" i="5"/>
  <c r="BV324" i="5"/>
  <c r="BW324" i="5"/>
  <c r="BX324" i="5"/>
  <c r="BY324" i="5"/>
  <c r="BV325" i="5"/>
  <c r="BW325" i="5"/>
  <c r="BX325" i="5"/>
  <c r="BY325" i="5"/>
  <c r="BV326" i="5"/>
  <c r="BW326" i="5"/>
  <c r="BX326" i="5"/>
  <c r="BY326" i="5"/>
  <c r="BV327" i="5"/>
  <c r="BW327" i="5"/>
  <c r="BX327" i="5"/>
  <c r="BY327" i="5"/>
  <c r="BV328" i="5"/>
  <c r="BW328" i="5"/>
  <c r="BX328" i="5"/>
  <c r="BY328" i="5"/>
  <c r="BV329" i="5"/>
  <c r="BW329" i="5"/>
  <c r="BX329" i="5"/>
  <c r="BY329" i="5"/>
  <c r="BV330" i="5"/>
  <c r="BW330" i="5"/>
  <c r="BX330" i="5"/>
  <c r="BY330" i="5"/>
  <c r="BV331" i="5"/>
  <c r="BW331" i="5"/>
  <c r="BX331" i="5"/>
  <c r="BY331" i="5"/>
  <c r="BV332" i="5"/>
  <c r="BW332" i="5"/>
  <c r="BX332" i="5"/>
  <c r="BY332" i="5"/>
  <c r="BV333" i="5"/>
  <c r="BW333" i="5"/>
  <c r="BX333" i="5"/>
  <c r="BY333" i="5"/>
  <c r="BV334" i="5"/>
  <c r="BW334" i="5"/>
  <c r="BX334" i="5"/>
  <c r="BY334" i="5"/>
  <c r="BV335" i="5"/>
  <c r="BW335" i="5"/>
  <c r="BX335" i="5"/>
  <c r="BY335" i="5"/>
  <c r="BV336" i="5"/>
  <c r="BW336" i="5"/>
  <c r="BX336" i="5"/>
  <c r="BY336" i="5"/>
  <c r="BV337" i="5"/>
  <c r="BW337" i="5"/>
  <c r="BX337" i="5"/>
  <c r="BY337" i="5"/>
  <c r="BV338" i="5"/>
  <c r="BW338" i="5"/>
  <c r="BX338" i="5"/>
  <c r="BY338" i="5"/>
  <c r="BV339" i="5"/>
  <c r="BW339" i="5"/>
  <c r="BX339" i="5"/>
  <c r="BY339" i="5"/>
  <c r="BV340" i="5"/>
  <c r="BW340" i="5"/>
  <c r="BX340" i="5"/>
  <c r="BY340" i="5"/>
  <c r="BV341" i="5"/>
  <c r="BW341" i="5"/>
  <c r="BX341" i="5"/>
  <c r="BY341" i="5"/>
  <c r="BV342" i="5"/>
  <c r="BW342" i="5"/>
  <c r="BX342" i="5"/>
  <c r="BY342" i="5"/>
  <c r="BV343" i="5"/>
  <c r="BW343" i="5"/>
  <c r="BX343" i="5"/>
  <c r="BY343" i="5"/>
  <c r="BV344" i="5"/>
  <c r="BW344" i="5"/>
  <c r="BX344" i="5"/>
  <c r="BY344" i="5"/>
  <c r="BV345" i="5"/>
  <c r="BW345" i="5"/>
  <c r="BX345" i="5"/>
  <c r="BY345" i="5"/>
  <c r="BV346" i="5"/>
  <c r="BW346" i="5"/>
  <c r="BX346" i="5"/>
  <c r="BY346" i="5"/>
  <c r="BV347" i="5"/>
  <c r="BW347" i="5"/>
  <c r="BX347" i="5"/>
  <c r="BY347" i="5"/>
  <c r="BV348" i="5"/>
  <c r="BW348" i="5"/>
  <c r="BX348" i="5"/>
  <c r="BY348" i="5"/>
  <c r="BV349" i="5"/>
  <c r="BW349" i="5"/>
  <c r="BX349" i="5"/>
  <c r="BY349" i="5"/>
  <c r="BV350" i="5"/>
  <c r="BW350" i="5"/>
  <c r="BX350" i="5"/>
  <c r="BY350" i="5"/>
  <c r="BV351" i="5"/>
  <c r="BW351" i="5"/>
  <c r="BX351" i="5"/>
  <c r="BY351" i="5"/>
  <c r="BV352" i="5"/>
  <c r="BW352" i="5"/>
  <c r="BX352" i="5"/>
  <c r="BY352" i="5"/>
  <c r="BV353" i="5"/>
  <c r="BW353" i="5"/>
  <c r="BX353" i="5"/>
  <c r="BY353" i="5"/>
  <c r="BV354" i="5"/>
  <c r="BW354" i="5"/>
  <c r="BX354" i="5"/>
  <c r="BY354" i="5"/>
  <c r="BV355" i="5"/>
  <c r="BW355" i="5"/>
  <c r="BX355" i="5"/>
  <c r="BY355" i="5"/>
  <c r="BV356" i="5"/>
  <c r="BW356" i="5"/>
  <c r="BX356" i="5"/>
  <c r="BY356" i="5"/>
  <c r="BV357" i="5"/>
  <c r="BW357" i="5"/>
  <c r="BX357" i="5"/>
  <c r="BY357" i="5"/>
  <c r="BV358" i="5"/>
  <c r="BW358" i="5"/>
  <c r="BX358" i="5"/>
  <c r="BY358" i="5"/>
  <c r="BV359" i="5"/>
  <c r="BW359" i="5"/>
  <c r="BX359" i="5"/>
  <c r="BY359" i="5"/>
  <c r="BV360" i="5"/>
  <c r="BW360" i="5"/>
  <c r="BX360" i="5"/>
  <c r="BY360" i="5"/>
  <c r="BV361" i="5"/>
  <c r="BW361" i="5"/>
  <c r="BX361" i="5"/>
  <c r="BY361" i="5"/>
  <c r="BV362" i="5"/>
  <c r="BW362" i="5"/>
  <c r="BX362" i="5"/>
  <c r="BY362" i="5"/>
  <c r="BV363" i="5"/>
  <c r="BW363" i="5"/>
  <c r="BX363" i="5"/>
  <c r="BY363" i="5"/>
  <c r="BV364" i="5"/>
  <c r="BW364" i="5"/>
  <c r="BX364" i="5"/>
  <c r="BY364" i="5"/>
  <c r="BV365" i="5"/>
  <c r="BW365" i="5"/>
  <c r="BX365" i="5"/>
  <c r="BY365" i="5"/>
  <c r="BV366" i="5"/>
  <c r="BW366" i="5"/>
  <c r="BX366" i="5"/>
  <c r="BY366" i="5"/>
  <c r="BV367" i="5"/>
  <c r="BW367" i="5"/>
  <c r="BX367" i="5"/>
  <c r="BY367" i="5"/>
  <c r="BV368" i="5"/>
  <c r="BW368" i="5"/>
  <c r="BX368" i="5"/>
  <c r="BY368" i="5"/>
  <c r="BV369" i="5"/>
  <c r="BW369" i="5"/>
  <c r="BX369" i="5"/>
  <c r="BY369" i="5"/>
  <c r="BV370" i="5"/>
  <c r="BW370" i="5"/>
  <c r="BX370" i="5"/>
  <c r="BY370" i="5"/>
  <c r="BV371" i="5"/>
  <c r="BW371" i="5"/>
  <c r="BX371" i="5"/>
  <c r="BY371" i="5"/>
  <c r="BV372" i="5"/>
  <c r="BW372" i="5"/>
  <c r="BX372" i="5"/>
  <c r="BY372" i="5"/>
  <c r="BV373" i="5"/>
  <c r="BW373" i="5"/>
  <c r="BX373" i="5"/>
  <c r="BY373" i="5"/>
  <c r="BV374" i="5"/>
  <c r="BW374" i="5"/>
  <c r="BX374" i="5"/>
  <c r="BY374" i="5"/>
  <c r="BV375" i="5"/>
  <c r="BW375" i="5"/>
  <c r="BX375" i="5"/>
  <c r="BY375" i="5"/>
  <c r="BV376" i="5"/>
  <c r="BW376" i="5"/>
  <c r="BX376" i="5"/>
  <c r="BY376" i="5"/>
  <c r="BV377" i="5"/>
  <c r="BW377" i="5"/>
  <c r="BX377" i="5"/>
  <c r="BY377" i="5"/>
  <c r="BV378" i="5"/>
  <c r="BW378" i="5"/>
  <c r="BX378" i="5"/>
  <c r="BY378" i="5"/>
  <c r="BV379" i="5"/>
  <c r="BW379" i="5"/>
  <c r="BX379" i="5"/>
  <c r="BY379" i="5"/>
  <c r="BV380" i="5"/>
  <c r="BW380" i="5"/>
  <c r="BX380" i="5"/>
  <c r="BY380" i="5"/>
  <c r="BV381" i="5"/>
  <c r="BW381" i="5"/>
  <c r="BX381" i="5"/>
  <c r="BY381" i="5"/>
  <c r="BV382" i="5"/>
  <c r="BW382" i="5"/>
  <c r="BX382" i="5"/>
  <c r="BY382" i="5"/>
  <c r="BV383" i="5"/>
  <c r="BW383" i="5"/>
  <c r="BX383" i="5"/>
  <c r="BY383" i="5"/>
  <c r="BV384" i="5"/>
  <c r="BW384" i="5"/>
  <c r="BX384" i="5"/>
  <c r="BY384" i="5"/>
  <c r="BV385" i="5"/>
  <c r="BW385" i="5"/>
  <c r="BX385" i="5"/>
  <c r="BY385" i="5"/>
  <c r="BV386" i="5"/>
  <c r="BW386" i="5"/>
  <c r="BX386" i="5"/>
  <c r="BY386" i="5"/>
  <c r="BV387" i="5"/>
  <c r="BW387" i="5"/>
  <c r="BX387" i="5"/>
  <c r="BY387" i="5"/>
  <c r="BV388" i="5"/>
  <c r="BW388" i="5"/>
  <c r="BX388" i="5"/>
  <c r="BY388" i="5"/>
  <c r="BV389" i="5"/>
  <c r="BW389" i="5"/>
  <c r="BX389" i="5"/>
  <c r="BY389" i="5"/>
  <c r="BV390" i="5"/>
  <c r="BW390" i="5"/>
  <c r="BX390" i="5"/>
  <c r="BY390" i="5"/>
  <c r="BV391" i="5"/>
  <c r="BW391" i="5"/>
  <c r="BX391" i="5"/>
  <c r="BY391" i="5"/>
  <c r="BV392" i="5"/>
  <c r="BW392" i="5"/>
  <c r="BX392" i="5"/>
  <c r="BY392" i="5"/>
  <c r="BV393" i="5"/>
  <c r="BW393" i="5"/>
  <c r="BX393" i="5"/>
  <c r="BY393" i="5"/>
  <c r="BV394" i="5"/>
  <c r="BW394" i="5"/>
  <c r="BX394" i="5"/>
  <c r="BY394" i="5"/>
  <c r="BV395" i="5"/>
  <c r="BW395" i="5"/>
  <c r="BX395" i="5"/>
  <c r="BY395" i="5"/>
  <c r="BV396" i="5"/>
  <c r="BW396" i="5"/>
  <c r="BX396" i="5"/>
  <c r="BY396" i="5"/>
  <c r="BV397" i="5"/>
  <c r="BW397" i="5"/>
  <c r="BX397" i="5"/>
  <c r="BY397" i="5"/>
  <c r="BV398" i="5"/>
  <c r="BW398" i="5"/>
  <c r="BX398" i="5"/>
  <c r="BY398" i="5"/>
  <c r="BV399" i="5"/>
  <c r="BW399" i="5"/>
  <c r="BX399" i="5"/>
  <c r="BY399" i="5"/>
  <c r="BV400" i="5"/>
  <c r="BW400" i="5"/>
  <c r="BX400" i="5"/>
  <c r="BY400" i="5"/>
  <c r="BV401" i="5"/>
  <c r="BW401" i="5"/>
  <c r="BX401" i="5"/>
  <c r="BY401" i="5"/>
  <c r="BV402" i="5"/>
  <c r="BW402" i="5"/>
  <c r="BX402" i="5"/>
  <c r="BY402" i="5"/>
  <c r="BV403" i="5"/>
  <c r="BW403" i="5"/>
  <c r="BX403" i="5"/>
  <c r="BY403" i="5"/>
  <c r="BV404" i="5"/>
  <c r="BW404" i="5"/>
  <c r="BX404" i="5"/>
  <c r="BY404" i="5"/>
  <c r="BV405" i="5"/>
  <c r="BW405" i="5"/>
  <c r="BX405" i="5"/>
  <c r="BY405" i="5"/>
  <c r="BV406" i="5"/>
  <c r="BW406" i="5"/>
  <c r="BX406" i="5"/>
  <c r="BY406" i="5"/>
  <c r="BV407" i="5"/>
  <c r="BW407" i="5"/>
  <c r="BX407" i="5"/>
  <c r="BY407" i="5"/>
  <c r="BV408" i="5"/>
  <c r="BW408" i="5"/>
  <c r="BX408" i="5"/>
  <c r="BY408" i="5"/>
  <c r="BV409" i="5"/>
  <c r="BW409" i="5"/>
  <c r="BX409" i="5"/>
  <c r="BY409" i="5"/>
  <c r="BV410" i="5"/>
  <c r="BW410" i="5"/>
  <c r="BX410" i="5"/>
  <c r="BY410" i="5"/>
  <c r="BV411" i="5"/>
  <c r="BW411" i="5"/>
  <c r="BX411" i="5"/>
  <c r="BY411" i="5"/>
  <c r="BV412" i="5"/>
  <c r="BW412" i="5"/>
  <c r="BX412" i="5"/>
  <c r="BY412" i="5"/>
  <c r="BV413" i="5"/>
  <c r="BW413" i="5"/>
  <c r="BX413" i="5"/>
  <c r="BY413" i="5"/>
  <c r="BV414" i="5"/>
  <c r="BW414" i="5"/>
  <c r="BX414" i="5"/>
  <c r="BY414" i="5"/>
  <c r="BV415" i="5"/>
  <c r="BW415" i="5"/>
  <c r="BX415" i="5"/>
  <c r="BY415" i="5"/>
  <c r="BV416" i="5"/>
  <c r="BW416" i="5"/>
  <c r="BX416" i="5"/>
  <c r="BY416" i="5"/>
  <c r="BV417" i="5"/>
  <c r="BW417" i="5"/>
  <c r="BX417" i="5"/>
  <c r="BY417" i="5"/>
  <c r="BV418" i="5"/>
  <c r="BW418" i="5"/>
  <c r="BX418" i="5"/>
  <c r="BY418" i="5"/>
  <c r="BV419" i="5"/>
  <c r="BW419" i="5"/>
  <c r="BX419" i="5"/>
  <c r="BY419" i="5"/>
  <c r="BV420" i="5"/>
  <c r="BW420" i="5"/>
  <c r="BX420" i="5"/>
  <c r="BY420" i="5"/>
  <c r="BV421" i="5"/>
  <c r="BW421" i="5"/>
  <c r="BX421" i="5"/>
  <c r="BY421" i="5"/>
  <c r="BV422" i="5"/>
  <c r="BW422" i="5"/>
  <c r="BX422" i="5"/>
  <c r="BY422" i="5"/>
  <c r="BV423" i="5"/>
  <c r="BW423" i="5"/>
  <c r="BX423" i="5"/>
  <c r="BY423" i="5"/>
  <c r="BV424" i="5"/>
  <c r="BW424" i="5"/>
  <c r="BX424" i="5"/>
  <c r="BY424" i="5"/>
  <c r="BV425" i="5"/>
  <c r="BW425" i="5"/>
  <c r="BX425" i="5"/>
  <c r="BY425" i="5"/>
  <c r="BV426" i="5"/>
  <c r="BW426" i="5"/>
  <c r="BX426" i="5"/>
  <c r="BY426" i="5"/>
  <c r="BV427" i="5"/>
  <c r="BW427" i="5"/>
  <c r="BX427" i="5"/>
  <c r="BY427" i="5"/>
  <c r="BV428" i="5"/>
  <c r="BW428" i="5"/>
  <c r="BX428" i="5"/>
  <c r="BY428" i="5"/>
  <c r="BV429" i="5"/>
  <c r="BW429" i="5"/>
  <c r="BX429" i="5"/>
  <c r="BY429" i="5"/>
  <c r="BV430" i="5"/>
  <c r="BW430" i="5"/>
  <c r="BX430" i="5"/>
  <c r="BY430" i="5"/>
  <c r="BV431" i="5"/>
  <c r="BW431" i="5"/>
  <c r="BX431" i="5"/>
  <c r="BY431" i="5"/>
  <c r="BV432" i="5"/>
  <c r="BW432" i="5"/>
  <c r="BX432" i="5"/>
  <c r="BY432" i="5"/>
  <c r="BV433" i="5"/>
  <c r="BW433" i="5"/>
  <c r="BX433" i="5"/>
  <c r="BY433" i="5"/>
  <c r="BV434" i="5"/>
  <c r="BW434" i="5"/>
  <c r="BX434" i="5"/>
  <c r="BY434" i="5"/>
  <c r="BV435" i="5"/>
  <c r="BW435" i="5"/>
  <c r="BX435" i="5"/>
  <c r="BY435" i="5"/>
  <c r="BV436" i="5"/>
  <c r="BW436" i="5"/>
  <c r="BX436" i="5"/>
  <c r="BY436" i="5"/>
  <c r="BV437" i="5"/>
  <c r="BW437" i="5"/>
  <c r="BX437" i="5"/>
  <c r="BY437" i="5"/>
  <c r="BV438" i="5"/>
  <c r="BW438" i="5"/>
  <c r="BX438" i="5"/>
  <c r="BY438" i="5"/>
  <c r="BV439" i="5"/>
  <c r="BW439" i="5"/>
  <c r="BX439" i="5"/>
  <c r="BY439" i="5"/>
  <c r="BV440" i="5"/>
  <c r="BW440" i="5"/>
  <c r="BX440" i="5"/>
  <c r="BY440" i="5"/>
  <c r="BV441" i="5"/>
  <c r="BW441" i="5"/>
  <c r="BX441" i="5"/>
  <c r="BY441" i="5"/>
  <c r="BV442" i="5"/>
  <c r="BW442" i="5"/>
  <c r="BX442" i="5"/>
  <c r="BY442" i="5"/>
  <c r="BV443" i="5"/>
  <c r="BW443" i="5"/>
  <c r="BX443" i="5"/>
  <c r="BY443" i="5"/>
  <c r="BV444" i="5"/>
  <c r="BW444" i="5"/>
  <c r="BX444" i="5"/>
  <c r="BY444" i="5"/>
  <c r="BV445" i="5"/>
  <c r="BW445" i="5"/>
  <c r="BX445" i="5"/>
  <c r="BY445" i="5"/>
  <c r="BV446" i="5"/>
  <c r="BW446" i="5"/>
  <c r="BX446" i="5"/>
  <c r="BY446" i="5"/>
  <c r="BV447" i="5"/>
  <c r="BW447" i="5"/>
  <c r="BX447" i="5"/>
  <c r="BY447" i="5"/>
  <c r="BV448" i="5"/>
  <c r="BW448" i="5"/>
  <c r="BX448" i="5"/>
  <c r="BY448" i="5"/>
  <c r="BV449" i="5"/>
  <c r="BW449" i="5"/>
  <c r="BX449" i="5"/>
  <c r="BY449" i="5"/>
  <c r="BV450" i="5"/>
  <c r="BW450" i="5"/>
  <c r="BX450" i="5"/>
  <c r="BY450" i="5"/>
  <c r="BV451" i="5"/>
  <c r="BW451" i="5"/>
  <c r="BX451" i="5"/>
  <c r="BY451" i="5"/>
  <c r="BV452" i="5"/>
  <c r="BW452" i="5"/>
  <c r="BX452" i="5"/>
  <c r="BY452" i="5"/>
  <c r="BV453" i="5"/>
  <c r="BW453" i="5"/>
  <c r="BX453" i="5"/>
  <c r="BY453" i="5"/>
  <c r="BV454" i="5"/>
  <c r="BW454" i="5"/>
  <c r="BX454" i="5"/>
  <c r="BY454" i="5"/>
  <c r="BV455" i="5"/>
  <c r="BW455" i="5"/>
  <c r="BX455" i="5"/>
  <c r="BY455" i="5"/>
  <c r="BV456" i="5"/>
  <c r="BW456" i="5"/>
  <c r="BX456" i="5"/>
  <c r="BY456" i="5"/>
  <c r="BV457" i="5"/>
  <c r="BW457" i="5"/>
  <c r="BX457" i="5"/>
  <c r="BY457" i="5"/>
  <c r="BV458" i="5"/>
  <c r="BW458" i="5"/>
  <c r="BX458" i="5"/>
  <c r="BY458" i="5"/>
  <c r="BV459" i="5"/>
  <c r="BW459" i="5"/>
  <c r="BX459" i="5"/>
  <c r="BY459" i="5"/>
  <c r="BV460" i="5"/>
  <c r="BW460" i="5"/>
  <c r="BX460" i="5"/>
  <c r="BY460" i="5"/>
  <c r="BV461" i="5"/>
  <c r="BW461" i="5"/>
  <c r="BX461" i="5"/>
  <c r="BY461" i="5"/>
  <c r="BV462" i="5"/>
  <c r="BW462" i="5"/>
  <c r="BX462" i="5"/>
  <c r="BY462" i="5"/>
  <c r="BV463" i="5"/>
  <c r="BW463" i="5"/>
  <c r="BX463" i="5"/>
  <c r="BY463" i="5"/>
  <c r="BV464" i="5"/>
  <c r="BW464" i="5"/>
  <c r="BX464" i="5"/>
  <c r="BY464" i="5"/>
  <c r="BV465" i="5"/>
  <c r="BW465" i="5"/>
  <c r="BX465" i="5"/>
  <c r="BY465" i="5"/>
  <c r="BV466" i="5"/>
  <c r="BW466" i="5"/>
  <c r="BX466" i="5"/>
  <c r="BY466" i="5"/>
  <c r="BV467" i="5"/>
  <c r="BW467" i="5"/>
  <c r="BX467" i="5"/>
  <c r="BY467" i="5"/>
  <c r="BV468" i="5"/>
  <c r="BW468" i="5"/>
  <c r="BX468" i="5"/>
  <c r="BY468" i="5"/>
  <c r="BV469" i="5"/>
  <c r="BW469" i="5"/>
  <c r="BX469" i="5"/>
  <c r="BY469" i="5"/>
  <c r="BV470" i="5"/>
  <c r="BW470" i="5"/>
  <c r="BX470" i="5"/>
  <c r="BY470" i="5"/>
  <c r="BV471" i="5"/>
  <c r="BW471" i="5"/>
  <c r="BX471" i="5"/>
  <c r="BY471" i="5"/>
  <c r="BV472" i="5"/>
  <c r="BW472" i="5"/>
  <c r="BX472" i="5"/>
  <c r="BY472" i="5"/>
  <c r="BV473" i="5"/>
  <c r="BW473" i="5"/>
  <c r="BX473" i="5"/>
  <c r="BY473" i="5"/>
  <c r="BV474" i="5"/>
  <c r="BW474" i="5"/>
  <c r="BX474" i="5"/>
  <c r="BY474" i="5"/>
  <c r="BV475" i="5"/>
  <c r="BW475" i="5"/>
  <c r="BX475" i="5"/>
  <c r="BY475" i="5"/>
  <c r="BV476" i="5"/>
  <c r="BW476" i="5"/>
  <c r="BX476" i="5"/>
  <c r="BY476" i="5"/>
  <c r="BV477" i="5"/>
  <c r="BW477" i="5"/>
  <c r="BX477" i="5"/>
  <c r="BY477" i="5"/>
  <c r="BV478" i="5"/>
  <c r="BW478" i="5"/>
  <c r="BX478" i="5"/>
  <c r="BY478" i="5"/>
  <c r="BV479" i="5"/>
  <c r="BW479" i="5"/>
  <c r="BX479" i="5"/>
  <c r="BY479" i="5"/>
  <c r="BV480" i="5"/>
  <c r="BW480" i="5"/>
  <c r="BX480" i="5"/>
  <c r="BY480" i="5"/>
  <c r="BV481" i="5"/>
  <c r="BW481" i="5"/>
  <c r="BX481" i="5"/>
  <c r="BY481" i="5"/>
  <c r="BV482" i="5"/>
  <c r="BW482" i="5"/>
  <c r="BX482" i="5"/>
  <c r="BY482" i="5"/>
  <c r="BV483" i="5"/>
  <c r="BW483" i="5"/>
  <c r="BX483" i="5"/>
  <c r="BY483" i="5"/>
  <c r="BV484" i="5"/>
  <c r="BW484" i="5"/>
  <c r="BX484" i="5"/>
  <c r="BY484" i="5"/>
  <c r="BV485" i="5"/>
  <c r="BW485" i="5"/>
  <c r="BX485" i="5"/>
  <c r="BY485" i="5"/>
  <c r="BV486" i="5"/>
  <c r="BW486" i="5"/>
  <c r="BX486" i="5"/>
  <c r="BY486" i="5"/>
  <c r="BV487" i="5"/>
  <c r="BW487" i="5"/>
  <c r="BX487" i="5"/>
  <c r="BY487" i="5"/>
  <c r="BV488" i="5"/>
  <c r="BW488" i="5"/>
  <c r="BX488" i="5"/>
  <c r="BY488" i="5"/>
  <c r="BV489" i="5"/>
  <c r="BW489" i="5"/>
  <c r="BX489" i="5"/>
  <c r="BY489" i="5"/>
  <c r="BV490" i="5"/>
  <c r="BW490" i="5"/>
  <c r="BX490" i="5"/>
  <c r="BY490" i="5"/>
  <c r="BV491" i="5"/>
  <c r="BW491" i="5"/>
  <c r="BX491" i="5"/>
  <c r="BY491" i="5"/>
  <c r="BV492" i="5"/>
  <c r="BW492" i="5"/>
  <c r="BX492" i="5"/>
  <c r="BY492" i="5"/>
  <c r="BV493" i="5"/>
  <c r="BW493" i="5"/>
  <c r="BX493" i="5"/>
  <c r="BY493" i="5"/>
  <c r="BV494" i="5"/>
  <c r="BW494" i="5"/>
  <c r="BX494" i="5"/>
  <c r="BY494" i="5"/>
  <c r="BV495" i="5"/>
  <c r="BW495" i="5"/>
  <c r="BX495" i="5"/>
  <c r="BY495" i="5"/>
  <c r="BV496" i="5"/>
  <c r="BW496" i="5"/>
  <c r="BX496" i="5"/>
  <c r="BY496" i="5"/>
  <c r="BV497" i="5"/>
  <c r="BW497" i="5"/>
  <c r="BX497" i="5"/>
  <c r="BY497" i="5"/>
  <c r="BV498" i="5"/>
  <c r="BW498" i="5"/>
  <c r="BX498" i="5"/>
  <c r="BY498" i="5"/>
  <c r="BV499" i="5"/>
  <c r="BW499" i="5"/>
  <c r="BX499" i="5"/>
  <c r="BY499" i="5"/>
  <c r="BV500" i="5"/>
  <c r="BW500" i="5"/>
  <c r="BX500" i="5"/>
  <c r="BY500" i="5"/>
  <c r="BV501" i="5"/>
  <c r="BW501" i="5"/>
  <c r="BX501" i="5"/>
  <c r="BY501" i="5"/>
  <c r="BV502" i="5"/>
  <c r="BW502" i="5"/>
  <c r="BX502" i="5"/>
  <c r="BY502" i="5"/>
  <c r="BV503" i="5"/>
  <c r="BW503" i="5"/>
  <c r="BX503" i="5"/>
  <c r="BY503" i="5"/>
  <c r="BV504" i="5"/>
  <c r="BW504" i="5"/>
  <c r="BX504" i="5"/>
  <c r="BY504" i="5"/>
  <c r="BV505" i="5"/>
  <c r="BW505" i="5"/>
  <c r="BX505" i="5"/>
  <c r="BY505" i="5"/>
  <c r="BV506" i="5"/>
  <c r="BW506" i="5"/>
  <c r="BX506" i="5"/>
  <c r="BY506" i="5"/>
  <c r="BV507" i="5"/>
  <c r="BW507" i="5"/>
  <c r="BX507" i="5"/>
  <c r="BY507" i="5"/>
  <c r="BV508" i="5"/>
  <c r="BW508" i="5"/>
  <c r="BX508" i="5"/>
  <c r="BY508" i="5"/>
  <c r="BV509" i="5"/>
  <c r="BW509" i="5"/>
  <c r="BX509" i="5"/>
  <c r="BY509" i="5"/>
  <c r="BV510" i="5"/>
  <c r="BW510" i="5"/>
  <c r="BX510" i="5"/>
  <c r="BY510" i="5"/>
  <c r="BV511" i="5"/>
  <c r="BW511" i="5"/>
  <c r="BX511" i="5"/>
  <c r="BY511" i="5"/>
  <c r="BV512" i="5"/>
  <c r="BW512" i="5"/>
  <c r="BX512" i="5"/>
  <c r="BY512" i="5"/>
  <c r="BV513" i="5"/>
  <c r="BW513" i="5"/>
  <c r="BX513" i="5"/>
  <c r="BY513" i="5"/>
  <c r="BV514" i="5"/>
  <c r="BW514" i="5"/>
  <c r="BX514" i="5"/>
  <c r="BY514" i="5"/>
  <c r="BV515" i="5"/>
  <c r="BW515" i="5"/>
  <c r="BX515" i="5"/>
  <c r="BY515" i="5"/>
  <c r="BV516" i="5"/>
  <c r="BW516" i="5"/>
  <c r="BX516" i="5"/>
  <c r="BY516" i="5"/>
  <c r="BV517" i="5"/>
  <c r="BW517" i="5"/>
  <c r="BX517" i="5"/>
  <c r="BY517" i="5"/>
  <c r="BV518" i="5"/>
  <c r="BW518" i="5"/>
  <c r="BX518" i="5"/>
  <c r="BY518" i="5"/>
  <c r="BV519" i="5"/>
  <c r="BW519" i="5"/>
  <c r="BX519" i="5"/>
  <c r="BY519" i="5"/>
  <c r="BV520" i="5"/>
  <c r="BW520" i="5"/>
  <c r="BX520" i="5"/>
  <c r="BY520" i="5"/>
  <c r="BV521" i="5"/>
  <c r="BW521" i="5"/>
  <c r="BX521" i="5"/>
  <c r="BY521" i="5"/>
  <c r="BV522" i="5"/>
  <c r="BW522" i="5"/>
  <c r="BX522" i="5"/>
  <c r="BY522" i="5"/>
  <c r="BV523" i="5"/>
  <c r="BW523" i="5"/>
  <c r="BX523" i="5"/>
  <c r="BY523" i="5"/>
  <c r="BV524" i="5"/>
  <c r="BW524" i="5"/>
  <c r="BX524" i="5"/>
  <c r="BY524" i="5"/>
  <c r="BV525" i="5"/>
  <c r="BW525" i="5"/>
  <c r="BX525" i="5"/>
  <c r="BY525" i="5"/>
  <c r="BV526" i="5"/>
  <c r="BW526" i="5"/>
  <c r="BX526" i="5"/>
  <c r="BY526" i="5"/>
  <c r="BV527" i="5"/>
  <c r="BW527" i="5"/>
  <c r="BX527" i="5"/>
  <c r="BY527" i="5"/>
  <c r="BV528" i="5"/>
  <c r="BW528" i="5"/>
  <c r="BX528" i="5"/>
  <c r="BY528" i="5"/>
  <c r="BV529" i="5"/>
  <c r="BW529" i="5"/>
  <c r="BX529" i="5"/>
  <c r="BY529" i="5"/>
  <c r="BV530" i="5"/>
  <c r="BW530" i="5"/>
  <c r="BX530" i="5"/>
  <c r="BY530" i="5"/>
  <c r="BV531" i="5"/>
  <c r="BW531" i="5"/>
  <c r="BX531" i="5"/>
  <c r="BY531" i="5"/>
  <c r="BV532" i="5"/>
  <c r="BW532" i="5"/>
  <c r="BX532" i="5"/>
  <c r="BY532" i="5"/>
  <c r="BV533" i="5"/>
  <c r="BW533" i="5"/>
  <c r="BX533" i="5"/>
  <c r="BY533" i="5"/>
  <c r="BV534" i="5"/>
  <c r="BW534" i="5"/>
  <c r="BX534" i="5"/>
  <c r="BY534" i="5"/>
  <c r="BV535" i="5"/>
  <c r="BW535" i="5"/>
  <c r="BX535" i="5"/>
  <c r="BY535" i="5"/>
  <c r="BV536" i="5"/>
  <c r="BW536" i="5"/>
  <c r="BX536" i="5"/>
  <c r="BY536" i="5"/>
  <c r="BV537" i="5"/>
  <c r="BW537" i="5"/>
  <c r="BX537" i="5"/>
  <c r="BY537" i="5"/>
  <c r="BV538" i="5"/>
  <c r="BW538" i="5"/>
  <c r="BX538" i="5"/>
  <c r="BY538" i="5"/>
  <c r="BV539" i="5"/>
  <c r="BW539" i="5"/>
  <c r="BX539" i="5"/>
  <c r="BY539" i="5"/>
  <c r="BV540" i="5"/>
  <c r="BW540" i="5"/>
  <c r="BX540" i="5"/>
  <c r="BY540" i="5"/>
  <c r="BV541" i="5"/>
  <c r="BW541" i="5"/>
  <c r="BX541" i="5"/>
  <c r="BY541" i="5"/>
  <c r="BV542" i="5"/>
  <c r="BW542" i="5"/>
  <c r="BX542" i="5"/>
  <c r="BY542" i="5"/>
  <c r="BV543" i="5"/>
  <c r="BW543" i="5"/>
  <c r="BX543" i="5"/>
  <c r="BY543" i="5"/>
  <c r="BY2" i="5"/>
  <c r="CK2" i="5" s="1"/>
  <c r="BX2" i="5"/>
  <c r="BW2" i="5"/>
  <c r="BV2" i="5"/>
  <c r="BU2" i="5"/>
  <c r="AH3" i="5"/>
  <c r="CH3" i="5" s="1"/>
  <c r="AI3" i="5"/>
  <c r="AJ3" i="5"/>
  <c r="AK3" i="5"/>
  <c r="AH4" i="5"/>
  <c r="AI4" i="5"/>
  <c r="AJ4" i="5"/>
  <c r="AK4" i="5"/>
  <c r="AH5" i="5"/>
  <c r="AI5" i="5"/>
  <c r="AJ5" i="5"/>
  <c r="AK5" i="5"/>
  <c r="AH6" i="5"/>
  <c r="CH6" i="5" s="1"/>
  <c r="AI6" i="5"/>
  <c r="AJ6" i="5"/>
  <c r="AK6" i="5"/>
  <c r="AH7" i="5"/>
  <c r="AI7" i="5"/>
  <c r="AJ7" i="5"/>
  <c r="AK7" i="5"/>
  <c r="AH8" i="5"/>
  <c r="AI8" i="5"/>
  <c r="AJ8" i="5"/>
  <c r="AK8" i="5"/>
  <c r="AH9" i="5"/>
  <c r="CH9" i="5" s="1"/>
  <c r="AI9" i="5"/>
  <c r="AJ9" i="5"/>
  <c r="AK9" i="5"/>
  <c r="AH10" i="5"/>
  <c r="AI10" i="5"/>
  <c r="AJ10" i="5"/>
  <c r="AK10" i="5"/>
  <c r="AH11" i="5"/>
  <c r="AI11" i="5"/>
  <c r="AJ11" i="5"/>
  <c r="AK11" i="5"/>
  <c r="AH12" i="5"/>
  <c r="CH12" i="5" s="1"/>
  <c r="AI12" i="5"/>
  <c r="AJ12" i="5"/>
  <c r="AK12" i="5"/>
  <c r="AH13" i="5"/>
  <c r="AI13" i="5"/>
  <c r="AJ13" i="5"/>
  <c r="AK13" i="5"/>
  <c r="AH14" i="5"/>
  <c r="AI14" i="5"/>
  <c r="AJ14" i="5"/>
  <c r="AK14" i="5"/>
  <c r="AH15" i="5"/>
  <c r="CH15" i="5" s="1"/>
  <c r="AI15" i="5"/>
  <c r="AJ15" i="5"/>
  <c r="AK15" i="5"/>
  <c r="AH16" i="5"/>
  <c r="AI16" i="5"/>
  <c r="AJ16" i="5"/>
  <c r="AK16" i="5"/>
  <c r="AH17" i="5"/>
  <c r="AI17" i="5"/>
  <c r="AJ17" i="5"/>
  <c r="AK17" i="5"/>
  <c r="AH18" i="5"/>
  <c r="CH18" i="5" s="1"/>
  <c r="AI18" i="5"/>
  <c r="AJ18" i="5"/>
  <c r="AK18" i="5"/>
  <c r="AH19" i="5"/>
  <c r="AI19" i="5"/>
  <c r="AJ19" i="5"/>
  <c r="AK19" i="5"/>
  <c r="AH20" i="5"/>
  <c r="AI20" i="5"/>
  <c r="AJ20" i="5"/>
  <c r="AK20" i="5"/>
  <c r="AH21" i="5"/>
  <c r="CH21" i="5" s="1"/>
  <c r="AI21" i="5"/>
  <c r="AJ21" i="5"/>
  <c r="AK21" i="5"/>
  <c r="AH22" i="5"/>
  <c r="AI22" i="5"/>
  <c r="AJ22" i="5"/>
  <c r="AK22" i="5"/>
  <c r="AH23" i="5"/>
  <c r="AI23" i="5"/>
  <c r="AJ23" i="5"/>
  <c r="AK23" i="5"/>
  <c r="AH24" i="5"/>
  <c r="CH24" i="5" s="1"/>
  <c r="AI24" i="5"/>
  <c r="AJ24" i="5"/>
  <c r="AK24" i="5"/>
  <c r="AH25" i="5"/>
  <c r="AI25" i="5"/>
  <c r="AJ25" i="5"/>
  <c r="AK25" i="5"/>
  <c r="AH26" i="5"/>
  <c r="AI26" i="5"/>
  <c r="AJ26" i="5"/>
  <c r="AK26" i="5"/>
  <c r="AH27" i="5"/>
  <c r="CH27" i="5" s="1"/>
  <c r="AI27" i="5"/>
  <c r="AJ27" i="5"/>
  <c r="AK27" i="5"/>
  <c r="AH28" i="5"/>
  <c r="AI28" i="5"/>
  <c r="AJ28" i="5"/>
  <c r="AK28" i="5"/>
  <c r="AH29" i="5"/>
  <c r="AI29" i="5"/>
  <c r="AJ29" i="5"/>
  <c r="AK29" i="5"/>
  <c r="AH30" i="5"/>
  <c r="CH30" i="5" s="1"/>
  <c r="AI30" i="5"/>
  <c r="AJ30" i="5"/>
  <c r="AK30" i="5"/>
  <c r="AH31" i="5"/>
  <c r="AI31" i="5"/>
  <c r="AJ31" i="5"/>
  <c r="AK31" i="5"/>
  <c r="AH32" i="5"/>
  <c r="AI32" i="5"/>
  <c r="AJ32" i="5"/>
  <c r="AK32" i="5"/>
  <c r="AH33" i="5"/>
  <c r="CH33" i="5" s="1"/>
  <c r="AI33" i="5"/>
  <c r="AJ33" i="5"/>
  <c r="AK33" i="5"/>
  <c r="AH34" i="5"/>
  <c r="AI34" i="5"/>
  <c r="AJ34" i="5"/>
  <c r="AK34" i="5"/>
  <c r="AH35" i="5"/>
  <c r="AI35" i="5"/>
  <c r="AJ35" i="5"/>
  <c r="AK35" i="5"/>
  <c r="AH36" i="5"/>
  <c r="CH36" i="5" s="1"/>
  <c r="AI36" i="5"/>
  <c r="AJ36" i="5"/>
  <c r="AK36" i="5"/>
  <c r="AH37" i="5"/>
  <c r="AI37" i="5"/>
  <c r="AJ37" i="5"/>
  <c r="AK37" i="5"/>
  <c r="AH38" i="5"/>
  <c r="AI38" i="5"/>
  <c r="AJ38" i="5"/>
  <c r="AK38" i="5"/>
  <c r="AH39" i="5"/>
  <c r="CH39" i="5" s="1"/>
  <c r="AI39" i="5"/>
  <c r="AJ39" i="5"/>
  <c r="AK39" i="5"/>
  <c r="AH40" i="5"/>
  <c r="AI40" i="5"/>
  <c r="AJ40" i="5"/>
  <c r="AK40" i="5"/>
  <c r="AH41" i="5"/>
  <c r="AI41" i="5"/>
  <c r="AJ41" i="5"/>
  <c r="AK41" i="5"/>
  <c r="AH42" i="5"/>
  <c r="CH42" i="5" s="1"/>
  <c r="AI42" i="5"/>
  <c r="AJ42" i="5"/>
  <c r="AK42" i="5"/>
  <c r="AH43" i="5"/>
  <c r="AI43" i="5"/>
  <c r="AJ43" i="5"/>
  <c r="AK43" i="5"/>
  <c r="AH44" i="5"/>
  <c r="AI44" i="5"/>
  <c r="AJ44" i="5"/>
  <c r="AK44" i="5"/>
  <c r="AH45" i="5"/>
  <c r="CH45" i="5" s="1"/>
  <c r="AI45" i="5"/>
  <c r="AJ45" i="5"/>
  <c r="AK45" i="5"/>
  <c r="AH46" i="5"/>
  <c r="AI46" i="5"/>
  <c r="AJ46" i="5"/>
  <c r="AK46" i="5"/>
  <c r="AH47" i="5"/>
  <c r="AI47" i="5"/>
  <c r="AJ47" i="5"/>
  <c r="AK47" i="5"/>
  <c r="AH48" i="5"/>
  <c r="CH48" i="5" s="1"/>
  <c r="AI48" i="5"/>
  <c r="AJ48" i="5"/>
  <c r="AK48" i="5"/>
  <c r="AH49" i="5"/>
  <c r="AI49" i="5"/>
  <c r="AJ49" i="5"/>
  <c r="AK49" i="5"/>
  <c r="AH50" i="5"/>
  <c r="AI50" i="5"/>
  <c r="AJ50" i="5"/>
  <c r="AK50" i="5"/>
  <c r="AH51" i="5"/>
  <c r="CH51" i="5" s="1"/>
  <c r="AI51" i="5"/>
  <c r="AJ51" i="5"/>
  <c r="AK51" i="5"/>
  <c r="AH52" i="5"/>
  <c r="AI52" i="5"/>
  <c r="AJ52" i="5"/>
  <c r="AK52" i="5"/>
  <c r="AH53" i="5"/>
  <c r="AI53" i="5"/>
  <c r="AJ53" i="5"/>
  <c r="AK53" i="5"/>
  <c r="AH54" i="5"/>
  <c r="CH54" i="5" s="1"/>
  <c r="AI54" i="5"/>
  <c r="AJ54" i="5"/>
  <c r="AK54" i="5"/>
  <c r="AH55" i="5"/>
  <c r="AI55" i="5"/>
  <c r="AJ55" i="5"/>
  <c r="AK55" i="5"/>
  <c r="AH56" i="5"/>
  <c r="AI56" i="5"/>
  <c r="AJ56" i="5"/>
  <c r="AK56" i="5"/>
  <c r="AH57" i="5"/>
  <c r="CH57" i="5" s="1"/>
  <c r="AI57" i="5"/>
  <c r="AJ57" i="5"/>
  <c r="AK57" i="5"/>
  <c r="AH58" i="5"/>
  <c r="AI58" i="5"/>
  <c r="AJ58" i="5"/>
  <c r="AK58" i="5"/>
  <c r="AH59" i="5"/>
  <c r="AI59" i="5"/>
  <c r="AJ59" i="5"/>
  <c r="AK59" i="5"/>
  <c r="AH60" i="5"/>
  <c r="CH60" i="5" s="1"/>
  <c r="AI60" i="5"/>
  <c r="AJ60" i="5"/>
  <c r="AK60" i="5"/>
  <c r="AH61" i="5"/>
  <c r="AI61" i="5"/>
  <c r="AJ61" i="5"/>
  <c r="AK61" i="5"/>
  <c r="AH62" i="5"/>
  <c r="AI62" i="5"/>
  <c r="AJ62" i="5"/>
  <c r="AK62" i="5"/>
  <c r="AH63" i="5"/>
  <c r="CH63" i="5" s="1"/>
  <c r="AI63" i="5"/>
  <c r="AJ63" i="5"/>
  <c r="AK63" i="5"/>
  <c r="AH64" i="5"/>
  <c r="AI64" i="5"/>
  <c r="AJ64" i="5"/>
  <c r="AK64" i="5"/>
  <c r="AH65" i="5"/>
  <c r="AI65" i="5"/>
  <c r="AJ65" i="5"/>
  <c r="AK65" i="5"/>
  <c r="AH66" i="5"/>
  <c r="CH66" i="5" s="1"/>
  <c r="AI66" i="5"/>
  <c r="AJ66" i="5"/>
  <c r="AK66" i="5"/>
  <c r="AH67" i="5"/>
  <c r="AI67" i="5"/>
  <c r="AJ67" i="5"/>
  <c r="AK67" i="5"/>
  <c r="AH68" i="5"/>
  <c r="AI68" i="5"/>
  <c r="AJ68" i="5"/>
  <c r="AK68" i="5"/>
  <c r="AH69" i="5"/>
  <c r="CH69" i="5" s="1"/>
  <c r="AI69" i="5"/>
  <c r="AJ69" i="5"/>
  <c r="AK69" i="5"/>
  <c r="AH70" i="5"/>
  <c r="AI70" i="5"/>
  <c r="AJ70" i="5"/>
  <c r="AK70" i="5"/>
  <c r="AH71" i="5"/>
  <c r="AI71" i="5"/>
  <c r="AJ71" i="5"/>
  <c r="AK71" i="5"/>
  <c r="AH72" i="5"/>
  <c r="CH72" i="5" s="1"/>
  <c r="AI72" i="5"/>
  <c r="AJ72" i="5"/>
  <c r="AK72" i="5"/>
  <c r="AH73" i="5"/>
  <c r="AI73" i="5"/>
  <c r="AJ73" i="5"/>
  <c r="AK73" i="5"/>
  <c r="AH74" i="5"/>
  <c r="AI74" i="5"/>
  <c r="AJ74" i="5"/>
  <c r="AK74" i="5"/>
  <c r="AH75" i="5"/>
  <c r="CH75" i="5" s="1"/>
  <c r="AI75" i="5"/>
  <c r="AJ75" i="5"/>
  <c r="AK75" i="5"/>
  <c r="AH76" i="5"/>
  <c r="AI76" i="5"/>
  <c r="AJ76" i="5"/>
  <c r="AK76" i="5"/>
  <c r="AH77" i="5"/>
  <c r="AI77" i="5"/>
  <c r="AJ77" i="5"/>
  <c r="AK77" i="5"/>
  <c r="AH78" i="5"/>
  <c r="CH78" i="5" s="1"/>
  <c r="AI78" i="5"/>
  <c r="AJ78" i="5"/>
  <c r="AK78" i="5"/>
  <c r="AH79" i="5"/>
  <c r="AI79" i="5"/>
  <c r="AJ79" i="5"/>
  <c r="AK79" i="5"/>
  <c r="AH80" i="5"/>
  <c r="AI80" i="5"/>
  <c r="AJ80" i="5"/>
  <c r="AK80" i="5"/>
  <c r="AH81" i="5"/>
  <c r="CH81" i="5" s="1"/>
  <c r="AI81" i="5"/>
  <c r="AJ81" i="5"/>
  <c r="AK81" i="5"/>
  <c r="AH82" i="5"/>
  <c r="AI82" i="5"/>
  <c r="AJ82" i="5"/>
  <c r="AK82" i="5"/>
  <c r="AH83" i="5"/>
  <c r="AI83" i="5"/>
  <c r="AJ83" i="5"/>
  <c r="AK83" i="5"/>
  <c r="AH84" i="5"/>
  <c r="CH84" i="5" s="1"/>
  <c r="AI84" i="5"/>
  <c r="AJ84" i="5"/>
  <c r="AK84" i="5"/>
  <c r="AH85" i="5"/>
  <c r="AI85" i="5"/>
  <c r="AJ85" i="5"/>
  <c r="AK85" i="5"/>
  <c r="AH86" i="5"/>
  <c r="AI86" i="5"/>
  <c r="AJ86" i="5"/>
  <c r="AK86" i="5"/>
  <c r="AH87" i="5"/>
  <c r="CH87" i="5" s="1"/>
  <c r="AI87" i="5"/>
  <c r="AJ87" i="5"/>
  <c r="AK87" i="5"/>
  <c r="AH88" i="5"/>
  <c r="AI88" i="5"/>
  <c r="AJ88" i="5"/>
  <c r="AK88" i="5"/>
  <c r="AH89" i="5"/>
  <c r="AI89" i="5"/>
  <c r="AJ89" i="5"/>
  <c r="AK89" i="5"/>
  <c r="AH90" i="5"/>
  <c r="CH90" i="5" s="1"/>
  <c r="AI90" i="5"/>
  <c r="AJ90" i="5"/>
  <c r="AK90" i="5"/>
  <c r="AH91" i="5"/>
  <c r="AI91" i="5"/>
  <c r="AJ91" i="5"/>
  <c r="AK91" i="5"/>
  <c r="AH92" i="5"/>
  <c r="AI92" i="5"/>
  <c r="AJ92" i="5"/>
  <c r="AK92" i="5"/>
  <c r="AH93" i="5"/>
  <c r="CH93" i="5" s="1"/>
  <c r="AI93" i="5"/>
  <c r="AJ93" i="5"/>
  <c r="AK93" i="5"/>
  <c r="AH94" i="5"/>
  <c r="AI94" i="5"/>
  <c r="AJ94" i="5"/>
  <c r="AK94" i="5"/>
  <c r="AH95" i="5"/>
  <c r="AI95" i="5"/>
  <c r="AJ95" i="5"/>
  <c r="AK95" i="5"/>
  <c r="AH96" i="5"/>
  <c r="CH96" i="5" s="1"/>
  <c r="AI96" i="5"/>
  <c r="AJ96" i="5"/>
  <c r="AK96" i="5"/>
  <c r="AH97" i="5"/>
  <c r="AI97" i="5"/>
  <c r="AJ97" i="5"/>
  <c r="AK97" i="5"/>
  <c r="AH98" i="5"/>
  <c r="AI98" i="5"/>
  <c r="AJ98" i="5"/>
  <c r="AK98" i="5"/>
  <c r="AH99" i="5"/>
  <c r="CH99" i="5" s="1"/>
  <c r="AI99" i="5"/>
  <c r="AJ99" i="5"/>
  <c r="AK99" i="5"/>
  <c r="AH100" i="5"/>
  <c r="AI100" i="5"/>
  <c r="AJ100" i="5"/>
  <c r="AK100" i="5"/>
  <c r="AH101" i="5"/>
  <c r="AI101" i="5"/>
  <c r="AJ101" i="5"/>
  <c r="AK101" i="5"/>
  <c r="AH102" i="5"/>
  <c r="CH102" i="5" s="1"/>
  <c r="AI102" i="5"/>
  <c r="AJ102" i="5"/>
  <c r="AK102" i="5"/>
  <c r="AH103" i="5"/>
  <c r="AI103" i="5"/>
  <c r="AJ103" i="5"/>
  <c r="AK103" i="5"/>
  <c r="AH104" i="5"/>
  <c r="AI104" i="5"/>
  <c r="AJ104" i="5"/>
  <c r="AK104" i="5"/>
  <c r="AH105" i="5"/>
  <c r="CH105" i="5" s="1"/>
  <c r="AI105" i="5"/>
  <c r="AJ105" i="5"/>
  <c r="AK105" i="5"/>
  <c r="AH106" i="5"/>
  <c r="AI106" i="5"/>
  <c r="AJ106" i="5"/>
  <c r="AK106" i="5"/>
  <c r="AH107" i="5"/>
  <c r="AI107" i="5"/>
  <c r="AJ107" i="5"/>
  <c r="AK107" i="5"/>
  <c r="AH108" i="5"/>
  <c r="CH108" i="5" s="1"/>
  <c r="AI108" i="5"/>
  <c r="AJ108" i="5"/>
  <c r="AK108" i="5"/>
  <c r="AH109" i="5"/>
  <c r="AI109" i="5"/>
  <c r="AJ109" i="5"/>
  <c r="AK109" i="5"/>
  <c r="AH110" i="5"/>
  <c r="AI110" i="5"/>
  <c r="AJ110" i="5"/>
  <c r="AK110" i="5"/>
  <c r="AH111" i="5"/>
  <c r="CH111" i="5" s="1"/>
  <c r="AI111" i="5"/>
  <c r="AJ111" i="5"/>
  <c r="AK111" i="5"/>
  <c r="AH112" i="5"/>
  <c r="AI112" i="5"/>
  <c r="AJ112" i="5"/>
  <c r="AK112" i="5"/>
  <c r="AH113" i="5"/>
  <c r="AI113" i="5"/>
  <c r="AJ113" i="5"/>
  <c r="AK113" i="5"/>
  <c r="AH114" i="5"/>
  <c r="CH114" i="5" s="1"/>
  <c r="AI114" i="5"/>
  <c r="AJ114" i="5"/>
  <c r="AK114" i="5"/>
  <c r="AH115" i="5"/>
  <c r="AI115" i="5"/>
  <c r="AJ115" i="5"/>
  <c r="AK115" i="5"/>
  <c r="AH116" i="5"/>
  <c r="AI116" i="5"/>
  <c r="AJ116" i="5"/>
  <c r="AK116" i="5"/>
  <c r="AH117" i="5"/>
  <c r="CH117" i="5" s="1"/>
  <c r="AI117" i="5"/>
  <c r="AJ117" i="5"/>
  <c r="AK117" i="5"/>
  <c r="AH118" i="5"/>
  <c r="AI118" i="5"/>
  <c r="AJ118" i="5"/>
  <c r="AK118" i="5"/>
  <c r="AH119" i="5"/>
  <c r="AI119" i="5"/>
  <c r="AJ119" i="5"/>
  <c r="AK119" i="5"/>
  <c r="AH120" i="5"/>
  <c r="CH120" i="5" s="1"/>
  <c r="AI120" i="5"/>
  <c r="AJ120" i="5"/>
  <c r="AK120" i="5"/>
  <c r="AH121" i="5"/>
  <c r="AI121" i="5"/>
  <c r="AJ121" i="5"/>
  <c r="AK121" i="5"/>
  <c r="AH122" i="5"/>
  <c r="AI122" i="5"/>
  <c r="AJ122" i="5"/>
  <c r="AK122" i="5"/>
  <c r="AH123" i="5"/>
  <c r="CH123" i="5" s="1"/>
  <c r="AI123" i="5"/>
  <c r="AJ123" i="5"/>
  <c r="AK123" i="5"/>
  <c r="AH124" i="5"/>
  <c r="AI124" i="5"/>
  <c r="AJ124" i="5"/>
  <c r="AK124" i="5"/>
  <c r="AH125" i="5"/>
  <c r="AI125" i="5"/>
  <c r="AJ125" i="5"/>
  <c r="AK125" i="5"/>
  <c r="AH126" i="5"/>
  <c r="CH126" i="5" s="1"/>
  <c r="AI126" i="5"/>
  <c r="AJ126" i="5"/>
  <c r="AK126" i="5"/>
  <c r="AH127" i="5"/>
  <c r="AI127" i="5"/>
  <c r="AJ127" i="5"/>
  <c r="AK127" i="5"/>
  <c r="AH128" i="5"/>
  <c r="AI128" i="5"/>
  <c r="AJ128" i="5"/>
  <c r="AK128" i="5"/>
  <c r="AH129" i="5"/>
  <c r="CH129" i="5" s="1"/>
  <c r="AI129" i="5"/>
  <c r="AJ129" i="5"/>
  <c r="AK129" i="5"/>
  <c r="AH130" i="5"/>
  <c r="AI130" i="5"/>
  <c r="AJ130" i="5"/>
  <c r="AK130" i="5"/>
  <c r="AH131" i="5"/>
  <c r="AI131" i="5"/>
  <c r="AJ131" i="5"/>
  <c r="AK131" i="5"/>
  <c r="AH132" i="5"/>
  <c r="CH132" i="5" s="1"/>
  <c r="AI132" i="5"/>
  <c r="AJ132" i="5"/>
  <c r="AK132" i="5"/>
  <c r="AH133" i="5"/>
  <c r="AI133" i="5"/>
  <c r="AJ133" i="5"/>
  <c r="AK133" i="5"/>
  <c r="AH134" i="5"/>
  <c r="AI134" i="5"/>
  <c r="AJ134" i="5"/>
  <c r="AK134" i="5"/>
  <c r="AH135" i="5"/>
  <c r="CH135" i="5" s="1"/>
  <c r="AI135" i="5"/>
  <c r="AJ135" i="5"/>
  <c r="AK135" i="5"/>
  <c r="AH136" i="5"/>
  <c r="AI136" i="5"/>
  <c r="AJ136" i="5"/>
  <c r="AK136" i="5"/>
  <c r="AH137" i="5"/>
  <c r="AI137" i="5"/>
  <c r="AJ137" i="5"/>
  <c r="AK137" i="5"/>
  <c r="AH138" i="5"/>
  <c r="CH138" i="5" s="1"/>
  <c r="AI138" i="5"/>
  <c r="AJ138" i="5"/>
  <c r="AK138" i="5"/>
  <c r="AH139" i="5"/>
  <c r="AI139" i="5"/>
  <c r="AJ139" i="5"/>
  <c r="AK139" i="5"/>
  <c r="AH140" i="5"/>
  <c r="AI140" i="5"/>
  <c r="AJ140" i="5"/>
  <c r="AK140" i="5"/>
  <c r="AH141" i="5"/>
  <c r="CH141" i="5" s="1"/>
  <c r="AI141" i="5"/>
  <c r="AJ141" i="5"/>
  <c r="AK141" i="5"/>
  <c r="AH142" i="5"/>
  <c r="AI142" i="5"/>
  <c r="AJ142" i="5"/>
  <c r="AK142" i="5"/>
  <c r="AH143" i="5"/>
  <c r="AI143" i="5"/>
  <c r="AJ143" i="5"/>
  <c r="AK143" i="5"/>
  <c r="AH144" i="5"/>
  <c r="CH144" i="5" s="1"/>
  <c r="AI144" i="5"/>
  <c r="AJ144" i="5"/>
  <c r="AK144" i="5"/>
  <c r="AH145" i="5"/>
  <c r="AI145" i="5"/>
  <c r="AJ145" i="5"/>
  <c r="AK145" i="5"/>
  <c r="AH146" i="5"/>
  <c r="AI146" i="5"/>
  <c r="AJ146" i="5"/>
  <c r="AK146" i="5"/>
  <c r="AH147" i="5"/>
  <c r="CH147" i="5" s="1"/>
  <c r="AI147" i="5"/>
  <c r="AJ147" i="5"/>
  <c r="AK147" i="5"/>
  <c r="AH148" i="5"/>
  <c r="AI148" i="5"/>
  <c r="AJ148" i="5"/>
  <c r="AK148" i="5"/>
  <c r="AH149" i="5"/>
  <c r="AI149" i="5"/>
  <c r="AJ149" i="5"/>
  <c r="AK149" i="5"/>
  <c r="AH150" i="5"/>
  <c r="CH150" i="5" s="1"/>
  <c r="AI150" i="5"/>
  <c r="AJ150" i="5"/>
  <c r="AK150" i="5"/>
  <c r="AH151" i="5"/>
  <c r="AI151" i="5"/>
  <c r="AJ151" i="5"/>
  <c r="AK151" i="5"/>
  <c r="AH152" i="5"/>
  <c r="AI152" i="5"/>
  <c r="AJ152" i="5"/>
  <c r="AK152" i="5"/>
  <c r="AH153" i="5"/>
  <c r="CH153" i="5" s="1"/>
  <c r="AI153" i="5"/>
  <c r="AJ153" i="5"/>
  <c r="AK153" i="5"/>
  <c r="AH154" i="5"/>
  <c r="AI154" i="5"/>
  <c r="AJ154" i="5"/>
  <c r="AK154" i="5"/>
  <c r="AH155" i="5"/>
  <c r="AI155" i="5"/>
  <c r="AJ155" i="5"/>
  <c r="AK155" i="5"/>
  <c r="AH156" i="5"/>
  <c r="CH156" i="5" s="1"/>
  <c r="AI156" i="5"/>
  <c r="AJ156" i="5"/>
  <c r="AK156" i="5"/>
  <c r="AH157" i="5"/>
  <c r="AI157" i="5"/>
  <c r="AJ157" i="5"/>
  <c r="AK157" i="5"/>
  <c r="AH158" i="5"/>
  <c r="AI158" i="5"/>
  <c r="AJ158" i="5"/>
  <c r="AK158" i="5"/>
  <c r="AH159" i="5"/>
  <c r="CH159" i="5" s="1"/>
  <c r="AI159" i="5"/>
  <c r="AJ159" i="5"/>
  <c r="AK159" i="5"/>
  <c r="AH160" i="5"/>
  <c r="AI160" i="5"/>
  <c r="AJ160" i="5"/>
  <c r="AK160" i="5"/>
  <c r="AH161" i="5"/>
  <c r="AI161" i="5"/>
  <c r="AJ161" i="5"/>
  <c r="AK161" i="5"/>
  <c r="AH162" i="5"/>
  <c r="CH162" i="5" s="1"/>
  <c r="AI162" i="5"/>
  <c r="AJ162" i="5"/>
  <c r="AK162" i="5"/>
  <c r="AH163" i="5"/>
  <c r="AI163" i="5"/>
  <c r="AJ163" i="5"/>
  <c r="AK163" i="5"/>
  <c r="AH164" i="5"/>
  <c r="AI164" i="5"/>
  <c r="AJ164" i="5"/>
  <c r="AK164" i="5"/>
  <c r="AH165" i="5"/>
  <c r="CH165" i="5" s="1"/>
  <c r="AI165" i="5"/>
  <c r="AJ165" i="5"/>
  <c r="AK165" i="5"/>
  <c r="AH166" i="5"/>
  <c r="AI166" i="5"/>
  <c r="AJ166" i="5"/>
  <c r="AK166" i="5"/>
  <c r="AH167" i="5"/>
  <c r="AI167" i="5"/>
  <c r="AJ167" i="5"/>
  <c r="AK167" i="5"/>
  <c r="AH168" i="5"/>
  <c r="CH168" i="5" s="1"/>
  <c r="AI168" i="5"/>
  <c r="AJ168" i="5"/>
  <c r="AK168" i="5"/>
  <c r="AH169" i="5"/>
  <c r="AI169" i="5"/>
  <c r="AJ169" i="5"/>
  <c r="AK169" i="5"/>
  <c r="AH170" i="5"/>
  <c r="AI170" i="5"/>
  <c r="AJ170" i="5"/>
  <c r="AK170" i="5"/>
  <c r="AH171" i="5"/>
  <c r="CH171" i="5" s="1"/>
  <c r="AI171" i="5"/>
  <c r="AJ171" i="5"/>
  <c r="AK171" i="5"/>
  <c r="AH172" i="5"/>
  <c r="AI172" i="5"/>
  <c r="AJ172" i="5"/>
  <c r="AK172" i="5"/>
  <c r="AH173" i="5"/>
  <c r="AI173" i="5"/>
  <c r="AJ173" i="5"/>
  <c r="AK173" i="5"/>
  <c r="AH174" i="5"/>
  <c r="CH174" i="5" s="1"/>
  <c r="AI174" i="5"/>
  <c r="AJ174" i="5"/>
  <c r="AK174" i="5"/>
  <c r="AH175" i="5"/>
  <c r="AI175" i="5"/>
  <c r="AJ175" i="5"/>
  <c r="AK175" i="5"/>
  <c r="AH176" i="5"/>
  <c r="AI176" i="5"/>
  <c r="AJ176" i="5"/>
  <c r="AK176" i="5"/>
  <c r="AH177" i="5"/>
  <c r="CH177" i="5" s="1"/>
  <c r="AI177" i="5"/>
  <c r="AJ177" i="5"/>
  <c r="AK177" i="5"/>
  <c r="AH178" i="5"/>
  <c r="AI178" i="5"/>
  <c r="AJ178" i="5"/>
  <c r="AK178" i="5"/>
  <c r="AH179" i="5"/>
  <c r="AI179" i="5"/>
  <c r="AJ179" i="5"/>
  <c r="AK179" i="5"/>
  <c r="AH180" i="5"/>
  <c r="CH180" i="5" s="1"/>
  <c r="AI180" i="5"/>
  <c r="AJ180" i="5"/>
  <c r="AK180" i="5"/>
  <c r="AH181" i="5"/>
  <c r="AI181" i="5"/>
  <c r="AJ181" i="5"/>
  <c r="AK181" i="5"/>
  <c r="AH182" i="5"/>
  <c r="AI182" i="5"/>
  <c r="AJ182" i="5"/>
  <c r="AK182" i="5"/>
  <c r="AH183" i="5"/>
  <c r="CH183" i="5" s="1"/>
  <c r="AI183" i="5"/>
  <c r="AJ183" i="5"/>
  <c r="AK183" i="5"/>
  <c r="AH184" i="5"/>
  <c r="AI184" i="5"/>
  <c r="AJ184" i="5"/>
  <c r="AK184" i="5"/>
  <c r="AH185" i="5"/>
  <c r="AI185" i="5"/>
  <c r="AJ185" i="5"/>
  <c r="AK185" i="5"/>
  <c r="AH186" i="5"/>
  <c r="CH186" i="5" s="1"/>
  <c r="AI186" i="5"/>
  <c r="AJ186" i="5"/>
  <c r="AK186" i="5"/>
  <c r="AH187" i="5"/>
  <c r="AI187" i="5"/>
  <c r="AJ187" i="5"/>
  <c r="AK187" i="5"/>
  <c r="AH188" i="5"/>
  <c r="AI188" i="5"/>
  <c r="AJ188" i="5"/>
  <c r="AK188" i="5"/>
  <c r="AH189" i="5"/>
  <c r="CH189" i="5" s="1"/>
  <c r="AI189" i="5"/>
  <c r="AJ189" i="5"/>
  <c r="AK189" i="5"/>
  <c r="AH190" i="5"/>
  <c r="AI190" i="5"/>
  <c r="AJ190" i="5"/>
  <c r="AK190" i="5"/>
  <c r="AH191" i="5"/>
  <c r="AI191" i="5"/>
  <c r="AJ191" i="5"/>
  <c r="AK191" i="5"/>
  <c r="AH192" i="5"/>
  <c r="CH192" i="5" s="1"/>
  <c r="AI192" i="5"/>
  <c r="AJ192" i="5"/>
  <c r="AK192" i="5"/>
  <c r="AH193" i="5"/>
  <c r="AI193" i="5"/>
  <c r="AJ193" i="5"/>
  <c r="AK193" i="5"/>
  <c r="AH194" i="5"/>
  <c r="AI194" i="5"/>
  <c r="AJ194" i="5"/>
  <c r="AK194" i="5"/>
  <c r="AH195" i="5"/>
  <c r="CH195" i="5" s="1"/>
  <c r="AI195" i="5"/>
  <c r="AJ195" i="5"/>
  <c r="AK195" i="5"/>
  <c r="AH196" i="5"/>
  <c r="AI196" i="5"/>
  <c r="AJ196" i="5"/>
  <c r="AK196" i="5"/>
  <c r="AH197" i="5"/>
  <c r="AI197" i="5"/>
  <c r="AJ197" i="5"/>
  <c r="AK197" i="5"/>
  <c r="AH198" i="5"/>
  <c r="CH198" i="5" s="1"/>
  <c r="AI198" i="5"/>
  <c r="AJ198" i="5"/>
  <c r="AK198" i="5"/>
  <c r="AH199" i="5"/>
  <c r="AI199" i="5"/>
  <c r="AJ199" i="5"/>
  <c r="AK199" i="5"/>
  <c r="AH200" i="5"/>
  <c r="AI200" i="5"/>
  <c r="AJ200" i="5"/>
  <c r="AK200" i="5"/>
  <c r="AH201" i="5"/>
  <c r="CH201" i="5" s="1"/>
  <c r="AI201" i="5"/>
  <c r="AJ201" i="5"/>
  <c r="AK201" i="5"/>
  <c r="AH202" i="5"/>
  <c r="AI202" i="5"/>
  <c r="AJ202" i="5"/>
  <c r="AK202" i="5"/>
  <c r="AH203" i="5"/>
  <c r="AI203" i="5"/>
  <c r="AJ203" i="5"/>
  <c r="AK203" i="5"/>
  <c r="AH204" i="5"/>
  <c r="CH204" i="5" s="1"/>
  <c r="AI204" i="5"/>
  <c r="AJ204" i="5"/>
  <c r="AK204" i="5"/>
  <c r="AH205" i="5"/>
  <c r="AI205" i="5"/>
  <c r="AJ205" i="5"/>
  <c r="AK205" i="5"/>
  <c r="AH206" i="5"/>
  <c r="AI206" i="5"/>
  <c r="AJ206" i="5"/>
  <c r="AK206" i="5"/>
  <c r="AH207" i="5"/>
  <c r="CH207" i="5" s="1"/>
  <c r="AI207" i="5"/>
  <c r="AJ207" i="5"/>
  <c r="AK207" i="5"/>
  <c r="AH208" i="5"/>
  <c r="AI208" i="5"/>
  <c r="AJ208" i="5"/>
  <c r="AK208" i="5"/>
  <c r="AH209" i="5"/>
  <c r="AI209" i="5"/>
  <c r="AJ209" i="5"/>
  <c r="AK209" i="5"/>
  <c r="AH210" i="5"/>
  <c r="CH210" i="5" s="1"/>
  <c r="AI210" i="5"/>
  <c r="AJ210" i="5"/>
  <c r="AK210" i="5"/>
  <c r="AH211" i="5"/>
  <c r="AI211" i="5"/>
  <c r="AJ211" i="5"/>
  <c r="AK211" i="5"/>
  <c r="AH212" i="5"/>
  <c r="AI212" i="5"/>
  <c r="AJ212" i="5"/>
  <c r="AK212" i="5"/>
  <c r="AH213" i="5"/>
  <c r="CH213" i="5" s="1"/>
  <c r="AI213" i="5"/>
  <c r="AJ213" i="5"/>
  <c r="AK213" i="5"/>
  <c r="AH214" i="5"/>
  <c r="AI214" i="5"/>
  <c r="AJ214" i="5"/>
  <c r="AK214" i="5"/>
  <c r="AH215" i="5"/>
  <c r="AI215" i="5"/>
  <c r="AJ215" i="5"/>
  <c r="AK215" i="5"/>
  <c r="AH216" i="5"/>
  <c r="CH216" i="5" s="1"/>
  <c r="AI216" i="5"/>
  <c r="AJ216" i="5"/>
  <c r="AK216" i="5"/>
  <c r="AH217" i="5"/>
  <c r="AI217" i="5"/>
  <c r="AJ217" i="5"/>
  <c r="AK217" i="5"/>
  <c r="AH218" i="5"/>
  <c r="AI218" i="5"/>
  <c r="AJ218" i="5"/>
  <c r="AK218" i="5"/>
  <c r="AH219" i="5"/>
  <c r="CH219" i="5" s="1"/>
  <c r="AI219" i="5"/>
  <c r="AJ219" i="5"/>
  <c r="AK219" i="5"/>
  <c r="AH220" i="5"/>
  <c r="AI220" i="5"/>
  <c r="AJ220" i="5"/>
  <c r="AK220" i="5"/>
  <c r="AH221" i="5"/>
  <c r="AI221" i="5"/>
  <c r="AJ221" i="5"/>
  <c r="AK221" i="5"/>
  <c r="AH222" i="5"/>
  <c r="CH222" i="5" s="1"/>
  <c r="AI222" i="5"/>
  <c r="AJ222" i="5"/>
  <c r="AK222" i="5"/>
  <c r="AH223" i="5"/>
  <c r="AI223" i="5"/>
  <c r="AJ223" i="5"/>
  <c r="AK223" i="5"/>
  <c r="AH224" i="5"/>
  <c r="AI224" i="5"/>
  <c r="AJ224" i="5"/>
  <c r="AK224" i="5"/>
  <c r="AH225" i="5"/>
  <c r="CH225" i="5" s="1"/>
  <c r="AI225" i="5"/>
  <c r="AJ225" i="5"/>
  <c r="AK225" i="5"/>
  <c r="AH226" i="5"/>
  <c r="AI226" i="5"/>
  <c r="AJ226" i="5"/>
  <c r="AK226" i="5"/>
  <c r="AH227" i="5"/>
  <c r="AI227" i="5"/>
  <c r="AJ227" i="5"/>
  <c r="AK227" i="5"/>
  <c r="AH228" i="5"/>
  <c r="CH228" i="5" s="1"/>
  <c r="AI228" i="5"/>
  <c r="AJ228" i="5"/>
  <c r="AK228" i="5"/>
  <c r="AH229" i="5"/>
  <c r="AI229" i="5"/>
  <c r="AJ229" i="5"/>
  <c r="AK229" i="5"/>
  <c r="AH230" i="5"/>
  <c r="AI230" i="5"/>
  <c r="AJ230" i="5"/>
  <c r="AK230" i="5"/>
  <c r="AH231" i="5"/>
  <c r="CH231" i="5" s="1"/>
  <c r="AI231" i="5"/>
  <c r="AJ231" i="5"/>
  <c r="AK231" i="5"/>
  <c r="AH232" i="5"/>
  <c r="AI232" i="5"/>
  <c r="AJ232" i="5"/>
  <c r="AK232" i="5"/>
  <c r="AH233" i="5"/>
  <c r="AI233" i="5"/>
  <c r="AJ233" i="5"/>
  <c r="AK233" i="5"/>
  <c r="AH234" i="5"/>
  <c r="CH234" i="5" s="1"/>
  <c r="AI234" i="5"/>
  <c r="AJ234" i="5"/>
  <c r="AK234" i="5"/>
  <c r="AH235" i="5"/>
  <c r="AI235" i="5"/>
  <c r="AJ235" i="5"/>
  <c r="AK235" i="5"/>
  <c r="AH236" i="5"/>
  <c r="AI236" i="5"/>
  <c r="AJ236" i="5"/>
  <c r="AK236" i="5"/>
  <c r="AH237" i="5"/>
  <c r="CH237" i="5" s="1"/>
  <c r="AI237" i="5"/>
  <c r="AJ237" i="5"/>
  <c r="AK237" i="5"/>
  <c r="AH238" i="5"/>
  <c r="AI238" i="5"/>
  <c r="AJ238" i="5"/>
  <c r="AK238" i="5"/>
  <c r="AH239" i="5"/>
  <c r="AI239" i="5"/>
  <c r="AJ239" i="5"/>
  <c r="AK239" i="5"/>
  <c r="AH240" i="5"/>
  <c r="CH240" i="5" s="1"/>
  <c r="AI240" i="5"/>
  <c r="AJ240" i="5"/>
  <c r="AK240" i="5"/>
  <c r="AH241" i="5"/>
  <c r="AI241" i="5"/>
  <c r="AJ241" i="5"/>
  <c r="AK241" i="5"/>
  <c r="AH242" i="5"/>
  <c r="AI242" i="5"/>
  <c r="AJ242" i="5"/>
  <c r="AK242" i="5"/>
  <c r="AH243" i="5"/>
  <c r="CH243" i="5" s="1"/>
  <c r="AI243" i="5"/>
  <c r="AJ243" i="5"/>
  <c r="AK243" i="5"/>
  <c r="AH244" i="5"/>
  <c r="AI244" i="5"/>
  <c r="AJ244" i="5"/>
  <c r="AK244" i="5"/>
  <c r="AH245" i="5"/>
  <c r="AI245" i="5"/>
  <c r="AJ245" i="5"/>
  <c r="AK245" i="5"/>
  <c r="AH246" i="5"/>
  <c r="CH246" i="5" s="1"/>
  <c r="AI246" i="5"/>
  <c r="AJ246" i="5"/>
  <c r="AK246" i="5"/>
  <c r="AH247" i="5"/>
  <c r="AI247" i="5"/>
  <c r="AJ247" i="5"/>
  <c r="AK247" i="5"/>
  <c r="AH248" i="5"/>
  <c r="AI248" i="5"/>
  <c r="AJ248" i="5"/>
  <c r="AK248" i="5"/>
  <c r="AH249" i="5"/>
  <c r="CH249" i="5" s="1"/>
  <c r="AI249" i="5"/>
  <c r="AJ249" i="5"/>
  <c r="AK249" i="5"/>
  <c r="AH250" i="5"/>
  <c r="AI250" i="5"/>
  <c r="AJ250" i="5"/>
  <c r="AK250" i="5"/>
  <c r="AH251" i="5"/>
  <c r="AI251" i="5"/>
  <c r="AJ251" i="5"/>
  <c r="AK251" i="5"/>
  <c r="AH252" i="5"/>
  <c r="CH252" i="5" s="1"/>
  <c r="AI252" i="5"/>
  <c r="AJ252" i="5"/>
  <c r="AK252" i="5"/>
  <c r="AH253" i="5"/>
  <c r="AI253" i="5"/>
  <c r="AJ253" i="5"/>
  <c r="AK253" i="5"/>
  <c r="AH254" i="5"/>
  <c r="AI254" i="5"/>
  <c r="AJ254" i="5"/>
  <c r="AK254" i="5"/>
  <c r="AH255" i="5"/>
  <c r="CH255" i="5" s="1"/>
  <c r="AI255" i="5"/>
  <c r="AJ255" i="5"/>
  <c r="AK255" i="5"/>
  <c r="AH256" i="5"/>
  <c r="AI256" i="5"/>
  <c r="AJ256" i="5"/>
  <c r="AK256" i="5"/>
  <c r="AH257" i="5"/>
  <c r="AI257" i="5"/>
  <c r="AJ257" i="5"/>
  <c r="AK257" i="5"/>
  <c r="AH258" i="5"/>
  <c r="CH258" i="5" s="1"/>
  <c r="AI258" i="5"/>
  <c r="AJ258" i="5"/>
  <c r="AK258" i="5"/>
  <c r="AH259" i="5"/>
  <c r="AI259" i="5"/>
  <c r="AJ259" i="5"/>
  <c r="AK259" i="5"/>
  <c r="AH260" i="5"/>
  <c r="AI260" i="5"/>
  <c r="AJ260" i="5"/>
  <c r="AK260" i="5"/>
  <c r="AH261" i="5"/>
  <c r="CH261" i="5" s="1"/>
  <c r="AI261" i="5"/>
  <c r="AJ261" i="5"/>
  <c r="AK261" i="5"/>
  <c r="AH262" i="5"/>
  <c r="AI262" i="5"/>
  <c r="AJ262" i="5"/>
  <c r="AK262" i="5"/>
  <c r="AH263" i="5"/>
  <c r="AI263" i="5"/>
  <c r="AJ263" i="5"/>
  <c r="AK263" i="5"/>
  <c r="AH264" i="5"/>
  <c r="CH264" i="5" s="1"/>
  <c r="AI264" i="5"/>
  <c r="AJ264" i="5"/>
  <c r="AK264" i="5"/>
  <c r="AH265" i="5"/>
  <c r="AI265" i="5"/>
  <c r="AJ265" i="5"/>
  <c r="AK265" i="5"/>
  <c r="AH266" i="5"/>
  <c r="AI266" i="5"/>
  <c r="AJ266" i="5"/>
  <c r="AK266" i="5"/>
  <c r="AH267" i="5"/>
  <c r="CH267" i="5" s="1"/>
  <c r="AI267" i="5"/>
  <c r="AJ267" i="5"/>
  <c r="AK267" i="5"/>
  <c r="AH268" i="5"/>
  <c r="AI268" i="5"/>
  <c r="AJ268" i="5"/>
  <c r="AK268" i="5"/>
  <c r="AH269" i="5"/>
  <c r="AI269" i="5"/>
  <c r="AJ269" i="5"/>
  <c r="AK269" i="5"/>
  <c r="AH270" i="5"/>
  <c r="CH270" i="5" s="1"/>
  <c r="AI270" i="5"/>
  <c r="AJ270" i="5"/>
  <c r="AK270" i="5"/>
  <c r="AH271" i="5"/>
  <c r="AI271" i="5"/>
  <c r="AJ271" i="5"/>
  <c r="AK271" i="5"/>
  <c r="AH272" i="5"/>
  <c r="AI272" i="5"/>
  <c r="AJ272" i="5"/>
  <c r="AK272" i="5"/>
  <c r="AH273" i="5"/>
  <c r="CH273" i="5" s="1"/>
  <c r="AI273" i="5"/>
  <c r="AJ273" i="5"/>
  <c r="AK273" i="5"/>
  <c r="AH274" i="5"/>
  <c r="AI274" i="5"/>
  <c r="AJ274" i="5"/>
  <c r="AK274" i="5"/>
  <c r="AH275" i="5"/>
  <c r="AI275" i="5"/>
  <c r="AJ275" i="5"/>
  <c r="AK275" i="5"/>
  <c r="AH276" i="5"/>
  <c r="CH276" i="5" s="1"/>
  <c r="AI276" i="5"/>
  <c r="AJ276" i="5"/>
  <c r="AK276" i="5"/>
  <c r="AH277" i="5"/>
  <c r="AI277" i="5"/>
  <c r="AJ277" i="5"/>
  <c r="AK277" i="5"/>
  <c r="AH278" i="5"/>
  <c r="AI278" i="5"/>
  <c r="AJ278" i="5"/>
  <c r="AK278" i="5"/>
  <c r="AH279" i="5"/>
  <c r="CH279" i="5" s="1"/>
  <c r="AI279" i="5"/>
  <c r="AJ279" i="5"/>
  <c r="AK279" i="5"/>
  <c r="AH280" i="5"/>
  <c r="AI280" i="5"/>
  <c r="AJ280" i="5"/>
  <c r="AK280" i="5"/>
  <c r="AH281" i="5"/>
  <c r="AI281" i="5"/>
  <c r="AJ281" i="5"/>
  <c r="AK281" i="5"/>
  <c r="AH282" i="5"/>
  <c r="CH282" i="5" s="1"/>
  <c r="AI282" i="5"/>
  <c r="AJ282" i="5"/>
  <c r="AK282" i="5"/>
  <c r="AH283" i="5"/>
  <c r="AI283" i="5"/>
  <c r="AJ283" i="5"/>
  <c r="AK283" i="5"/>
  <c r="AH284" i="5"/>
  <c r="AI284" i="5"/>
  <c r="AJ284" i="5"/>
  <c r="AK284" i="5"/>
  <c r="AH285" i="5"/>
  <c r="CH285" i="5" s="1"/>
  <c r="AI285" i="5"/>
  <c r="AJ285" i="5"/>
  <c r="AK285" i="5"/>
  <c r="AH286" i="5"/>
  <c r="AI286" i="5"/>
  <c r="AJ286" i="5"/>
  <c r="AK286" i="5"/>
  <c r="AH287" i="5"/>
  <c r="AI287" i="5"/>
  <c r="AJ287" i="5"/>
  <c r="AK287" i="5"/>
  <c r="AH288" i="5"/>
  <c r="CH288" i="5" s="1"/>
  <c r="AI288" i="5"/>
  <c r="AJ288" i="5"/>
  <c r="AK288" i="5"/>
  <c r="AH289" i="5"/>
  <c r="AI289" i="5"/>
  <c r="AJ289" i="5"/>
  <c r="AK289" i="5"/>
  <c r="AH290" i="5"/>
  <c r="AI290" i="5"/>
  <c r="AJ290" i="5"/>
  <c r="AK290" i="5"/>
  <c r="AH291" i="5"/>
  <c r="CH291" i="5" s="1"/>
  <c r="AI291" i="5"/>
  <c r="AJ291" i="5"/>
  <c r="AK291" i="5"/>
  <c r="AH292" i="5"/>
  <c r="AI292" i="5"/>
  <c r="AJ292" i="5"/>
  <c r="AK292" i="5"/>
  <c r="AH293" i="5"/>
  <c r="AI293" i="5"/>
  <c r="AJ293" i="5"/>
  <c r="AK293" i="5"/>
  <c r="AH294" i="5"/>
  <c r="CH294" i="5" s="1"/>
  <c r="AI294" i="5"/>
  <c r="AJ294" i="5"/>
  <c r="AK294" i="5"/>
  <c r="AH295" i="5"/>
  <c r="AI295" i="5"/>
  <c r="AJ295" i="5"/>
  <c r="AK295" i="5"/>
  <c r="AH296" i="5"/>
  <c r="AI296" i="5"/>
  <c r="AJ296" i="5"/>
  <c r="AK296" i="5"/>
  <c r="AH297" i="5"/>
  <c r="CH297" i="5" s="1"/>
  <c r="AI297" i="5"/>
  <c r="AJ297" i="5"/>
  <c r="AK297" i="5"/>
  <c r="AH298" i="5"/>
  <c r="AI298" i="5"/>
  <c r="AJ298" i="5"/>
  <c r="AK298" i="5"/>
  <c r="AH299" i="5"/>
  <c r="AI299" i="5"/>
  <c r="AJ299" i="5"/>
  <c r="AK299" i="5"/>
  <c r="AH300" i="5"/>
  <c r="CH300" i="5" s="1"/>
  <c r="AI300" i="5"/>
  <c r="AJ300" i="5"/>
  <c r="AK300" i="5"/>
  <c r="AH301" i="5"/>
  <c r="AI301" i="5"/>
  <c r="AJ301" i="5"/>
  <c r="AK301" i="5"/>
  <c r="AH302" i="5"/>
  <c r="AI302" i="5"/>
  <c r="AJ302" i="5"/>
  <c r="AK302" i="5"/>
  <c r="AH303" i="5"/>
  <c r="CH303" i="5" s="1"/>
  <c r="AI303" i="5"/>
  <c r="AJ303" i="5"/>
  <c r="AK303" i="5"/>
  <c r="AH304" i="5"/>
  <c r="AI304" i="5"/>
  <c r="AJ304" i="5"/>
  <c r="AK304" i="5"/>
  <c r="AH305" i="5"/>
  <c r="AI305" i="5"/>
  <c r="AJ305" i="5"/>
  <c r="AK305" i="5"/>
  <c r="AH306" i="5"/>
  <c r="CH306" i="5" s="1"/>
  <c r="AI306" i="5"/>
  <c r="AJ306" i="5"/>
  <c r="AK306" i="5"/>
  <c r="AH307" i="5"/>
  <c r="AI307" i="5"/>
  <c r="AJ307" i="5"/>
  <c r="AK307" i="5"/>
  <c r="AH308" i="5"/>
  <c r="AI308" i="5"/>
  <c r="AJ308" i="5"/>
  <c r="AK308" i="5"/>
  <c r="AH309" i="5"/>
  <c r="CH309" i="5" s="1"/>
  <c r="AI309" i="5"/>
  <c r="AJ309" i="5"/>
  <c r="AK309" i="5"/>
  <c r="AH310" i="5"/>
  <c r="AI310" i="5"/>
  <c r="AJ310" i="5"/>
  <c r="AK310" i="5"/>
  <c r="AH311" i="5"/>
  <c r="AI311" i="5"/>
  <c r="AJ311" i="5"/>
  <c r="AK311" i="5"/>
  <c r="AH312" i="5"/>
  <c r="CH312" i="5" s="1"/>
  <c r="AI312" i="5"/>
  <c r="AJ312" i="5"/>
  <c r="AK312" i="5"/>
  <c r="AH313" i="5"/>
  <c r="AI313" i="5"/>
  <c r="AJ313" i="5"/>
  <c r="AK313" i="5"/>
  <c r="AH314" i="5"/>
  <c r="AI314" i="5"/>
  <c r="AJ314" i="5"/>
  <c r="AK314" i="5"/>
  <c r="AH315" i="5"/>
  <c r="CH315" i="5" s="1"/>
  <c r="AI315" i="5"/>
  <c r="AJ315" i="5"/>
  <c r="AK315" i="5"/>
  <c r="AH316" i="5"/>
  <c r="AI316" i="5"/>
  <c r="AJ316" i="5"/>
  <c r="AK316" i="5"/>
  <c r="AH317" i="5"/>
  <c r="AI317" i="5"/>
  <c r="AJ317" i="5"/>
  <c r="AK317" i="5"/>
  <c r="AH318" i="5"/>
  <c r="CH318" i="5" s="1"/>
  <c r="AI318" i="5"/>
  <c r="AJ318" i="5"/>
  <c r="AK318" i="5"/>
  <c r="AH319" i="5"/>
  <c r="AI319" i="5"/>
  <c r="AJ319" i="5"/>
  <c r="AK319" i="5"/>
  <c r="AH320" i="5"/>
  <c r="AI320" i="5"/>
  <c r="AJ320" i="5"/>
  <c r="AK320" i="5"/>
  <c r="AH321" i="5"/>
  <c r="CH321" i="5" s="1"/>
  <c r="AI321" i="5"/>
  <c r="AJ321" i="5"/>
  <c r="AK321" i="5"/>
  <c r="AH322" i="5"/>
  <c r="AI322" i="5"/>
  <c r="AJ322" i="5"/>
  <c r="AK322" i="5"/>
  <c r="AH323" i="5"/>
  <c r="AI323" i="5"/>
  <c r="AJ323" i="5"/>
  <c r="AK323" i="5"/>
  <c r="AH324" i="5"/>
  <c r="CH324" i="5" s="1"/>
  <c r="AI324" i="5"/>
  <c r="AJ324" i="5"/>
  <c r="AK324" i="5"/>
  <c r="AH325" i="5"/>
  <c r="AI325" i="5"/>
  <c r="AJ325" i="5"/>
  <c r="AK325" i="5"/>
  <c r="AH326" i="5"/>
  <c r="AI326" i="5"/>
  <c r="AJ326" i="5"/>
  <c r="AK326" i="5"/>
  <c r="AH327" i="5"/>
  <c r="CH327" i="5" s="1"/>
  <c r="AI327" i="5"/>
  <c r="AJ327" i="5"/>
  <c r="AK327" i="5"/>
  <c r="AH328" i="5"/>
  <c r="AI328" i="5"/>
  <c r="AJ328" i="5"/>
  <c r="AK328" i="5"/>
  <c r="AH329" i="5"/>
  <c r="AI329" i="5"/>
  <c r="AJ329" i="5"/>
  <c r="AK329" i="5"/>
  <c r="AH330" i="5"/>
  <c r="CH330" i="5" s="1"/>
  <c r="AI330" i="5"/>
  <c r="AJ330" i="5"/>
  <c r="AK330" i="5"/>
  <c r="AH331" i="5"/>
  <c r="AI331" i="5"/>
  <c r="AJ331" i="5"/>
  <c r="AK331" i="5"/>
  <c r="AH332" i="5"/>
  <c r="AI332" i="5"/>
  <c r="AJ332" i="5"/>
  <c r="AK332" i="5"/>
  <c r="AH333" i="5"/>
  <c r="CH333" i="5" s="1"/>
  <c r="AI333" i="5"/>
  <c r="AJ333" i="5"/>
  <c r="AK333" i="5"/>
  <c r="AH334" i="5"/>
  <c r="AI334" i="5"/>
  <c r="AJ334" i="5"/>
  <c r="AK334" i="5"/>
  <c r="AH335" i="5"/>
  <c r="AI335" i="5"/>
  <c r="AJ335" i="5"/>
  <c r="AK335" i="5"/>
  <c r="AH336" i="5"/>
  <c r="CH336" i="5" s="1"/>
  <c r="AI336" i="5"/>
  <c r="AJ336" i="5"/>
  <c r="AK336" i="5"/>
  <c r="AH337" i="5"/>
  <c r="AI337" i="5"/>
  <c r="AJ337" i="5"/>
  <c r="AK337" i="5"/>
  <c r="AH338" i="5"/>
  <c r="AI338" i="5"/>
  <c r="AJ338" i="5"/>
  <c r="AK338" i="5"/>
  <c r="AH339" i="5"/>
  <c r="CH339" i="5" s="1"/>
  <c r="AI339" i="5"/>
  <c r="AJ339" i="5"/>
  <c r="AK339" i="5"/>
  <c r="AH340" i="5"/>
  <c r="AI340" i="5"/>
  <c r="AJ340" i="5"/>
  <c r="AK340" i="5"/>
  <c r="AH341" i="5"/>
  <c r="AI341" i="5"/>
  <c r="AJ341" i="5"/>
  <c r="AK341" i="5"/>
  <c r="AH342" i="5"/>
  <c r="CH342" i="5" s="1"/>
  <c r="AI342" i="5"/>
  <c r="AJ342" i="5"/>
  <c r="AK342" i="5"/>
  <c r="AH343" i="5"/>
  <c r="AI343" i="5"/>
  <c r="AJ343" i="5"/>
  <c r="AK343" i="5"/>
  <c r="AH344" i="5"/>
  <c r="AI344" i="5"/>
  <c r="AJ344" i="5"/>
  <c r="AK344" i="5"/>
  <c r="AH345" i="5"/>
  <c r="CH345" i="5" s="1"/>
  <c r="AI345" i="5"/>
  <c r="AJ345" i="5"/>
  <c r="AK345" i="5"/>
  <c r="AH346" i="5"/>
  <c r="AI346" i="5"/>
  <c r="AJ346" i="5"/>
  <c r="AK346" i="5"/>
  <c r="AH347" i="5"/>
  <c r="AI347" i="5"/>
  <c r="AJ347" i="5"/>
  <c r="AK347" i="5"/>
  <c r="AH348" i="5"/>
  <c r="CH348" i="5" s="1"/>
  <c r="AI348" i="5"/>
  <c r="AJ348" i="5"/>
  <c r="AK348" i="5"/>
  <c r="AH349" i="5"/>
  <c r="AI349" i="5"/>
  <c r="AJ349" i="5"/>
  <c r="AK349" i="5"/>
  <c r="AH350" i="5"/>
  <c r="AI350" i="5"/>
  <c r="AJ350" i="5"/>
  <c r="AK350" i="5"/>
  <c r="AH351" i="5"/>
  <c r="CH351" i="5" s="1"/>
  <c r="AI351" i="5"/>
  <c r="AJ351" i="5"/>
  <c r="AK351" i="5"/>
  <c r="AH352" i="5"/>
  <c r="AI352" i="5"/>
  <c r="AJ352" i="5"/>
  <c r="AK352" i="5"/>
  <c r="AH353" i="5"/>
  <c r="AI353" i="5"/>
  <c r="AJ353" i="5"/>
  <c r="AK353" i="5"/>
  <c r="AH354" i="5"/>
  <c r="CH354" i="5" s="1"/>
  <c r="AI354" i="5"/>
  <c r="AJ354" i="5"/>
  <c r="AK354" i="5"/>
  <c r="AH355" i="5"/>
  <c r="AI355" i="5"/>
  <c r="AJ355" i="5"/>
  <c r="AK355" i="5"/>
  <c r="AH356" i="5"/>
  <c r="AI356" i="5"/>
  <c r="AJ356" i="5"/>
  <c r="AK356" i="5"/>
  <c r="AH357" i="5"/>
  <c r="CH357" i="5" s="1"/>
  <c r="AI357" i="5"/>
  <c r="AJ357" i="5"/>
  <c r="AK357" i="5"/>
  <c r="AH358" i="5"/>
  <c r="AI358" i="5"/>
  <c r="AJ358" i="5"/>
  <c r="AK358" i="5"/>
  <c r="AH359" i="5"/>
  <c r="AI359" i="5"/>
  <c r="AJ359" i="5"/>
  <c r="AK359" i="5"/>
  <c r="AH360" i="5"/>
  <c r="CH360" i="5" s="1"/>
  <c r="AI360" i="5"/>
  <c r="AJ360" i="5"/>
  <c r="AK360" i="5"/>
  <c r="AH361" i="5"/>
  <c r="AI361" i="5"/>
  <c r="AJ361" i="5"/>
  <c r="AK361" i="5"/>
  <c r="AH362" i="5"/>
  <c r="AI362" i="5"/>
  <c r="AJ362" i="5"/>
  <c r="AK362" i="5"/>
  <c r="AH363" i="5"/>
  <c r="CH363" i="5" s="1"/>
  <c r="AI363" i="5"/>
  <c r="AJ363" i="5"/>
  <c r="AK363" i="5"/>
  <c r="AH364" i="5"/>
  <c r="AI364" i="5"/>
  <c r="AJ364" i="5"/>
  <c r="AK364" i="5"/>
  <c r="AH365" i="5"/>
  <c r="AI365" i="5"/>
  <c r="AJ365" i="5"/>
  <c r="AK365" i="5"/>
  <c r="AH366" i="5"/>
  <c r="CH366" i="5" s="1"/>
  <c r="AI366" i="5"/>
  <c r="AJ366" i="5"/>
  <c r="AK366" i="5"/>
  <c r="AH367" i="5"/>
  <c r="AI367" i="5"/>
  <c r="AJ367" i="5"/>
  <c r="AK367" i="5"/>
  <c r="AH368" i="5"/>
  <c r="AI368" i="5"/>
  <c r="AJ368" i="5"/>
  <c r="AK368" i="5"/>
  <c r="AH369" i="5"/>
  <c r="CH369" i="5" s="1"/>
  <c r="AI369" i="5"/>
  <c r="AJ369" i="5"/>
  <c r="AK369" i="5"/>
  <c r="AH370" i="5"/>
  <c r="AI370" i="5"/>
  <c r="AJ370" i="5"/>
  <c r="AK370" i="5"/>
  <c r="AH371" i="5"/>
  <c r="AI371" i="5"/>
  <c r="AJ371" i="5"/>
  <c r="AK371" i="5"/>
  <c r="AH372" i="5"/>
  <c r="CH372" i="5" s="1"/>
  <c r="AI372" i="5"/>
  <c r="AJ372" i="5"/>
  <c r="AK372" i="5"/>
  <c r="AH373" i="5"/>
  <c r="AI373" i="5"/>
  <c r="AJ373" i="5"/>
  <c r="AK373" i="5"/>
  <c r="AH374" i="5"/>
  <c r="AI374" i="5"/>
  <c r="AJ374" i="5"/>
  <c r="AK374" i="5"/>
  <c r="AH375" i="5"/>
  <c r="CH375" i="5" s="1"/>
  <c r="AI375" i="5"/>
  <c r="AJ375" i="5"/>
  <c r="AK375" i="5"/>
  <c r="AH376" i="5"/>
  <c r="AI376" i="5"/>
  <c r="AJ376" i="5"/>
  <c r="AK376" i="5"/>
  <c r="AH377" i="5"/>
  <c r="AI377" i="5"/>
  <c r="AJ377" i="5"/>
  <c r="AK377" i="5"/>
  <c r="AH378" i="5"/>
  <c r="CH378" i="5" s="1"/>
  <c r="AI378" i="5"/>
  <c r="AJ378" i="5"/>
  <c r="AK378" i="5"/>
  <c r="AH379" i="5"/>
  <c r="AI379" i="5"/>
  <c r="AJ379" i="5"/>
  <c r="AK379" i="5"/>
  <c r="AH380" i="5"/>
  <c r="AI380" i="5"/>
  <c r="AJ380" i="5"/>
  <c r="AK380" i="5"/>
  <c r="AH381" i="5"/>
  <c r="CH381" i="5" s="1"/>
  <c r="AI381" i="5"/>
  <c r="AJ381" i="5"/>
  <c r="AK381" i="5"/>
  <c r="AH382" i="5"/>
  <c r="AI382" i="5"/>
  <c r="AJ382" i="5"/>
  <c r="AK382" i="5"/>
  <c r="AH383" i="5"/>
  <c r="AI383" i="5"/>
  <c r="AJ383" i="5"/>
  <c r="AK383" i="5"/>
  <c r="AH384" i="5"/>
  <c r="CH384" i="5" s="1"/>
  <c r="AI384" i="5"/>
  <c r="AJ384" i="5"/>
  <c r="AK384" i="5"/>
  <c r="AH385" i="5"/>
  <c r="AI385" i="5"/>
  <c r="AJ385" i="5"/>
  <c r="AK385" i="5"/>
  <c r="AH386" i="5"/>
  <c r="AI386" i="5"/>
  <c r="AJ386" i="5"/>
  <c r="AK386" i="5"/>
  <c r="AH387" i="5"/>
  <c r="CH387" i="5" s="1"/>
  <c r="AI387" i="5"/>
  <c r="AJ387" i="5"/>
  <c r="AK387" i="5"/>
  <c r="AH388" i="5"/>
  <c r="AI388" i="5"/>
  <c r="AJ388" i="5"/>
  <c r="AK388" i="5"/>
  <c r="AH389" i="5"/>
  <c r="AI389" i="5"/>
  <c r="AJ389" i="5"/>
  <c r="AK389" i="5"/>
  <c r="AH390" i="5"/>
  <c r="CH390" i="5" s="1"/>
  <c r="AI390" i="5"/>
  <c r="AJ390" i="5"/>
  <c r="AK390" i="5"/>
  <c r="AH391" i="5"/>
  <c r="AI391" i="5"/>
  <c r="AJ391" i="5"/>
  <c r="AK391" i="5"/>
  <c r="AH392" i="5"/>
  <c r="AI392" i="5"/>
  <c r="AJ392" i="5"/>
  <c r="AK392" i="5"/>
  <c r="AH393" i="5"/>
  <c r="CH393" i="5" s="1"/>
  <c r="AI393" i="5"/>
  <c r="AJ393" i="5"/>
  <c r="AK393" i="5"/>
  <c r="AH394" i="5"/>
  <c r="AI394" i="5"/>
  <c r="AJ394" i="5"/>
  <c r="AK394" i="5"/>
  <c r="AH395" i="5"/>
  <c r="AI395" i="5"/>
  <c r="AJ395" i="5"/>
  <c r="AK395" i="5"/>
  <c r="AH396" i="5"/>
  <c r="CH396" i="5" s="1"/>
  <c r="AI396" i="5"/>
  <c r="AJ396" i="5"/>
  <c r="AK396" i="5"/>
  <c r="AH397" i="5"/>
  <c r="AI397" i="5"/>
  <c r="AJ397" i="5"/>
  <c r="AK397" i="5"/>
  <c r="AH398" i="5"/>
  <c r="AI398" i="5"/>
  <c r="AJ398" i="5"/>
  <c r="AK398" i="5"/>
  <c r="AH399" i="5"/>
  <c r="CH399" i="5" s="1"/>
  <c r="AI399" i="5"/>
  <c r="AJ399" i="5"/>
  <c r="AK399" i="5"/>
  <c r="AH400" i="5"/>
  <c r="AI400" i="5"/>
  <c r="AJ400" i="5"/>
  <c r="AK400" i="5"/>
  <c r="AH401" i="5"/>
  <c r="AI401" i="5"/>
  <c r="AJ401" i="5"/>
  <c r="AK401" i="5"/>
  <c r="AH402" i="5"/>
  <c r="CH402" i="5" s="1"/>
  <c r="AI402" i="5"/>
  <c r="AJ402" i="5"/>
  <c r="AK402" i="5"/>
  <c r="AH403" i="5"/>
  <c r="AI403" i="5"/>
  <c r="AJ403" i="5"/>
  <c r="AK403" i="5"/>
  <c r="AH404" i="5"/>
  <c r="AI404" i="5"/>
  <c r="AJ404" i="5"/>
  <c r="AK404" i="5"/>
  <c r="AH405" i="5"/>
  <c r="CH405" i="5" s="1"/>
  <c r="AI405" i="5"/>
  <c r="AJ405" i="5"/>
  <c r="AK405" i="5"/>
  <c r="AH406" i="5"/>
  <c r="AI406" i="5"/>
  <c r="AJ406" i="5"/>
  <c r="AK406" i="5"/>
  <c r="AH407" i="5"/>
  <c r="AI407" i="5"/>
  <c r="AJ407" i="5"/>
  <c r="AK407" i="5"/>
  <c r="AH408" i="5"/>
  <c r="CH408" i="5" s="1"/>
  <c r="AI408" i="5"/>
  <c r="AJ408" i="5"/>
  <c r="AK408" i="5"/>
  <c r="AH409" i="5"/>
  <c r="AI409" i="5"/>
  <c r="AJ409" i="5"/>
  <c r="AK409" i="5"/>
  <c r="AH410" i="5"/>
  <c r="AI410" i="5"/>
  <c r="AJ410" i="5"/>
  <c r="AK410" i="5"/>
  <c r="AH411" i="5"/>
  <c r="CH411" i="5" s="1"/>
  <c r="AI411" i="5"/>
  <c r="AJ411" i="5"/>
  <c r="AK411" i="5"/>
  <c r="AH412" i="5"/>
  <c r="AI412" i="5"/>
  <c r="AJ412" i="5"/>
  <c r="AK412" i="5"/>
  <c r="AH413" i="5"/>
  <c r="AI413" i="5"/>
  <c r="AJ413" i="5"/>
  <c r="AK413" i="5"/>
  <c r="AH414" i="5"/>
  <c r="CH414" i="5" s="1"/>
  <c r="AI414" i="5"/>
  <c r="AJ414" i="5"/>
  <c r="AK414" i="5"/>
  <c r="AH415" i="5"/>
  <c r="AI415" i="5"/>
  <c r="AJ415" i="5"/>
  <c r="AK415" i="5"/>
  <c r="AH416" i="5"/>
  <c r="AI416" i="5"/>
  <c r="AJ416" i="5"/>
  <c r="AK416" i="5"/>
  <c r="AH417" i="5"/>
  <c r="CH417" i="5" s="1"/>
  <c r="AI417" i="5"/>
  <c r="AJ417" i="5"/>
  <c r="AK417" i="5"/>
  <c r="AH418" i="5"/>
  <c r="AI418" i="5"/>
  <c r="AJ418" i="5"/>
  <c r="AK418" i="5"/>
  <c r="AH419" i="5"/>
  <c r="AI419" i="5"/>
  <c r="AJ419" i="5"/>
  <c r="AK419" i="5"/>
  <c r="AH420" i="5"/>
  <c r="CH420" i="5" s="1"/>
  <c r="AI420" i="5"/>
  <c r="AJ420" i="5"/>
  <c r="AK420" i="5"/>
  <c r="AH421" i="5"/>
  <c r="AI421" i="5"/>
  <c r="AJ421" i="5"/>
  <c r="AK421" i="5"/>
  <c r="AH422" i="5"/>
  <c r="AI422" i="5"/>
  <c r="AJ422" i="5"/>
  <c r="AK422" i="5"/>
  <c r="AH423" i="5"/>
  <c r="CH423" i="5" s="1"/>
  <c r="AI423" i="5"/>
  <c r="AJ423" i="5"/>
  <c r="AK423" i="5"/>
  <c r="AH424" i="5"/>
  <c r="AI424" i="5"/>
  <c r="AJ424" i="5"/>
  <c r="AK424" i="5"/>
  <c r="AH425" i="5"/>
  <c r="AI425" i="5"/>
  <c r="AJ425" i="5"/>
  <c r="AK425" i="5"/>
  <c r="AH426" i="5"/>
  <c r="CH426" i="5" s="1"/>
  <c r="AI426" i="5"/>
  <c r="AJ426" i="5"/>
  <c r="AK426" i="5"/>
  <c r="AH427" i="5"/>
  <c r="AI427" i="5"/>
  <c r="AJ427" i="5"/>
  <c r="AK427" i="5"/>
  <c r="AH428" i="5"/>
  <c r="AI428" i="5"/>
  <c r="AJ428" i="5"/>
  <c r="AK428" i="5"/>
  <c r="AH429" i="5"/>
  <c r="CH429" i="5" s="1"/>
  <c r="AI429" i="5"/>
  <c r="AJ429" i="5"/>
  <c r="AK429" i="5"/>
  <c r="AH430" i="5"/>
  <c r="AI430" i="5"/>
  <c r="AJ430" i="5"/>
  <c r="AK430" i="5"/>
  <c r="AH431" i="5"/>
  <c r="AI431" i="5"/>
  <c r="AJ431" i="5"/>
  <c r="AK431" i="5"/>
  <c r="AH432" i="5"/>
  <c r="CH432" i="5" s="1"/>
  <c r="AI432" i="5"/>
  <c r="AJ432" i="5"/>
  <c r="AK432" i="5"/>
  <c r="AH433" i="5"/>
  <c r="AI433" i="5"/>
  <c r="AJ433" i="5"/>
  <c r="AK433" i="5"/>
  <c r="AH434" i="5"/>
  <c r="AI434" i="5"/>
  <c r="AJ434" i="5"/>
  <c r="AK434" i="5"/>
  <c r="AH435" i="5"/>
  <c r="CH435" i="5" s="1"/>
  <c r="AI435" i="5"/>
  <c r="AJ435" i="5"/>
  <c r="AK435" i="5"/>
  <c r="AH436" i="5"/>
  <c r="AI436" i="5"/>
  <c r="AJ436" i="5"/>
  <c r="AK436" i="5"/>
  <c r="AH437" i="5"/>
  <c r="AI437" i="5"/>
  <c r="AJ437" i="5"/>
  <c r="AK437" i="5"/>
  <c r="AH438" i="5"/>
  <c r="CH438" i="5" s="1"/>
  <c r="AI438" i="5"/>
  <c r="AJ438" i="5"/>
  <c r="AK438" i="5"/>
  <c r="AH439" i="5"/>
  <c r="AI439" i="5"/>
  <c r="AJ439" i="5"/>
  <c r="AK439" i="5"/>
  <c r="AH440" i="5"/>
  <c r="AI440" i="5"/>
  <c r="AJ440" i="5"/>
  <c r="AK440" i="5"/>
  <c r="AH441" i="5"/>
  <c r="CH441" i="5" s="1"/>
  <c r="AI441" i="5"/>
  <c r="AJ441" i="5"/>
  <c r="AK441" i="5"/>
  <c r="AH442" i="5"/>
  <c r="AI442" i="5"/>
  <c r="AJ442" i="5"/>
  <c r="AK442" i="5"/>
  <c r="AH443" i="5"/>
  <c r="AI443" i="5"/>
  <c r="AJ443" i="5"/>
  <c r="AK443" i="5"/>
  <c r="AH444" i="5"/>
  <c r="CH444" i="5" s="1"/>
  <c r="AI444" i="5"/>
  <c r="AJ444" i="5"/>
  <c r="AK444" i="5"/>
  <c r="AH445" i="5"/>
  <c r="AI445" i="5"/>
  <c r="AJ445" i="5"/>
  <c r="AK445" i="5"/>
  <c r="AH446" i="5"/>
  <c r="AI446" i="5"/>
  <c r="AJ446" i="5"/>
  <c r="AK446" i="5"/>
  <c r="AH447" i="5"/>
  <c r="CH447" i="5" s="1"/>
  <c r="AI447" i="5"/>
  <c r="AJ447" i="5"/>
  <c r="AK447" i="5"/>
  <c r="AH448" i="5"/>
  <c r="AI448" i="5"/>
  <c r="AJ448" i="5"/>
  <c r="AK448" i="5"/>
  <c r="AH449" i="5"/>
  <c r="AI449" i="5"/>
  <c r="AJ449" i="5"/>
  <c r="AK449" i="5"/>
  <c r="AH450" i="5"/>
  <c r="CH450" i="5" s="1"/>
  <c r="AI450" i="5"/>
  <c r="AJ450" i="5"/>
  <c r="AK450" i="5"/>
  <c r="AH451" i="5"/>
  <c r="AI451" i="5"/>
  <c r="AJ451" i="5"/>
  <c r="AK451" i="5"/>
  <c r="AH452" i="5"/>
  <c r="AI452" i="5"/>
  <c r="AJ452" i="5"/>
  <c r="AK452" i="5"/>
  <c r="AH453" i="5"/>
  <c r="CH453" i="5" s="1"/>
  <c r="AI453" i="5"/>
  <c r="AJ453" i="5"/>
  <c r="CJ453" i="5" s="1"/>
  <c r="AK453" i="5"/>
  <c r="AH454" i="5"/>
  <c r="AI454" i="5"/>
  <c r="AJ454" i="5"/>
  <c r="AK454" i="5"/>
  <c r="AH455" i="5"/>
  <c r="AI455" i="5"/>
  <c r="AJ455" i="5"/>
  <c r="AK455" i="5"/>
  <c r="AH456" i="5"/>
  <c r="CH456" i="5" s="1"/>
  <c r="AI456" i="5"/>
  <c r="AJ456" i="5"/>
  <c r="CJ456" i="5" s="1"/>
  <c r="AK456" i="5"/>
  <c r="AH457" i="5"/>
  <c r="AI457" i="5"/>
  <c r="AJ457" i="5"/>
  <c r="AK457" i="5"/>
  <c r="AH458" i="5"/>
  <c r="AI458" i="5"/>
  <c r="AJ458" i="5"/>
  <c r="AK458" i="5"/>
  <c r="AH459" i="5"/>
  <c r="CH459" i="5" s="1"/>
  <c r="AI459" i="5"/>
  <c r="AJ459" i="5"/>
  <c r="CJ459" i="5" s="1"/>
  <c r="AK459" i="5"/>
  <c r="AH460" i="5"/>
  <c r="AI460" i="5"/>
  <c r="AJ460" i="5"/>
  <c r="AK460" i="5"/>
  <c r="AH461" i="5"/>
  <c r="AI461" i="5"/>
  <c r="AJ461" i="5"/>
  <c r="AK461" i="5"/>
  <c r="AH462" i="5"/>
  <c r="CH462" i="5" s="1"/>
  <c r="AI462" i="5"/>
  <c r="AJ462" i="5"/>
  <c r="CJ462" i="5" s="1"/>
  <c r="AK462" i="5"/>
  <c r="AH463" i="5"/>
  <c r="AI463" i="5"/>
  <c r="AJ463" i="5"/>
  <c r="AK463" i="5"/>
  <c r="AH464" i="5"/>
  <c r="AI464" i="5"/>
  <c r="AJ464" i="5"/>
  <c r="AK464" i="5"/>
  <c r="AH465" i="5"/>
  <c r="CH465" i="5" s="1"/>
  <c r="AI465" i="5"/>
  <c r="AJ465" i="5"/>
  <c r="CJ465" i="5" s="1"/>
  <c r="AK465" i="5"/>
  <c r="AH466" i="5"/>
  <c r="AI466" i="5"/>
  <c r="AJ466" i="5"/>
  <c r="AK466" i="5"/>
  <c r="AH467" i="5"/>
  <c r="AI467" i="5"/>
  <c r="AJ467" i="5"/>
  <c r="AK467" i="5"/>
  <c r="AH468" i="5"/>
  <c r="CH468" i="5" s="1"/>
  <c r="AI468" i="5"/>
  <c r="AJ468" i="5"/>
  <c r="AK468" i="5"/>
  <c r="AH469" i="5"/>
  <c r="AI469" i="5"/>
  <c r="AJ469" i="5"/>
  <c r="AK469" i="5"/>
  <c r="AH470" i="5"/>
  <c r="AI470" i="5"/>
  <c r="AJ470" i="5"/>
  <c r="AK470" i="5"/>
  <c r="AH471" i="5"/>
  <c r="CH471" i="5" s="1"/>
  <c r="AI471" i="5"/>
  <c r="AJ471" i="5"/>
  <c r="AK471" i="5"/>
  <c r="AH472" i="5"/>
  <c r="AI472" i="5"/>
  <c r="AJ472" i="5"/>
  <c r="AK472" i="5"/>
  <c r="AH473" i="5"/>
  <c r="AI473" i="5"/>
  <c r="AJ473" i="5"/>
  <c r="AK473" i="5"/>
  <c r="AH474" i="5"/>
  <c r="CH474" i="5" s="1"/>
  <c r="AI474" i="5"/>
  <c r="AJ474" i="5"/>
  <c r="AK474" i="5"/>
  <c r="AH475" i="5"/>
  <c r="AI475" i="5"/>
  <c r="AJ475" i="5"/>
  <c r="AK475" i="5"/>
  <c r="AH476" i="5"/>
  <c r="AI476" i="5"/>
  <c r="AJ476" i="5"/>
  <c r="AK476" i="5"/>
  <c r="AH477" i="5"/>
  <c r="CH477" i="5" s="1"/>
  <c r="AI477" i="5"/>
  <c r="AJ477" i="5"/>
  <c r="AK477" i="5"/>
  <c r="AH478" i="5"/>
  <c r="AI478" i="5"/>
  <c r="AJ478" i="5"/>
  <c r="AK478" i="5"/>
  <c r="AH479" i="5"/>
  <c r="AI479" i="5"/>
  <c r="AJ479" i="5"/>
  <c r="AK479" i="5"/>
  <c r="AH480" i="5"/>
  <c r="CH480" i="5" s="1"/>
  <c r="AI480" i="5"/>
  <c r="AJ480" i="5"/>
  <c r="AK480" i="5"/>
  <c r="AH481" i="5"/>
  <c r="AI481" i="5"/>
  <c r="AJ481" i="5"/>
  <c r="AK481" i="5"/>
  <c r="AH482" i="5"/>
  <c r="AI482" i="5"/>
  <c r="AJ482" i="5"/>
  <c r="AK482" i="5"/>
  <c r="AH483" i="5"/>
  <c r="CH483" i="5" s="1"/>
  <c r="AI483" i="5"/>
  <c r="AJ483" i="5"/>
  <c r="AK483" i="5"/>
  <c r="AH484" i="5"/>
  <c r="AI484" i="5"/>
  <c r="AJ484" i="5"/>
  <c r="AK484" i="5"/>
  <c r="AH485" i="5"/>
  <c r="AI485" i="5"/>
  <c r="AJ485" i="5"/>
  <c r="AK485" i="5"/>
  <c r="AH486" i="5"/>
  <c r="CH486" i="5" s="1"/>
  <c r="AI486" i="5"/>
  <c r="AJ486" i="5"/>
  <c r="AK486" i="5"/>
  <c r="AH487" i="5"/>
  <c r="AI487" i="5"/>
  <c r="AJ487" i="5"/>
  <c r="AK487" i="5"/>
  <c r="AH488" i="5"/>
  <c r="AI488" i="5"/>
  <c r="AJ488" i="5"/>
  <c r="AK488" i="5"/>
  <c r="AH489" i="5"/>
  <c r="CH489" i="5" s="1"/>
  <c r="AI489" i="5"/>
  <c r="AJ489" i="5"/>
  <c r="AK489" i="5"/>
  <c r="AH490" i="5"/>
  <c r="AI490" i="5"/>
  <c r="AJ490" i="5"/>
  <c r="AK490" i="5"/>
  <c r="AH491" i="5"/>
  <c r="AI491" i="5"/>
  <c r="AJ491" i="5"/>
  <c r="AK491" i="5"/>
  <c r="AH492" i="5"/>
  <c r="CH492" i="5" s="1"/>
  <c r="AI492" i="5"/>
  <c r="AJ492" i="5"/>
  <c r="AK492" i="5"/>
  <c r="AH493" i="5"/>
  <c r="AI493" i="5"/>
  <c r="AJ493" i="5"/>
  <c r="AK493" i="5"/>
  <c r="AH494" i="5"/>
  <c r="AI494" i="5"/>
  <c r="AJ494" i="5"/>
  <c r="AK494" i="5"/>
  <c r="AH495" i="5"/>
  <c r="CH495" i="5" s="1"/>
  <c r="AI495" i="5"/>
  <c r="AJ495" i="5"/>
  <c r="AK495" i="5"/>
  <c r="AH496" i="5"/>
  <c r="AI496" i="5"/>
  <c r="AJ496" i="5"/>
  <c r="AK496" i="5"/>
  <c r="AH497" i="5"/>
  <c r="AI497" i="5"/>
  <c r="AJ497" i="5"/>
  <c r="AK497" i="5"/>
  <c r="AH498" i="5"/>
  <c r="CH498" i="5" s="1"/>
  <c r="AI498" i="5"/>
  <c r="AJ498" i="5"/>
  <c r="AK498" i="5"/>
  <c r="AH499" i="5"/>
  <c r="AI499" i="5"/>
  <c r="AJ499" i="5"/>
  <c r="AK499" i="5"/>
  <c r="AH500" i="5"/>
  <c r="AI500" i="5"/>
  <c r="AJ500" i="5"/>
  <c r="AK500" i="5"/>
  <c r="AH501" i="5"/>
  <c r="CH501" i="5" s="1"/>
  <c r="AI501" i="5"/>
  <c r="AJ501" i="5"/>
  <c r="AK501" i="5"/>
  <c r="AH502" i="5"/>
  <c r="AI502" i="5"/>
  <c r="AJ502" i="5"/>
  <c r="AK502" i="5"/>
  <c r="AH503" i="5"/>
  <c r="AI503" i="5"/>
  <c r="AJ503" i="5"/>
  <c r="AK503" i="5"/>
  <c r="AH504" i="5"/>
  <c r="CH504" i="5" s="1"/>
  <c r="AI504" i="5"/>
  <c r="AJ504" i="5"/>
  <c r="AK504" i="5"/>
  <c r="AH505" i="5"/>
  <c r="AI505" i="5"/>
  <c r="AJ505" i="5"/>
  <c r="AK505" i="5"/>
  <c r="AH506" i="5"/>
  <c r="AI506" i="5"/>
  <c r="AJ506" i="5"/>
  <c r="AK506" i="5"/>
  <c r="AH507" i="5"/>
  <c r="CH507" i="5" s="1"/>
  <c r="AI507" i="5"/>
  <c r="AJ507" i="5"/>
  <c r="AK507" i="5"/>
  <c r="AH508" i="5"/>
  <c r="AI508" i="5"/>
  <c r="AJ508" i="5"/>
  <c r="AK508" i="5"/>
  <c r="AH509" i="5"/>
  <c r="AI509" i="5"/>
  <c r="AJ509" i="5"/>
  <c r="AK509" i="5"/>
  <c r="AH510" i="5"/>
  <c r="CH510" i="5" s="1"/>
  <c r="AI510" i="5"/>
  <c r="AJ510" i="5"/>
  <c r="AK510" i="5"/>
  <c r="AH511" i="5"/>
  <c r="AI511" i="5"/>
  <c r="AJ511" i="5"/>
  <c r="AK511" i="5"/>
  <c r="AH512" i="5"/>
  <c r="AI512" i="5"/>
  <c r="AJ512" i="5"/>
  <c r="AK512" i="5"/>
  <c r="AH513" i="5"/>
  <c r="CH513" i="5" s="1"/>
  <c r="AI513" i="5"/>
  <c r="AJ513" i="5"/>
  <c r="AK513" i="5"/>
  <c r="AH514" i="5"/>
  <c r="AI514" i="5"/>
  <c r="AJ514" i="5"/>
  <c r="AK514" i="5"/>
  <c r="AH515" i="5"/>
  <c r="AI515" i="5"/>
  <c r="AJ515" i="5"/>
  <c r="AK515" i="5"/>
  <c r="AH516" i="5"/>
  <c r="CH516" i="5" s="1"/>
  <c r="AI516" i="5"/>
  <c r="AJ516" i="5"/>
  <c r="AK516" i="5"/>
  <c r="AH517" i="5"/>
  <c r="AI517" i="5"/>
  <c r="AJ517" i="5"/>
  <c r="AK517" i="5"/>
  <c r="AH518" i="5"/>
  <c r="AI518" i="5"/>
  <c r="AJ518" i="5"/>
  <c r="AK518" i="5"/>
  <c r="AH519" i="5"/>
  <c r="CH519" i="5" s="1"/>
  <c r="AI519" i="5"/>
  <c r="AJ519" i="5"/>
  <c r="AK519" i="5"/>
  <c r="AH520" i="5"/>
  <c r="AI520" i="5"/>
  <c r="AJ520" i="5"/>
  <c r="AK520" i="5"/>
  <c r="AH521" i="5"/>
  <c r="AI521" i="5"/>
  <c r="AJ521" i="5"/>
  <c r="AK521" i="5"/>
  <c r="AH522" i="5"/>
  <c r="CH522" i="5" s="1"/>
  <c r="AI522" i="5"/>
  <c r="AJ522" i="5"/>
  <c r="AK522" i="5"/>
  <c r="AH523" i="5"/>
  <c r="AI523" i="5"/>
  <c r="AJ523" i="5"/>
  <c r="AK523" i="5"/>
  <c r="AH524" i="5"/>
  <c r="AI524" i="5"/>
  <c r="AJ524" i="5"/>
  <c r="AK524" i="5"/>
  <c r="AH525" i="5"/>
  <c r="CH525" i="5" s="1"/>
  <c r="AI525" i="5"/>
  <c r="AJ525" i="5"/>
  <c r="AK525" i="5"/>
  <c r="AH526" i="5"/>
  <c r="AI526" i="5"/>
  <c r="AJ526" i="5"/>
  <c r="AK526" i="5"/>
  <c r="AH527" i="5"/>
  <c r="AI527" i="5"/>
  <c r="AJ527" i="5"/>
  <c r="AK527" i="5"/>
  <c r="AH528" i="5"/>
  <c r="CH528" i="5" s="1"/>
  <c r="AI528" i="5"/>
  <c r="AJ528" i="5"/>
  <c r="AK528" i="5"/>
  <c r="AH529" i="5"/>
  <c r="AI529" i="5"/>
  <c r="AJ529" i="5"/>
  <c r="AK529" i="5"/>
  <c r="AH530" i="5"/>
  <c r="AI530" i="5"/>
  <c r="AJ530" i="5"/>
  <c r="AK530" i="5"/>
  <c r="AH531" i="5"/>
  <c r="CH531" i="5" s="1"/>
  <c r="AI531" i="5"/>
  <c r="AJ531" i="5"/>
  <c r="AK531" i="5"/>
  <c r="AH532" i="5"/>
  <c r="AI532" i="5"/>
  <c r="AJ532" i="5"/>
  <c r="AK532" i="5"/>
  <c r="AH533" i="5"/>
  <c r="AI533" i="5"/>
  <c r="AJ533" i="5"/>
  <c r="AK533" i="5"/>
  <c r="AH534" i="5"/>
  <c r="CH534" i="5" s="1"/>
  <c r="AI534" i="5"/>
  <c r="AJ534" i="5"/>
  <c r="AK534" i="5"/>
  <c r="AH535" i="5"/>
  <c r="AI535" i="5"/>
  <c r="AJ535" i="5"/>
  <c r="AK535" i="5"/>
  <c r="AH536" i="5"/>
  <c r="AI536" i="5"/>
  <c r="AJ536" i="5"/>
  <c r="AK536" i="5"/>
  <c r="AH537" i="5"/>
  <c r="CH537" i="5" s="1"/>
  <c r="AI537" i="5"/>
  <c r="AJ537" i="5"/>
  <c r="AK537" i="5"/>
  <c r="AH538" i="5"/>
  <c r="AI538" i="5"/>
  <c r="AJ538" i="5"/>
  <c r="AK538" i="5"/>
  <c r="AH539" i="5"/>
  <c r="AI539" i="5"/>
  <c r="AJ539" i="5"/>
  <c r="AK539" i="5"/>
  <c r="AH540" i="5"/>
  <c r="CH540" i="5" s="1"/>
  <c r="AI540" i="5"/>
  <c r="AJ540" i="5"/>
  <c r="AK540" i="5"/>
  <c r="AH541" i="5"/>
  <c r="AI541" i="5"/>
  <c r="AJ541" i="5"/>
  <c r="AK541" i="5"/>
  <c r="AH542" i="5"/>
  <c r="AI542" i="5"/>
  <c r="AJ542" i="5"/>
  <c r="AK542" i="5"/>
  <c r="AH543" i="5"/>
  <c r="CH543" i="5" s="1"/>
  <c r="AI543" i="5"/>
  <c r="AJ543" i="5"/>
  <c r="AK543" i="5"/>
  <c r="AJ2" i="5"/>
  <c r="AI2" i="5"/>
  <c r="AH2" i="5"/>
  <c r="AG2" i="5"/>
  <c r="BU543" i="5"/>
  <c r="BT543" i="5"/>
  <c r="AG543" i="5"/>
  <c r="B543" i="5"/>
  <c r="BU542" i="5"/>
  <c r="BT542" i="5"/>
  <c r="AG542" i="5"/>
  <c r="B542" i="5"/>
  <c r="BU541" i="5"/>
  <c r="BT541" i="5"/>
  <c r="AG541" i="5"/>
  <c r="B541" i="5"/>
  <c r="BU540" i="5"/>
  <c r="BT540" i="5"/>
  <c r="AG540" i="5"/>
  <c r="B540" i="5"/>
  <c r="BU539" i="5"/>
  <c r="BT539" i="5"/>
  <c r="AG539" i="5"/>
  <c r="B539" i="5"/>
  <c r="BU538" i="5"/>
  <c r="BT538" i="5"/>
  <c r="AG538" i="5"/>
  <c r="B538" i="5"/>
  <c r="BU537" i="5"/>
  <c r="BT537" i="5"/>
  <c r="AG537" i="5"/>
  <c r="B537" i="5"/>
  <c r="BU536" i="5"/>
  <c r="BT536" i="5"/>
  <c r="AG536" i="5"/>
  <c r="B536" i="5"/>
  <c r="BU535" i="5"/>
  <c r="BT535" i="5"/>
  <c r="AG535" i="5"/>
  <c r="B535" i="5"/>
  <c r="BU534" i="5"/>
  <c r="BT534" i="5"/>
  <c r="AG534" i="5"/>
  <c r="B534" i="5"/>
  <c r="BU533" i="5"/>
  <c r="BT533" i="5"/>
  <c r="AG533" i="5"/>
  <c r="B533" i="5"/>
  <c r="BU532" i="5"/>
  <c r="BT532" i="5"/>
  <c r="AG532" i="5"/>
  <c r="B532" i="5"/>
  <c r="BU531" i="5"/>
  <c r="BT531" i="5"/>
  <c r="AG531" i="5"/>
  <c r="B531" i="5"/>
  <c r="BU530" i="5"/>
  <c r="BT530" i="5"/>
  <c r="AG530" i="5"/>
  <c r="B530" i="5"/>
  <c r="BU529" i="5"/>
  <c r="BT529" i="5"/>
  <c r="AG529" i="5"/>
  <c r="B529" i="5"/>
  <c r="BU528" i="5"/>
  <c r="BT528" i="5"/>
  <c r="AG528" i="5"/>
  <c r="B528" i="5"/>
  <c r="BU527" i="5"/>
  <c r="BT527" i="5"/>
  <c r="AG527" i="5"/>
  <c r="B527" i="5"/>
  <c r="BU526" i="5"/>
  <c r="BT526" i="5"/>
  <c r="AG526" i="5"/>
  <c r="B526" i="5"/>
  <c r="BU525" i="5"/>
  <c r="BT525" i="5"/>
  <c r="AG525" i="5"/>
  <c r="B525" i="5"/>
  <c r="BU524" i="5"/>
  <c r="BT524" i="5"/>
  <c r="AG524" i="5"/>
  <c r="B524" i="5"/>
  <c r="BU523" i="5"/>
  <c r="BT523" i="5"/>
  <c r="AG523" i="5"/>
  <c r="B523" i="5"/>
  <c r="BU522" i="5"/>
  <c r="BT522" i="5"/>
  <c r="AG522" i="5"/>
  <c r="B522" i="5"/>
  <c r="BU521" i="5"/>
  <c r="BT521" i="5"/>
  <c r="AG521" i="5"/>
  <c r="B521" i="5"/>
  <c r="BU520" i="5"/>
  <c r="BT520" i="5"/>
  <c r="AG520" i="5"/>
  <c r="B520" i="5"/>
  <c r="BU519" i="5"/>
  <c r="BT519" i="5"/>
  <c r="AG519" i="5"/>
  <c r="B519" i="5"/>
  <c r="BU518" i="5"/>
  <c r="BT518" i="5"/>
  <c r="AG518" i="5"/>
  <c r="B518" i="5"/>
  <c r="BU517" i="5"/>
  <c r="BT517" i="5"/>
  <c r="AG517" i="5"/>
  <c r="B517" i="5"/>
  <c r="BU516" i="5"/>
  <c r="BT516" i="5"/>
  <c r="AG516" i="5"/>
  <c r="B516" i="5"/>
  <c r="BU515" i="5"/>
  <c r="BT515" i="5"/>
  <c r="AG515" i="5"/>
  <c r="B515" i="5"/>
  <c r="BU514" i="5"/>
  <c r="BT514" i="5"/>
  <c r="AG514" i="5"/>
  <c r="B514" i="5"/>
  <c r="BU513" i="5"/>
  <c r="BT513" i="5"/>
  <c r="AG513" i="5"/>
  <c r="B513" i="5"/>
  <c r="BU512" i="5"/>
  <c r="BT512" i="5"/>
  <c r="AG512" i="5"/>
  <c r="B512" i="5"/>
  <c r="BU511" i="5"/>
  <c r="BT511" i="5"/>
  <c r="AG511" i="5"/>
  <c r="B511" i="5"/>
  <c r="BU510" i="5"/>
  <c r="BT510" i="5"/>
  <c r="AG510" i="5"/>
  <c r="B510" i="5"/>
  <c r="BU509" i="5"/>
  <c r="BT509" i="5"/>
  <c r="AG509" i="5"/>
  <c r="B509" i="5"/>
  <c r="BU508" i="5"/>
  <c r="BT508" i="5"/>
  <c r="AG508" i="5"/>
  <c r="B508" i="5"/>
  <c r="BU507" i="5"/>
  <c r="BT507" i="5"/>
  <c r="AG507" i="5"/>
  <c r="B507" i="5"/>
  <c r="BU506" i="5"/>
  <c r="BT506" i="5"/>
  <c r="AG506" i="5"/>
  <c r="B506" i="5"/>
  <c r="BU505" i="5"/>
  <c r="BT505" i="5"/>
  <c r="AG505" i="5"/>
  <c r="B505" i="5"/>
  <c r="BU504" i="5"/>
  <c r="BT504" i="5"/>
  <c r="AG504" i="5"/>
  <c r="B504" i="5"/>
  <c r="BU503" i="5"/>
  <c r="BT503" i="5"/>
  <c r="AG503" i="5"/>
  <c r="B503" i="5"/>
  <c r="BU502" i="5"/>
  <c r="BT502" i="5"/>
  <c r="AG502" i="5"/>
  <c r="B502" i="5"/>
  <c r="BU501" i="5"/>
  <c r="BT501" i="5"/>
  <c r="AG501" i="5"/>
  <c r="B501" i="5"/>
  <c r="BU500" i="5"/>
  <c r="BT500" i="5"/>
  <c r="AG500" i="5"/>
  <c r="B500" i="5"/>
  <c r="BU499" i="5"/>
  <c r="BT499" i="5"/>
  <c r="AG499" i="5"/>
  <c r="B499" i="5"/>
  <c r="BU498" i="5"/>
  <c r="BT498" i="5"/>
  <c r="AG498" i="5"/>
  <c r="B498" i="5"/>
  <c r="BU497" i="5"/>
  <c r="BT497" i="5"/>
  <c r="AG497" i="5"/>
  <c r="B497" i="5"/>
  <c r="BU496" i="5"/>
  <c r="BT496" i="5"/>
  <c r="AG496" i="5"/>
  <c r="B496" i="5"/>
  <c r="BU495" i="5"/>
  <c r="BT495" i="5"/>
  <c r="AG495" i="5"/>
  <c r="B495" i="5"/>
  <c r="BU494" i="5"/>
  <c r="BT494" i="5"/>
  <c r="AG494" i="5"/>
  <c r="B494" i="5"/>
  <c r="BU493" i="5"/>
  <c r="BT493" i="5"/>
  <c r="AG493" i="5"/>
  <c r="B493" i="5"/>
  <c r="BU492" i="5"/>
  <c r="BT492" i="5"/>
  <c r="AG492" i="5"/>
  <c r="B492" i="5"/>
  <c r="BU491" i="5"/>
  <c r="BT491" i="5"/>
  <c r="AG491" i="5"/>
  <c r="B491" i="5"/>
  <c r="BU490" i="5"/>
  <c r="BT490" i="5"/>
  <c r="AG490" i="5"/>
  <c r="B490" i="5"/>
  <c r="BU489" i="5"/>
  <c r="BT489" i="5"/>
  <c r="AG489" i="5"/>
  <c r="B489" i="5"/>
  <c r="BU488" i="5"/>
  <c r="BT488" i="5"/>
  <c r="AG488" i="5"/>
  <c r="B488" i="5"/>
  <c r="BU487" i="5"/>
  <c r="BT487" i="5"/>
  <c r="AG487" i="5"/>
  <c r="B487" i="5"/>
  <c r="BU486" i="5"/>
  <c r="BT486" i="5"/>
  <c r="AG486" i="5"/>
  <c r="B486" i="5"/>
  <c r="BU485" i="5"/>
  <c r="BT485" i="5"/>
  <c r="AG485" i="5"/>
  <c r="B485" i="5"/>
  <c r="BU484" i="5"/>
  <c r="BT484" i="5"/>
  <c r="AG484" i="5"/>
  <c r="B484" i="5"/>
  <c r="BU483" i="5"/>
  <c r="BT483" i="5"/>
  <c r="AG483" i="5"/>
  <c r="B483" i="5"/>
  <c r="BU482" i="5"/>
  <c r="BT482" i="5"/>
  <c r="AG482" i="5"/>
  <c r="B482" i="5"/>
  <c r="BU481" i="5"/>
  <c r="BT481" i="5"/>
  <c r="AG481" i="5"/>
  <c r="B481" i="5"/>
  <c r="BU480" i="5"/>
  <c r="BT480" i="5"/>
  <c r="AG480" i="5"/>
  <c r="B480" i="5"/>
  <c r="BU479" i="5"/>
  <c r="BT479" i="5"/>
  <c r="AG479" i="5"/>
  <c r="B479" i="5"/>
  <c r="BU478" i="5"/>
  <c r="BT478" i="5"/>
  <c r="AG478" i="5"/>
  <c r="B478" i="5"/>
  <c r="BU477" i="5"/>
  <c r="BT477" i="5"/>
  <c r="AG477" i="5"/>
  <c r="B477" i="5"/>
  <c r="BU476" i="5"/>
  <c r="BT476" i="5"/>
  <c r="AG476" i="5"/>
  <c r="B476" i="5"/>
  <c r="BU475" i="5"/>
  <c r="BT475" i="5"/>
  <c r="AG475" i="5"/>
  <c r="B475" i="5"/>
  <c r="BU474" i="5"/>
  <c r="BT474" i="5"/>
  <c r="AG474" i="5"/>
  <c r="B474" i="5"/>
  <c r="BU473" i="5"/>
  <c r="BT473" i="5"/>
  <c r="AG473" i="5"/>
  <c r="B473" i="5"/>
  <c r="BU472" i="5"/>
  <c r="BT472" i="5"/>
  <c r="AG472" i="5"/>
  <c r="B472" i="5"/>
  <c r="BU471" i="5"/>
  <c r="BT471" i="5"/>
  <c r="AG471" i="5"/>
  <c r="B471" i="5"/>
  <c r="BU470" i="5"/>
  <c r="BT470" i="5"/>
  <c r="AG470" i="5"/>
  <c r="B470" i="5"/>
  <c r="BU469" i="5"/>
  <c r="BT469" i="5"/>
  <c r="AG469" i="5"/>
  <c r="B469" i="5"/>
  <c r="BU468" i="5"/>
  <c r="BT468" i="5"/>
  <c r="AG468" i="5"/>
  <c r="B468" i="5"/>
  <c r="BU467" i="5"/>
  <c r="BT467" i="5"/>
  <c r="AG467" i="5"/>
  <c r="B467" i="5"/>
  <c r="BU466" i="5"/>
  <c r="BT466" i="5"/>
  <c r="AG466" i="5"/>
  <c r="B466" i="5"/>
  <c r="BU465" i="5"/>
  <c r="BT465" i="5"/>
  <c r="AG465" i="5"/>
  <c r="B465" i="5"/>
  <c r="BU464" i="5"/>
  <c r="BT464" i="5"/>
  <c r="AG464" i="5"/>
  <c r="B464" i="5"/>
  <c r="BU463" i="5"/>
  <c r="BT463" i="5"/>
  <c r="AG463" i="5"/>
  <c r="B463" i="5"/>
  <c r="BU462" i="5"/>
  <c r="BT462" i="5"/>
  <c r="AG462" i="5"/>
  <c r="B462" i="5"/>
  <c r="BU461" i="5"/>
  <c r="BT461" i="5"/>
  <c r="AG461" i="5"/>
  <c r="B461" i="5"/>
  <c r="BU460" i="5"/>
  <c r="BT460" i="5"/>
  <c r="AG460" i="5"/>
  <c r="B460" i="5"/>
  <c r="BU459" i="5"/>
  <c r="BT459" i="5"/>
  <c r="AG459" i="5"/>
  <c r="B459" i="5"/>
  <c r="BU458" i="5"/>
  <c r="BT458" i="5"/>
  <c r="AG458" i="5"/>
  <c r="B458" i="5"/>
  <c r="BU457" i="5"/>
  <c r="BT457" i="5"/>
  <c r="AG457" i="5"/>
  <c r="B457" i="5"/>
  <c r="BU456" i="5"/>
  <c r="BT456" i="5"/>
  <c r="AG456" i="5"/>
  <c r="B456" i="5"/>
  <c r="BU455" i="5"/>
  <c r="BT455" i="5"/>
  <c r="AG455" i="5"/>
  <c r="B455" i="5"/>
  <c r="BU454" i="5"/>
  <c r="BT454" i="5"/>
  <c r="AG454" i="5"/>
  <c r="B454" i="5"/>
  <c r="BU453" i="5"/>
  <c r="BT453" i="5"/>
  <c r="AG453" i="5"/>
  <c r="B453" i="5"/>
  <c r="BU452" i="5"/>
  <c r="BT452" i="5"/>
  <c r="AG452" i="5"/>
  <c r="B452" i="5"/>
  <c r="BU451" i="5"/>
  <c r="BT451" i="5"/>
  <c r="AG451" i="5"/>
  <c r="B451" i="5"/>
  <c r="BU450" i="5"/>
  <c r="BT450" i="5"/>
  <c r="AG450" i="5"/>
  <c r="B450" i="5"/>
  <c r="BU449" i="5"/>
  <c r="BT449" i="5"/>
  <c r="AG449" i="5"/>
  <c r="B449" i="5"/>
  <c r="BU448" i="5"/>
  <c r="BT448" i="5"/>
  <c r="AG448" i="5"/>
  <c r="B448" i="5"/>
  <c r="BU447" i="5"/>
  <c r="BT447" i="5"/>
  <c r="AG447" i="5"/>
  <c r="B447" i="5"/>
  <c r="BU446" i="5"/>
  <c r="BT446" i="5"/>
  <c r="AG446" i="5"/>
  <c r="B446" i="5"/>
  <c r="BU445" i="5"/>
  <c r="BT445" i="5"/>
  <c r="AG445" i="5"/>
  <c r="B445" i="5"/>
  <c r="BU444" i="5"/>
  <c r="BT444" i="5"/>
  <c r="AG444" i="5"/>
  <c r="B444" i="5"/>
  <c r="BU443" i="5"/>
  <c r="BT443" i="5"/>
  <c r="AG443" i="5"/>
  <c r="B443" i="5"/>
  <c r="BU442" i="5"/>
  <c r="BT442" i="5"/>
  <c r="AG442" i="5"/>
  <c r="B442" i="5"/>
  <c r="BU441" i="5"/>
  <c r="BT441" i="5"/>
  <c r="AG441" i="5"/>
  <c r="B441" i="5"/>
  <c r="BU440" i="5"/>
  <c r="BT440" i="5"/>
  <c r="AG440" i="5"/>
  <c r="B440" i="5"/>
  <c r="BU439" i="5"/>
  <c r="BT439" i="5"/>
  <c r="AG439" i="5"/>
  <c r="B439" i="5"/>
  <c r="BU438" i="5"/>
  <c r="BT438" i="5"/>
  <c r="AG438" i="5"/>
  <c r="B438" i="5"/>
  <c r="BU437" i="5"/>
  <c r="BT437" i="5"/>
  <c r="AG437" i="5"/>
  <c r="B437" i="5"/>
  <c r="BU436" i="5"/>
  <c r="BT436" i="5"/>
  <c r="AG436" i="5"/>
  <c r="B436" i="5"/>
  <c r="BU435" i="5"/>
  <c r="BT435" i="5"/>
  <c r="AG435" i="5"/>
  <c r="B435" i="5"/>
  <c r="BU434" i="5"/>
  <c r="BT434" i="5"/>
  <c r="AG434" i="5"/>
  <c r="B434" i="5"/>
  <c r="BU433" i="5"/>
  <c r="BT433" i="5"/>
  <c r="AG433" i="5"/>
  <c r="B433" i="5"/>
  <c r="BU432" i="5"/>
  <c r="BT432" i="5"/>
  <c r="AG432" i="5"/>
  <c r="B432" i="5"/>
  <c r="BU431" i="5"/>
  <c r="BT431" i="5"/>
  <c r="AG431" i="5"/>
  <c r="B431" i="5"/>
  <c r="BU430" i="5"/>
  <c r="BT430" i="5"/>
  <c r="AG430" i="5"/>
  <c r="B430" i="5"/>
  <c r="BU429" i="5"/>
  <c r="BT429" i="5"/>
  <c r="AG429" i="5"/>
  <c r="B429" i="5"/>
  <c r="BU428" i="5"/>
  <c r="BT428" i="5"/>
  <c r="AG428" i="5"/>
  <c r="B428" i="5"/>
  <c r="BU427" i="5"/>
  <c r="BT427" i="5"/>
  <c r="AG427" i="5"/>
  <c r="B427" i="5"/>
  <c r="BU426" i="5"/>
  <c r="BT426" i="5"/>
  <c r="AG426" i="5"/>
  <c r="B426" i="5"/>
  <c r="BU425" i="5"/>
  <c r="BT425" i="5"/>
  <c r="AG425" i="5"/>
  <c r="B425" i="5"/>
  <c r="BU424" i="5"/>
  <c r="BT424" i="5"/>
  <c r="AG424" i="5"/>
  <c r="B424" i="5"/>
  <c r="BU423" i="5"/>
  <c r="BT423" i="5"/>
  <c r="AG423" i="5"/>
  <c r="B423" i="5"/>
  <c r="BU422" i="5"/>
  <c r="BT422" i="5"/>
  <c r="AG422" i="5"/>
  <c r="B422" i="5"/>
  <c r="BU421" i="5"/>
  <c r="BT421" i="5"/>
  <c r="AG421" i="5"/>
  <c r="B421" i="5"/>
  <c r="BU420" i="5"/>
  <c r="BT420" i="5"/>
  <c r="AG420" i="5"/>
  <c r="B420" i="5"/>
  <c r="BU419" i="5"/>
  <c r="BT419" i="5"/>
  <c r="AG419" i="5"/>
  <c r="B419" i="5"/>
  <c r="BU418" i="5"/>
  <c r="BT418" i="5"/>
  <c r="AG418" i="5"/>
  <c r="B418" i="5"/>
  <c r="BU417" i="5"/>
  <c r="BT417" i="5"/>
  <c r="AG417" i="5"/>
  <c r="B417" i="5"/>
  <c r="BU416" i="5"/>
  <c r="BT416" i="5"/>
  <c r="AG416" i="5"/>
  <c r="B416" i="5"/>
  <c r="BU415" i="5"/>
  <c r="BT415" i="5"/>
  <c r="AG415" i="5"/>
  <c r="B415" i="5"/>
  <c r="BU414" i="5"/>
  <c r="BT414" i="5"/>
  <c r="AG414" i="5"/>
  <c r="B414" i="5"/>
  <c r="BU413" i="5"/>
  <c r="BT413" i="5"/>
  <c r="AG413" i="5"/>
  <c r="B413" i="5"/>
  <c r="BU412" i="5"/>
  <c r="BT412" i="5"/>
  <c r="AG412" i="5"/>
  <c r="B412" i="5"/>
  <c r="BU411" i="5"/>
  <c r="BT411" i="5"/>
  <c r="AG411" i="5"/>
  <c r="B411" i="5"/>
  <c r="BU410" i="5"/>
  <c r="BT410" i="5"/>
  <c r="AG410" i="5"/>
  <c r="B410" i="5"/>
  <c r="BU409" i="5"/>
  <c r="BT409" i="5"/>
  <c r="AG409" i="5"/>
  <c r="B409" i="5"/>
  <c r="BU408" i="5"/>
  <c r="BT408" i="5"/>
  <c r="AG408" i="5"/>
  <c r="B408" i="5"/>
  <c r="BU407" i="5"/>
  <c r="BT407" i="5"/>
  <c r="AG407" i="5"/>
  <c r="B407" i="5"/>
  <c r="BU406" i="5"/>
  <c r="BT406" i="5"/>
  <c r="AG406" i="5"/>
  <c r="B406" i="5"/>
  <c r="BU405" i="5"/>
  <c r="BT405" i="5"/>
  <c r="AG405" i="5"/>
  <c r="B405" i="5"/>
  <c r="BU404" i="5"/>
  <c r="BT404" i="5"/>
  <c r="AG404" i="5"/>
  <c r="B404" i="5"/>
  <c r="BU403" i="5"/>
  <c r="BT403" i="5"/>
  <c r="AG403" i="5"/>
  <c r="B403" i="5"/>
  <c r="BU402" i="5"/>
  <c r="BT402" i="5"/>
  <c r="AG402" i="5"/>
  <c r="B402" i="5"/>
  <c r="BU401" i="5"/>
  <c r="BT401" i="5"/>
  <c r="AG401" i="5"/>
  <c r="B401" i="5"/>
  <c r="BU400" i="5"/>
  <c r="BT400" i="5"/>
  <c r="AG400" i="5"/>
  <c r="B400" i="5"/>
  <c r="BU399" i="5"/>
  <c r="BT399" i="5"/>
  <c r="AG399" i="5"/>
  <c r="B399" i="5"/>
  <c r="BU398" i="5"/>
  <c r="BT398" i="5"/>
  <c r="AG398" i="5"/>
  <c r="B398" i="5"/>
  <c r="BU397" i="5"/>
  <c r="BT397" i="5"/>
  <c r="AG397" i="5"/>
  <c r="B397" i="5"/>
  <c r="BU396" i="5"/>
  <c r="BT396" i="5"/>
  <c r="AG396" i="5"/>
  <c r="B396" i="5"/>
  <c r="BU395" i="5"/>
  <c r="BT395" i="5"/>
  <c r="AG395" i="5"/>
  <c r="B395" i="5"/>
  <c r="BU394" i="5"/>
  <c r="BT394" i="5"/>
  <c r="AG394" i="5"/>
  <c r="B394" i="5"/>
  <c r="BU393" i="5"/>
  <c r="BT393" i="5"/>
  <c r="AG393" i="5"/>
  <c r="B393" i="5"/>
  <c r="BU392" i="5"/>
  <c r="BT392" i="5"/>
  <c r="AG392" i="5"/>
  <c r="B392" i="5"/>
  <c r="BU391" i="5"/>
  <c r="BT391" i="5"/>
  <c r="AG391" i="5"/>
  <c r="B391" i="5"/>
  <c r="BU390" i="5"/>
  <c r="BT390" i="5"/>
  <c r="AG390" i="5"/>
  <c r="B390" i="5"/>
  <c r="BU389" i="5"/>
  <c r="BT389" i="5"/>
  <c r="AG389" i="5"/>
  <c r="B389" i="5"/>
  <c r="BU388" i="5"/>
  <c r="BT388" i="5"/>
  <c r="AG388" i="5"/>
  <c r="B388" i="5"/>
  <c r="BU387" i="5"/>
  <c r="BT387" i="5"/>
  <c r="AG387" i="5"/>
  <c r="B387" i="5"/>
  <c r="BU386" i="5"/>
  <c r="BT386" i="5"/>
  <c r="AG386" i="5"/>
  <c r="B386" i="5"/>
  <c r="BU385" i="5"/>
  <c r="BT385" i="5"/>
  <c r="AG385" i="5"/>
  <c r="B385" i="5"/>
  <c r="BU384" i="5"/>
  <c r="BT384" i="5"/>
  <c r="AG384" i="5"/>
  <c r="B384" i="5"/>
  <c r="BU383" i="5"/>
  <c r="BT383" i="5"/>
  <c r="AG383" i="5"/>
  <c r="B383" i="5"/>
  <c r="BU382" i="5"/>
  <c r="BT382" i="5"/>
  <c r="AG382" i="5"/>
  <c r="B382" i="5"/>
  <c r="BU381" i="5"/>
  <c r="BT381" i="5"/>
  <c r="AG381" i="5"/>
  <c r="B381" i="5"/>
  <c r="BU380" i="5"/>
  <c r="BT380" i="5"/>
  <c r="AG380" i="5"/>
  <c r="B380" i="5"/>
  <c r="BU379" i="5"/>
  <c r="BT379" i="5"/>
  <c r="AG379" i="5"/>
  <c r="B379" i="5"/>
  <c r="BU378" i="5"/>
  <c r="BT378" i="5"/>
  <c r="AG378" i="5"/>
  <c r="B378" i="5"/>
  <c r="BU377" i="5"/>
  <c r="BT377" i="5"/>
  <c r="AG377" i="5"/>
  <c r="B377" i="5"/>
  <c r="BU376" i="5"/>
  <c r="BT376" i="5"/>
  <c r="AG376" i="5"/>
  <c r="B376" i="5"/>
  <c r="BU375" i="5"/>
  <c r="BT375" i="5"/>
  <c r="AG375" i="5"/>
  <c r="B375" i="5"/>
  <c r="BU374" i="5"/>
  <c r="BT374" i="5"/>
  <c r="AG374" i="5"/>
  <c r="B374" i="5"/>
  <c r="BU373" i="5"/>
  <c r="BT373" i="5"/>
  <c r="AG373" i="5"/>
  <c r="B373" i="5"/>
  <c r="BU372" i="5"/>
  <c r="BT372" i="5"/>
  <c r="AG372" i="5"/>
  <c r="B372" i="5"/>
  <c r="BU371" i="5"/>
  <c r="BT371" i="5"/>
  <c r="AG371" i="5"/>
  <c r="B371" i="5"/>
  <c r="BU370" i="5"/>
  <c r="BT370" i="5"/>
  <c r="AG370" i="5"/>
  <c r="B370" i="5"/>
  <c r="BU369" i="5"/>
  <c r="BT369" i="5"/>
  <c r="AG369" i="5"/>
  <c r="B369" i="5"/>
  <c r="BU368" i="5"/>
  <c r="BT368" i="5"/>
  <c r="AG368" i="5"/>
  <c r="B368" i="5"/>
  <c r="BU367" i="5"/>
  <c r="BT367" i="5"/>
  <c r="AG367" i="5"/>
  <c r="B367" i="5"/>
  <c r="BU366" i="5"/>
  <c r="BT366" i="5"/>
  <c r="AG366" i="5"/>
  <c r="B366" i="5"/>
  <c r="BU365" i="5"/>
  <c r="BT365" i="5"/>
  <c r="AG365" i="5"/>
  <c r="B365" i="5"/>
  <c r="BU364" i="5"/>
  <c r="BT364" i="5"/>
  <c r="AG364" i="5"/>
  <c r="B364" i="5"/>
  <c r="BU363" i="5"/>
  <c r="BT363" i="5"/>
  <c r="AG363" i="5"/>
  <c r="B363" i="5"/>
  <c r="BU362" i="5"/>
  <c r="BT362" i="5"/>
  <c r="AG362" i="5"/>
  <c r="B362" i="5"/>
  <c r="BU361" i="5"/>
  <c r="BT361" i="5"/>
  <c r="AG361" i="5"/>
  <c r="B361" i="5"/>
  <c r="BU360" i="5"/>
  <c r="BT360" i="5"/>
  <c r="AG360" i="5"/>
  <c r="B360" i="5"/>
  <c r="BU359" i="5"/>
  <c r="BT359" i="5"/>
  <c r="AG359" i="5"/>
  <c r="B359" i="5"/>
  <c r="BU358" i="5"/>
  <c r="BT358" i="5"/>
  <c r="AG358" i="5"/>
  <c r="B358" i="5"/>
  <c r="BU357" i="5"/>
  <c r="BT357" i="5"/>
  <c r="AG357" i="5"/>
  <c r="B357" i="5"/>
  <c r="BU356" i="5"/>
  <c r="BT356" i="5"/>
  <c r="AG356" i="5"/>
  <c r="B356" i="5"/>
  <c r="BU355" i="5"/>
  <c r="BT355" i="5"/>
  <c r="AG355" i="5"/>
  <c r="B355" i="5"/>
  <c r="BU354" i="5"/>
  <c r="BT354" i="5"/>
  <c r="AG354" i="5"/>
  <c r="B354" i="5"/>
  <c r="BU353" i="5"/>
  <c r="BT353" i="5"/>
  <c r="AG353" i="5"/>
  <c r="B353" i="5"/>
  <c r="BU352" i="5"/>
  <c r="BT352" i="5"/>
  <c r="AG352" i="5"/>
  <c r="B352" i="5"/>
  <c r="BU351" i="5"/>
  <c r="BT351" i="5"/>
  <c r="AG351" i="5"/>
  <c r="B351" i="5"/>
  <c r="BU350" i="5"/>
  <c r="BT350" i="5"/>
  <c r="AG350" i="5"/>
  <c r="B350" i="5"/>
  <c r="BU349" i="5"/>
  <c r="BT349" i="5"/>
  <c r="AG349" i="5"/>
  <c r="B349" i="5"/>
  <c r="BU348" i="5"/>
  <c r="BT348" i="5"/>
  <c r="AG348" i="5"/>
  <c r="B348" i="5"/>
  <c r="BU347" i="5"/>
  <c r="BT347" i="5"/>
  <c r="AG347" i="5"/>
  <c r="B347" i="5"/>
  <c r="BU346" i="5"/>
  <c r="BT346" i="5"/>
  <c r="AG346" i="5"/>
  <c r="B346" i="5"/>
  <c r="BU345" i="5"/>
  <c r="BT345" i="5"/>
  <c r="AG345" i="5"/>
  <c r="B345" i="5"/>
  <c r="BU344" i="5"/>
  <c r="BT344" i="5"/>
  <c r="AG344" i="5"/>
  <c r="B344" i="5"/>
  <c r="BU343" i="5"/>
  <c r="BT343" i="5"/>
  <c r="AG343" i="5"/>
  <c r="B343" i="5"/>
  <c r="BU342" i="5"/>
  <c r="BT342" i="5"/>
  <c r="AG342" i="5"/>
  <c r="B342" i="5"/>
  <c r="BU341" i="5"/>
  <c r="BT341" i="5"/>
  <c r="AG341" i="5"/>
  <c r="B341" i="5"/>
  <c r="BU340" i="5"/>
  <c r="BT340" i="5"/>
  <c r="AG340" i="5"/>
  <c r="B340" i="5"/>
  <c r="BU339" i="5"/>
  <c r="BT339" i="5"/>
  <c r="AG339" i="5"/>
  <c r="B339" i="5"/>
  <c r="BU338" i="5"/>
  <c r="BT338" i="5"/>
  <c r="AG338" i="5"/>
  <c r="B338" i="5"/>
  <c r="BU337" i="5"/>
  <c r="BT337" i="5"/>
  <c r="AG337" i="5"/>
  <c r="B337" i="5"/>
  <c r="BU336" i="5"/>
  <c r="BT336" i="5"/>
  <c r="AG336" i="5"/>
  <c r="B336" i="5"/>
  <c r="BU335" i="5"/>
  <c r="BT335" i="5"/>
  <c r="AG335" i="5"/>
  <c r="B335" i="5"/>
  <c r="BU334" i="5"/>
  <c r="BT334" i="5"/>
  <c r="AG334" i="5"/>
  <c r="B334" i="5"/>
  <c r="BU333" i="5"/>
  <c r="BT333" i="5"/>
  <c r="AG333" i="5"/>
  <c r="B333" i="5"/>
  <c r="BU332" i="5"/>
  <c r="BT332" i="5"/>
  <c r="AG332" i="5"/>
  <c r="B332" i="5"/>
  <c r="BU331" i="5"/>
  <c r="BT331" i="5"/>
  <c r="AG331" i="5"/>
  <c r="B331" i="5"/>
  <c r="BU330" i="5"/>
  <c r="BT330" i="5"/>
  <c r="AG330" i="5"/>
  <c r="B330" i="5"/>
  <c r="BU329" i="5"/>
  <c r="BT329" i="5"/>
  <c r="AG329" i="5"/>
  <c r="B329" i="5"/>
  <c r="BU328" i="5"/>
  <c r="BT328" i="5"/>
  <c r="AG328" i="5"/>
  <c r="B328" i="5"/>
  <c r="BU327" i="5"/>
  <c r="BT327" i="5"/>
  <c r="AG327" i="5"/>
  <c r="B327" i="5"/>
  <c r="BU326" i="5"/>
  <c r="BT326" i="5"/>
  <c r="AG326" i="5"/>
  <c r="B326" i="5"/>
  <c r="BU325" i="5"/>
  <c r="BT325" i="5"/>
  <c r="AG325" i="5"/>
  <c r="B325" i="5"/>
  <c r="BU324" i="5"/>
  <c r="BT324" i="5"/>
  <c r="AG324" i="5"/>
  <c r="B324" i="5"/>
  <c r="BU323" i="5"/>
  <c r="BT323" i="5"/>
  <c r="AG323" i="5"/>
  <c r="B323" i="5"/>
  <c r="BU322" i="5"/>
  <c r="BT322" i="5"/>
  <c r="AG322" i="5"/>
  <c r="B322" i="5"/>
  <c r="BU321" i="5"/>
  <c r="BT321" i="5"/>
  <c r="AG321" i="5"/>
  <c r="B321" i="5"/>
  <c r="BU320" i="5"/>
  <c r="BT320" i="5"/>
  <c r="AG320" i="5"/>
  <c r="B320" i="5"/>
  <c r="BU319" i="5"/>
  <c r="BT319" i="5"/>
  <c r="AG319" i="5"/>
  <c r="B319" i="5"/>
  <c r="BU318" i="5"/>
  <c r="BT318" i="5"/>
  <c r="AG318" i="5"/>
  <c r="B318" i="5"/>
  <c r="BU317" i="5"/>
  <c r="BT317" i="5"/>
  <c r="AG317" i="5"/>
  <c r="B317" i="5"/>
  <c r="BU316" i="5"/>
  <c r="BT316" i="5"/>
  <c r="AG316" i="5"/>
  <c r="B316" i="5"/>
  <c r="BU315" i="5"/>
  <c r="BT315" i="5"/>
  <c r="AG315" i="5"/>
  <c r="B315" i="5"/>
  <c r="BU314" i="5"/>
  <c r="BT314" i="5"/>
  <c r="AG314" i="5"/>
  <c r="B314" i="5"/>
  <c r="BU313" i="5"/>
  <c r="BT313" i="5"/>
  <c r="AG313" i="5"/>
  <c r="B313" i="5"/>
  <c r="BU312" i="5"/>
  <c r="BT312" i="5"/>
  <c r="AG312" i="5"/>
  <c r="B312" i="5"/>
  <c r="BU311" i="5"/>
  <c r="BT311" i="5"/>
  <c r="AG311" i="5"/>
  <c r="B311" i="5"/>
  <c r="BU310" i="5"/>
  <c r="BT310" i="5"/>
  <c r="AG310" i="5"/>
  <c r="B310" i="5"/>
  <c r="BU309" i="5"/>
  <c r="BT309" i="5"/>
  <c r="AG309" i="5"/>
  <c r="B309" i="5"/>
  <c r="BU308" i="5"/>
  <c r="BT308" i="5"/>
  <c r="AG308" i="5"/>
  <c r="B308" i="5"/>
  <c r="BU307" i="5"/>
  <c r="BT307" i="5"/>
  <c r="AG307" i="5"/>
  <c r="B307" i="5"/>
  <c r="BU306" i="5"/>
  <c r="BT306" i="5"/>
  <c r="AG306" i="5"/>
  <c r="B306" i="5"/>
  <c r="BU305" i="5"/>
  <c r="BT305" i="5"/>
  <c r="AG305" i="5"/>
  <c r="B305" i="5"/>
  <c r="BU304" i="5"/>
  <c r="BT304" i="5"/>
  <c r="AG304" i="5"/>
  <c r="B304" i="5"/>
  <c r="BU303" i="5"/>
  <c r="BT303" i="5"/>
  <c r="AG303" i="5"/>
  <c r="B303" i="5"/>
  <c r="BU302" i="5"/>
  <c r="BT302" i="5"/>
  <c r="AG302" i="5"/>
  <c r="B302" i="5"/>
  <c r="BU301" i="5"/>
  <c r="BT301" i="5"/>
  <c r="AG301" i="5"/>
  <c r="B301" i="5"/>
  <c r="BU300" i="5"/>
  <c r="BT300" i="5"/>
  <c r="AG300" i="5"/>
  <c r="B300" i="5"/>
  <c r="BU299" i="5"/>
  <c r="BT299" i="5"/>
  <c r="AG299" i="5"/>
  <c r="B299" i="5"/>
  <c r="BU298" i="5"/>
  <c r="BT298" i="5"/>
  <c r="AG298" i="5"/>
  <c r="B298" i="5"/>
  <c r="BU297" i="5"/>
  <c r="BT297" i="5"/>
  <c r="AG297" i="5"/>
  <c r="B297" i="5"/>
  <c r="BU296" i="5"/>
  <c r="BT296" i="5"/>
  <c r="AG296" i="5"/>
  <c r="B296" i="5"/>
  <c r="BU295" i="5"/>
  <c r="BT295" i="5"/>
  <c r="AG295" i="5"/>
  <c r="B295" i="5"/>
  <c r="BU294" i="5"/>
  <c r="BT294" i="5"/>
  <c r="AG294" i="5"/>
  <c r="B294" i="5"/>
  <c r="BU293" i="5"/>
  <c r="BT293" i="5"/>
  <c r="AG293" i="5"/>
  <c r="B293" i="5"/>
  <c r="BU292" i="5"/>
  <c r="BT292" i="5"/>
  <c r="AG292" i="5"/>
  <c r="B292" i="5"/>
  <c r="BU291" i="5"/>
  <c r="BT291" i="5"/>
  <c r="AG291" i="5"/>
  <c r="B291" i="5"/>
  <c r="BU290" i="5"/>
  <c r="BT290" i="5"/>
  <c r="AG290" i="5"/>
  <c r="B290" i="5"/>
  <c r="BU289" i="5"/>
  <c r="BT289" i="5"/>
  <c r="AG289" i="5"/>
  <c r="B289" i="5"/>
  <c r="BU288" i="5"/>
  <c r="BT288" i="5"/>
  <c r="AG288" i="5"/>
  <c r="B288" i="5"/>
  <c r="BU287" i="5"/>
  <c r="BT287" i="5"/>
  <c r="AG287" i="5"/>
  <c r="B287" i="5"/>
  <c r="BU286" i="5"/>
  <c r="BT286" i="5"/>
  <c r="AG286" i="5"/>
  <c r="B286" i="5"/>
  <c r="BU285" i="5"/>
  <c r="BT285" i="5"/>
  <c r="AG285" i="5"/>
  <c r="B285" i="5"/>
  <c r="BU284" i="5"/>
  <c r="BT284" i="5"/>
  <c r="AG284" i="5"/>
  <c r="B284" i="5"/>
  <c r="BU283" i="5"/>
  <c r="BT283" i="5"/>
  <c r="AG283" i="5"/>
  <c r="B283" i="5"/>
  <c r="BU282" i="5"/>
  <c r="BT282" i="5"/>
  <c r="AG282" i="5"/>
  <c r="CG282" i="5" s="1"/>
  <c r="B282" i="5"/>
  <c r="BU281" i="5"/>
  <c r="BT281" i="5"/>
  <c r="AG281" i="5"/>
  <c r="B281" i="5"/>
  <c r="BU280" i="5"/>
  <c r="BT280" i="5"/>
  <c r="AG280" i="5"/>
  <c r="B280" i="5"/>
  <c r="BU279" i="5"/>
  <c r="BT279" i="5"/>
  <c r="AG279" i="5"/>
  <c r="CG279" i="5" s="1"/>
  <c r="B279" i="5"/>
  <c r="BU278" i="5"/>
  <c r="BT278" i="5"/>
  <c r="AG278" i="5"/>
  <c r="B278" i="5"/>
  <c r="BU277" i="5"/>
  <c r="BT277" i="5"/>
  <c r="AG277" i="5"/>
  <c r="B277" i="5"/>
  <c r="BU276" i="5"/>
  <c r="BT276" i="5"/>
  <c r="AG276" i="5"/>
  <c r="CG276" i="5" s="1"/>
  <c r="B276" i="5"/>
  <c r="BU275" i="5"/>
  <c r="BT275" i="5"/>
  <c r="AG275" i="5"/>
  <c r="B275" i="5"/>
  <c r="BU274" i="5"/>
  <c r="BT274" i="5"/>
  <c r="AG274" i="5"/>
  <c r="B274" i="5"/>
  <c r="BU273" i="5"/>
  <c r="BT273" i="5"/>
  <c r="AG273" i="5"/>
  <c r="CG273" i="5" s="1"/>
  <c r="B273" i="5"/>
  <c r="BU272" i="5"/>
  <c r="BT272" i="5"/>
  <c r="AG272" i="5"/>
  <c r="B272" i="5"/>
  <c r="BU271" i="5"/>
  <c r="BT271" i="5"/>
  <c r="AG271" i="5"/>
  <c r="B271" i="5"/>
  <c r="BU270" i="5"/>
  <c r="BT270" i="5"/>
  <c r="AG270" i="5"/>
  <c r="CG270" i="5" s="1"/>
  <c r="B270" i="5"/>
  <c r="BU269" i="5"/>
  <c r="BT269" i="5"/>
  <c r="AG269" i="5"/>
  <c r="B269" i="5"/>
  <c r="BU268" i="5"/>
  <c r="BT268" i="5"/>
  <c r="AG268" i="5"/>
  <c r="B268" i="5"/>
  <c r="BU267" i="5"/>
  <c r="BT267" i="5"/>
  <c r="AG267" i="5"/>
  <c r="CG267" i="5" s="1"/>
  <c r="B267" i="5"/>
  <c r="BU266" i="5"/>
  <c r="BT266" i="5"/>
  <c r="AG266" i="5"/>
  <c r="B266" i="5"/>
  <c r="BU265" i="5"/>
  <c r="BT265" i="5"/>
  <c r="AG265" i="5"/>
  <c r="B265" i="5"/>
  <c r="BU264" i="5"/>
  <c r="BT264" i="5"/>
  <c r="AG264" i="5"/>
  <c r="CG264" i="5" s="1"/>
  <c r="B264" i="5"/>
  <c r="BU263" i="5"/>
  <c r="BT263" i="5"/>
  <c r="AG263" i="5"/>
  <c r="B263" i="5"/>
  <c r="BU262" i="5"/>
  <c r="BT262" i="5"/>
  <c r="AG262" i="5"/>
  <c r="B262" i="5"/>
  <c r="BU261" i="5"/>
  <c r="BT261" i="5"/>
  <c r="AG261" i="5"/>
  <c r="CG261" i="5" s="1"/>
  <c r="B261" i="5"/>
  <c r="BU260" i="5"/>
  <c r="BT260" i="5"/>
  <c r="AG260" i="5"/>
  <c r="B260" i="5"/>
  <c r="BU259" i="5"/>
  <c r="BT259" i="5"/>
  <c r="AG259" i="5"/>
  <c r="B259" i="5"/>
  <c r="BU258" i="5"/>
  <c r="BT258" i="5"/>
  <c r="AG258" i="5"/>
  <c r="CG258" i="5" s="1"/>
  <c r="B258" i="5"/>
  <c r="BU257" i="5"/>
  <c r="BT257" i="5"/>
  <c r="AG257" i="5"/>
  <c r="B257" i="5"/>
  <c r="BU256" i="5"/>
  <c r="BT256" i="5"/>
  <c r="AG256" i="5"/>
  <c r="B256" i="5"/>
  <c r="BU255" i="5"/>
  <c r="BT255" i="5"/>
  <c r="AG255" i="5"/>
  <c r="CG255" i="5" s="1"/>
  <c r="B255" i="5"/>
  <c r="BU254" i="5"/>
  <c r="BT254" i="5"/>
  <c r="AG254" i="5"/>
  <c r="B254" i="5"/>
  <c r="BU253" i="5"/>
  <c r="BT253" i="5"/>
  <c r="AG253" i="5"/>
  <c r="B253" i="5"/>
  <c r="BU252" i="5"/>
  <c r="BT252" i="5"/>
  <c r="AG252" i="5"/>
  <c r="CG252" i="5" s="1"/>
  <c r="B252" i="5"/>
  <c r="BU251" i="5"/>
  <c r="BT251" i="5"/>
  <c r="AG251" i="5"/>
  <c r="B251" i="5"/>
  <c r="BU250" i="5"/>
  <c r="BT250" i="5"/>
  <c r="AG250" i="5"/>
  <c r="B250" i="5"/>
  <c r="BU249" i="5"/>
  <c r="BT249" i="5"/>
  <c r="AG249" i="5"/>
  <c r="CG249" i="5" s="1"/>
  <c r="B249" i="5"/>
  <c r="BU248" i="5"/>
  <c r="BT248" i="5"/>
  <c r="AG248" i="5"/>
  <c r="B248" i="5"/>
  <c r="BU247" i="5"/>
  <c r="BT247" i="5"/>
  <c r="AG247" i="5"/>
  <c r="B247" i="5"/>
  <c r="BU246" i="5"/>
  <c r="BT246" i="5"/>
  <c r="AG246" i="5"/>
  <c r="CG246" i="5" s="1"/>
  <c r="B246" i="5"/>
  <c r="BU245" i="5"/>
  <c r="BT245" i="5"/>
  <c r="AG245" i="5"/>
  <c r="B245" i="5"/>
  <c r="BU244" i="5"/>
  <c r="BT244" i="5"/>
  <c r="AG244" i="5"/>
  <c r="B244" i="5"/>
  <c r="BU243" i="5"/>
  <c r="BT243" i="5"/>
  <c r="AG243" i="5"/>
  <c r="CG243" i="5" s="1"/>
  <c r="B243" i="5"/>
  <c r="BU242" i="5"/>
  <c r="BT242" i="5"/>
  <c r="AG242" i="5"/>
  <c r="B242" i="5"/>
  <c r="BU241" i="5"/>
  <c r="BT241" i="5"/>
  <c r="AG241" i="5"/>
  <c r="B241" i="5"/>
  <c r="BU240" i="5"/>
  <c r="BT240" i="5"/>
  <c r="AG240" i="5"/>
  <c r="CG240" i="5" s="1"/>
  <c r="B240" i="5"/>
  <c r="BU239" i="5"/>
  <c r="BT239" i="5"/>
  <c r="AG239" i="5"/>
  <c r="B239" i="5"/>
  <c r="BU238" i="5"/>
  <c r="BT238" i="5"/>
  <c r="AG238" i="5"/>
  <c r="B238" i="5"/>
  <c r="BU237" i="5"/>
  <c r="BT237" i="5"/>
  <c r="AG237" i="5"/>
  <c r="CG237" i="5" s="1"/>
  <c r="B237" i="5"/>
  <c r="BU236" i="5"/>
  <c r="BT236" i="5"/>
  <c r="AG236" i="5"/>
  <c r="B236" i="5"/>
  <c r="BU235" i="5"/>
  <c r="BT235" i="5"/>
  <c r="AG235" i="5"/>
  <c r="B235" i="5"/>
  <c r="BU234" i="5"/>
  <c r="BT234" i="5"/>
  <c r="AG234" i="5"/>
  <c r="CG234" i="5" s="1"/>
  <c r="B234" i="5"/>
  <c r="BU233" i="5"/>
  <c r="BT233" i="5"/>
  <c r="AG233" i="5"/>
  <c r="B233" i="5"/>
  <c r="BU232" i="5"/>
  <c r="BT232" i="5"/>
  <c r="AG232" i="5"/>
  <c r="B232" i="5"/>
  <c r="BU231" i="5"/>
  <c r="BT231" i="5"/>
  <c r="AG231" i="5"/>
  <c r="CG231" i="5" s="1"/>
  <c r="B231" i="5"/>
  <c r="BU230" i="5"/>
  <c r="BT230" i="5"/>
  <c r="AG230" i="5"/>
  <c r="B230" i="5"/>
  <c r="BU229" i="5"/>
  <c r="BT229" i="5"/>
  <c r="AG229" i="5"/>
  <c r="B229" i="5"/>
  <c r="BU228" i="5"/>
  <c r="BT228" i="5"/>
  <c r="AG228" i="5"/>
  <c r="CG228" i="5" s="1"/>
  <c r="B228" i="5"/>
  <c r="BU227" i="5"/>
  <c r="BT227" i="5"/>
  <c r="AG227" i="5"/>
  <c r="B227" i="5"/>
  <c r="BU226" i="5"/>
  <c r="BT226" i="5"/>
  <c r="AG226" i="5"/>
  <c r="B226" i="5"/>
  <c r="BU225" i="5"/>
  <c r="BT225" i="5"/>
  <c r="AG225" i="5"/>
  <c r="CG225" i="5" s="1"/>
  <c r="B225" i="5"/>
  <c r="BU224" i="5"/>
  <c r="BT224" i="5"/>
  <c r="AG224" i="5"/>
  <c r="B224" i="5"/>
  <c r="BU223" i="5"/>
  <c r="BT223" i="5"/>
  <c r="AG223" i="5"/>
  <c r="B223" i="5"/>
  <c r="BU222" i="5"/>
  <c r="BT222" i="5"/>
  <c r="AG222" i="5"/>
  <c r="CG222" i="5" s="1"/>
  <c r="B222" i="5"/>
  <c r="BU221" i="5"/>
  <c r="BT221" i="5"/>
  <c r="AG221" i="5"/>
  <c r="B221" i="5"/>
  <c r="BU220" i="5"/>
  <c r="BT220" i="5"/>
  <c r="AG220" i="5"/>
  <c r="B220" i="5"/>
  <c r="BU219" i="5"/>
  <c r="BT219" i="5"/>
  <c r="AG219" i="5"/>
  <c r="CG219" i="5" s="1"/>
  <c r="B219" i="5"/>
  <c r="BU218" i="5"/>
  <c r="BT218" i="5"/>
  <c r="AG218" i="5"/>
  <c r="B218" i="5"/>
  <c r="BU217" i="5"/>
  <c r="BT217" i="5"/>
  <c r="AG217" i="5"/>
  <c r="B217" i="5"/>
  <c r="BU216" i="5"/>
  <c r="BT216" i="5"/>
  <c r="AG216" i="5"/>
  <c r="CG216" i="5" s="1"/>
  <c r="B216" i="5"/>
  <c r="BU215" i="5"/>
  <c r="BT215" i="5"/>
  <c r="AG215" i="5"/>
  <c r="B215" i="5"/>
  <c r="BU214" i="5"/>
  <c r="BT214" i="5"/>
  <c r="AG214" i="5"/>
  <c r="B214" i="5"/>
  <c r="BU213" i="5"/>
  <c r="BT213" i="5"/>
  <c r="AG213" i="5"/>
  <c r="CG213" i="5" s="1"/>
  <c r="B213" i="5"/>
  <c r="BU212" i="5"/>
  <c r="BT212" i="5"/>
  <c r="AG212" i="5"/>
  <c r="B212" i="5"/>
  <c r="BU211" i="5"/>
  <c r="BT211" i="5"/>
  <c r="AG211" i="5"/>
  <c r="B211" i="5"/>
  <c r="BU210" i="5"/>
  <c r="BT210" i="5"/>
  <c r="AG210" i="5"/>
  <c r="CG210" i="5" s="1"/>
  <c r="B210" i="5"/>
  <c r="BU209" i="5"/>
  <c r="BT209" i="5"/>
  <c r="AG209" i="5"/>
  <c r="B209" i="5"/>
  <c r="BU208" i="5"/>
  <c r="BT208" i="5"/>
  <c r="AG208" i="5"/>
  <c r="B208" i="5"/>
  <c r="BU207" i="5"/>
  <c r="BT207" i="5"/>
  <c r="AG207" i="5"/>
  <c r="CG207" i="5" s="1"/>
  <c r="B207" i="5"/>
  <c r="BU206" i="5"/>
  <c r="BT206" i="5"/>
  <c r="AG206" i="5"/>
  <c r="B206" i="5"/>
  <c r="BU205" i="5"/>
  <c r="BT205" i="5"/>
  <c r="AG205" i="5"/>
  <c r="B205" i="5"/>
  <c r="BU204" i="5"/>
  <c r="BT204" i="5"/>
  <c r="AG204" i="5"/>
  <c r="CG204" i="5" s="1"/>
  <c r="B204" i="5"/>
  <c r="BU203" i="5"/>
  <c r="BT203" i="5"/>
  <c r="AG203" i="5"/>
  <c r="B203" i="5"/>
  <c r="BU202" i="5"/>
  <c r="BT202" i="5"/>
  <c r="AG202" i="5"/>
  <c r="B202" i="5"/>
  <c r="BU201" i="5"/>
  <c r="BT201" i="5"/>
  <c r="AG201" i="5"/>
  <c r="CG201" i="5" s="1"/>
  <c r="B201" i="5"/>
  <c r="BU200" i="5"/>
  <c r="BT200" i="5"/>
  <c r="AG200" i="5"/>
  <c r="B200" i="5"/>
  <c r="BU199" i="5"/>
  <c r="BT199" i="5"/>
  <c r="AG199" i="5"/>
  <c r="B199" i="5"/>
  <c r="BU198" i="5"/>
  <c r="BT198" i="5"/>
  <c r="AG198" i="5"/>
  <c r="CG198" i="5" s="1"/>
  <c r="B198" i="5"/>
  <c r="BU197" i="5"/>
  <c r="BT197" i="5"/>
  <c r="AG197" i="5"/>
  <c r="B197" i="5"/>
  <c r="BU196" i="5"/>
  <c r="BT196" i="5"/>
  <c r="AG196" i="5"/>
  <c r="B196" i="5"/>
  <c r="BU195" i="5"/>
  <c r="BT195" i="5"/>
  <c r="AG195" i="5"/>
  <c r="CG195" i="5" s="1"/>
  <c r="B195" i="5"/>
  <c r="BU194" i="5"/>
  <c r="BT194" i="5"/>
  <c r="AG194" i="5"/>
  <c r="B194" i="5"/>
  <c r="BU193" i="5"/>
  <c r="BT193" i="5"/>
  <c r="AG193" i="5"/>
  <c r="B193" i="5"/>
  <c r="BU192" i="5"/>
  <c r="BT192" i="5"/>
  <c r="AG192" i="5"/>
  <c r="CG192" i="5" s="1"/>
  <c r="B192" i="5"/>
  <c r="BU191" i="5"/>
  <c r="BT191" i="5"/>
  <c r="AG191" i="5"/>
  <c r="B191" i="5"/>
  <c r="BU190" i="5"/>
  <c r="BT190" i="5"/>
  <c r="AG190" i="5"/>
  <c r="B190" i="5"/>
  <c r="BU189" i="5"/>
  <c r="BT189" i="5"/>
  <c r="AG189" i="5"/>
  <c r="CG189" i="5" s="1"/>
  <c r="B189" i="5"/>
  <c r="BU188" i="5"/>
  <c r="BT188" i="5"/>
  <c r="AG188" i="5"/>
  <c r="B188" i="5"/>
  <c r="BU187" i="5"/>
  <c r="BT187" i="5"/>
  <c r="AG187" i="5"/>
  <c r="B187" i="5"/>
  <c r="BU186" i="5"/>
  <c r="BT186" i="5"/>
  <c r="AG186" i="5"/>
  <c r="CG186" i="5" s="1"/>
  <c r="B186" i="5"/>
  <c r="BU185" i="5"/>
  <c r="BT185" i="5"/>
  <c r="AG185" i="5"/>
  <c r="B185" i="5"/>
  <c r="BU184" i="5"/>
  <c r="BT184" i="5"/>
  <c r="AG184" i="5"/>
  <c r="B184" i="5"/>
  <c r="BU183" i="5"/>
  <c r="BT183" i="5"/>
  <c r="AG183" i="5"/>
  <c r="CG183" i="5" s="1"/>
  <c r="B183" i="5"/>
  <c r="BU182" i="5"/>
  <c r="BT182" i="5"/>
  <c r="AG182" i="5"/>
  <c r="B182" i="5"/>
  <c r="BU181" i="5"/>
  <c r="BT181" i="5"/>
  <c r="AG181" i="5"/>
  <c r="B181" i="5"/>
  <c r="BU180" i="5"/>
  <c r="BT180" i="5"/>
  <c r="AG180" i="5"/>
  <c r="CG180" i="5" s="1"/>
  <c r="B180" i="5"/>
  <c r="BU179" i="5"/>
  <c r="BT179" i="5"/>
  <c r="AG179" i="5"/>
  <c r="B179" i="5"/>
  <c r="BU178" i="5"/>
  <c r="BT178" i="5"/>
  <c r="AG178" i="5"/>
  <c r="B178" i="5"/>
  <c r="BU177" i="5"/>
  <c r="BT177" i="5"/>
  <c r="AG177" i="5"/>
  <c r="CG177" i="5" s="1"/>
  <c r="B177" i="5"/>
  <c r="BU176" i="5"/>
  <c r="BT176" i="5"/>
  <c r="AG176" i="5"/>
  <c r="B176" i="5"/>
  <c r="BU175" i="5"/>
  <c r="BT175" i="5"/>
  <c r="AG175" i="5"/>
  <c r="B175" i="5"/>
  <c r="BU174" i="5"/>
  <c r="BT174" i="5"/>
  <c r="AG174" i="5"/>
  <c r="CG174" i="5" s="1"/>
  <c r="B174" i="5"/>
  <c r="BU173" i="5"/>
  <c r="BT173" i="5"/>
  <c r="AG173" i="5"/>
  <c r="B173" i="5"/>
  <c r="BU172" i="5"/>
  <c r="BT172" i="5"/>
  <c r="AG172" i="5"/>
  <c r="B172" i="5"/>
  <c r="BU171" i="5"/>
  <c r="BT171" i="5"/>
  <c r="AG171" i="5"/>
  <c r="CG171" i="5" s="1"/>
  <c r="B171" i="5"/>
  <c r="BU170" i="5"/>
  <c r="BT170" i="5"/>
  <c r="AG170" i="5"/>
  <c r="B170" i="5"/>
  <c r="BU169" i="5"/>
  <c r="BT169" i="5"/>
  <c r="AG169" i="5"/>
  <c r="B169" i="5"/>
  <c r="BU168" i="5"/>
  <c r="BT168" i="5"/>
  <c r="AG168" i="5"/>
  <c r="CG168" i="5" s="1"/>
  <c r="B168" i="5"/>
  <c r="BU167" i="5"/>
  <c r="BT167" i="5"/>
  <c r="AG167" i="5"/>
  <c r="B167" i="5"/>
  <c r="BU166" i="5"/>
  <c r="BT166" i="5"/>
  <c r="AG166" i="5"/>
  <c r="B166" i="5"/>
  <c r="BU165" i="5"/>
  <c r="BT165" i="5"/>
  <c r="AG165" i="5"/>
  <c r="CG165" i="5" s="1"/>
  <c r="B165" i="5"/>
  <c r="BU164" i="5"/>
  <c r="BT164" i="5"/>
  <c r="AG164" i="5"/>
  <c r="B164" i="5"/>
  <c r="BU163" i="5"/>
  <c r="BT163" i="5"/>
  <c r="AG163" i="5"/>
  <c r="B163" i="5"/>
  <c r="BU162" i="5"/>
  <c r="BT162" i="5"/>
  <c r="AG162" i="5"/>
  <c r="CG162" i="5" s="1"/>
  <c r="B162" i="5"/>
  <c r="BU161" i="5"/>
  <c r="BT161" i="5"/>
  <c r="AG161" i="5"/>
  <c r="B161" i="5"/>
  <c r="BU160" i="5"/>
  <c r="BT160" i="5"/>
  <c r="AG160" i="5"/>
  <c r="B160" i="5"/>
  <c r="BU159" i="5"/>
  <c r="BT159" i="5"/>
  <c r="AG159" i="5"/>
  <c r="CG159" i="5" s="1"/>
  <c r="B159" i="5"/>
  <c r="BU158" i="5"/>
  <c r="BT158" i="5"/>
  <c r="AG158" i="5"/>
  <c r="B158" i="5"/>
  <c r="BU157" i="5"/>
  <c r="BT157" i="5"/>
  <c r="AG157" i="5"/>
  <c r="B157" i="5"/>
  <c r="BU156" i="5"/>
  <c r="BT156" i="5"/>
  <c r="AG156" i="5"/>
  <c r="CG156" i="5" s="1"/>
  <c r="B156" i="5"/>
  <c r="BU155" i="5"/>
  <c r="BT155" i="5"/>
  <c r="AG155" i="5"/>
  <c r="B155" i="5"/>
  <c r="BU154" i="5"/>
  <c r="BT154" i="5"/>
  <c r="AG154" i="5"/>
  <c r="B154" i="5"/>
  <c r="BU153" i="5"/>
  <c r="BT153" i="5"/>
  <c r="AG153" i="5"/>
  <c r="CG153" i="5" s="1"/>
  <c r="B153" i="5"/>
  <c r="BU152" i="5"/>
  <c r="BT152" i="5"/>
  <c r="AG152" i="5"/>
  <c r="B152" i="5"/>
  <c r="BU151" i="5"/>
  <c r="BT151" i="5"/>
  <c r="AG151" i="5"/>
  <c r="B151" i="5"/>
  <c r="BU150" i="5"/>
  <c r="BT150" i="5"/>
  <c r="AG150" i="5"/>
  <c r="CG150" i="5" s="1"/>
  <c r="B150" i="5"/>
  <c r="BU149" i="5"/>
  <c r="BT149" i="5"/>
  <c r="AG149" i="5"/>
  <c r="B149" i="5"/>
  <c r="BU148" i="5"/>
  <c r="BT148" i="5"/>
  <c r="AG148" i="5"/>
  <c r="B148" i="5"/>
  <c r="BU147" i="5"/>
  <c r="BT147" i="5"/>
  <c r="AG147" i="5"/>
  <c r="CG147" i="5" s="1"/>
  <c r="B147" i="5"/>
  <c r="BU146" i="5"/>
  <c r="BT146" i="5"/>
  <c r="AG146" i="5"/>
  <c r="B146" i="5"/>
  <c r="BU145" i="5"/>
  <c r="BT145" i="5"/>
  <c r="AG145" i="5"/>
  <c r="B145" i="5"/>
  <c r="BU144" i="5"/>
  <c r="BT144" i="5"/>
  <c r="AG144" i="5"/>
  <c r="CG144" i="5" s="1"/>
  <c r="B144" i="5"/>
  <c r="BU143" i="5"/>
  <c r="BT143" i="5"/>
  <c r="AG143" i="5"/>
  <c r="B143" i="5"/>
  <c r="BU142" i="5"/>
  <c r="BT142" i="5"/>
  <c r="AG142" i="5"/>
  <c r="B142" i="5"/>
  <c r="BU141" i="5"/>
  <c r="BT141" i="5"/>
  <c r="AG141" i="5"/>
  <c r="CG141" i="5" s="1"/>
  <c r="B141" i="5"/>
  <c r="BU140" i="5"/>
  <c r="BT140" i="5"/>
  <c r="AG140" i="5"/>
  <c r="B140" i="5"/>
  <c r="BU139" i="5"/>
  <c r="BT139" i="5"/>
  <c r="AG139" i="5"/>
  <c r="B139" i="5"/>
  <c r="BU138" i="5"/>
  <c r="BT138" i="5"/>
  <c r="AG138" i="5"/>
  <c r="CG138" i="5" s="1"/>
  <c r="B138" i="5"/>
  <c r="BU137" i="5"/>
  <c r="BT137" i="5"/>
  <c r="AG137" i="5"/>
  <c r="B137" i="5"/>
  <c r="BU136" i="5"/>
  <c r="BT136" i="5"/>
  <c r="AG136" i="5"/>
  <c r="B136" i="5"/>
  <c r="BU135" i="5"/>
  <c r="BT135" i="5"/>
  <c r="AG135" i="5"/>
  <c r="CG135" i="5" s="1"/>
  <c r="B135" i="5"/>
  <c r="BU134" i="5"/>
  <c r="BT134" i="5"/>
  <c r="AG134" i="5"/>
  <c r="B134" i="5"/>
  <c r="BU133" i="5"/>
  <c r="BT133" i="5"/>
  <c r="AG133" i="5"/>
  <c r="B133" i="5"/>
  <c r="BU132" i="5"/>
  <c r="BT132" i="5"/>
  <c r="AG132" i="5"/>
  <c r="CG132" i="5" s="1"/>
  <c r="B132" i="5"/>
  <c r="BU131" i="5"/>
  <c r="BT131" i="5"/>
  <c r="AG131" i="5"/>
  <c r="B131" i="5"/>
  <c r="BU130" i="5"/>
  <c r="BT130" i="5"/>
  <c r="AG130" i="5"/>
  <c r="B130" i="5"/>
  <c r="BU129" i="5"/>
  <c r="BT129" i="5"/>
  <c r="AG129" i="5"/>
  <c r="CG129" i="5" s="1"/>
  <c r="B129" i="5"/>
  <c r="BU128" i="5"/>
  <c r="BT128" i="5"/>
  <c r="AG128" i="5"/>
  <c r="B128" i="5"/>
  <c r="BU127" i="5"/>
  <c r="BT127" i="5"/>
  <c r="AG127" i="5"/>
  <c r="B127" i="5"/>
  <c r="BU126" i="5"/>
  <c r="BT126" i="5"/>
  <c r="AG126" i="5"/>
  <c r="CG126" i="5" s="1"/>
  <c r="B126" i="5"/>
  <c r="BU125" i="5"/>
  <c r="BT125" i="5"/>
  <c r="AG125" i="5"/>
  <c r="B125" i="5"/>
  <c r="BU124" i="5"/>
  <c r="BT124" i="5"/>
  <c r="AG124" i="5"/>
  <c r="B124" i="5"/>
  <c r="BU123" i="5"/>
  <c r="BT123" i="5"/>
  <c r="AG123" i="5"/>
  <c r="CG123" i="5" s="1"/>
  <c r="B123" i="5"/>
  <c r="BU122" i="5"/>
  <c r="BT122" i="5"/>
  <c r="AG122" i="5"/>
  <c r="B122" i="5"/>
  <c r="BU121" i="5"/>
  <c r="BT121" i="5"/>
  <c r="AG121" i="5"/>
  <c r="B121" i="5"/>
  <c r="BU120" i="5"/>
  <c r="BT120" i="5"/>
  <c r="AG120" i="5"/>
  <c r="CG120" i="5" s="1"/>
  <c r="B120" i="5"/>
  <c r="BU119" i="5"/>
  <c r="BT119" i="5"/>
  <c r="AG119" i="5"/>
  <c r="B119" i="5"/>
  <c r="BU118" i="5"/>
  <c r="BT118" i="5"/>
  <c r="AG118" i="5"/>
  <c r="B118" i="5"/>
  <c r="BU117" i="5"/>
  <c r="BT117" i="5"/>
  <c r="AG117" i="5"/>
  <c r="CG117" i="5" s="1"/>
  <c r="B117" i="5"/>
  <c r="BU116" i="5"/>
  <c r="BT116" i="5"/>
  <c r="AG116" i="5"/>
  <c r="B116" i="5"/>
  <c r="BU115" i="5"/>
  <c r="BT115" i="5"/>
  <c r="AG115" i="5"/>
  <c r="B115" i="5"/>
  <c r="BU114" i="5"/>
  <c r="BT114" i="5"/>
  <c r="AG114" i="5"/>
  <c r="CG114" i="5" s="1"/>
  <c r="B114" i="5"/>
  <c r="BU113" i="5"/>
  <c r="BT113" i="5"/>
  <c r="AG113" i="5"/>
  <c r="B113" i="5"/>
  <c r="BU112" i="5"/>
  <c r="BT112" i="5"/>
  <c r="AG112" i="5"/>
  <c r="B112" i="5"/>
  <c r="BU111" i="5"/>
  <c r="BT111" i="5"/>
  <c r="AG111" i="5"/>
  <c r="CG111" i="5" s="1"/>
  <c r="B111" i="5"/>
  <c r="BU110" i="5"/>
  <c r="BT110" i="5"/>
  <c r="AG110" i="5"/>
  <c r="B110" i="5"/>
  <c r="BU109" i="5"/>
  <c r="BT109" i="5"/>
  <c r="AG109" i="5"/>
  <c r="B109" i="5"/>
  <c r="BU108" i="5"/>
  <c r="BT108" i="5"/>
  <c r="AG108" i="5"/>
  <c r="CG108" i="5" s="1"/>
  <c r="B108" i="5"/>
  <c r="BU107" i="5"/>
  <c r="BT107" i="5"/>
  <c r="AG107" i="5"/>
  <c r="B107" i="5"/>
  <c r="BU106" i="5"/>
  <c r="BT106" i="5"/>
  <c r="AG106" i="5"/>
  <c r="B106" i="5"/>
  <c r="BU105" i="5"/>
  <c r="BT105" i="5"/>
  <c r="AG105" i="5"/>
  <c r="CG105" i="5" s="1"/>
  <c r="B105" i="5"/>
  <c r="BU104" i="5"/>
  <c r="BT104" i="5"/>
  <c r="AG104" i="5"/>
  <c r="B104" i="5"/>
  <c r="BU103" i="5"/>
  <c r="BT103" i="5"/>
  <c r="AG103" i="5"/>
  <c r="B103" i="5"/>
  <c r="BU102" i="5"/>
  <c r="BT102" i="5"/>
  <c r="AG102" i="5"/>
  <c r="CG102" i="5" s="1"/>
  <c r="B102" i="5"/>
  <c r="BU101" i="5"/>
  <c r="BT101" i="5"/>
  <c r="AG101" i="5"/>
  <c r="B101" i="5"/>
  <c r="BU100" i="5"/>
  <c r="BT100" i="5"/>
  <c r="AG100" i="5"/>
  <c r="B100" i="5"/>
  <c r="BU99" i="5"/>
  <c r="BT99" i="5"/>
  <c r="AG99" i="5"/>
  <c r="CG99" i="5" s="1"/>
  <c r="B99" i="5"/>
  <c r="BU98" i="5"/>
  <c r="BT98" i="5"/>
  <c r="AG98" i="5"/>
  <c r="B98" i="5"/>
  <c r="BU97" i="5"/>
  <c r="BT97" i="5"/>
  <c r="AG97" i="5"/>
  <c r="B97" i="5"/>
  <c r="BU96" i="5"/>
  <c r="BT96" i="5"/>
  <c r="AG96" i="5"/>
  <c r="CG96" i="5" s="1"/>
  <c r="B96" i="5"/>
  <c r="BU95" i="5"/>
  <c r="BT95" i="5"/>
  <c r="AG95" i="5"/>
  <c r="B95" i="5"/>
  <c r="BU94" i="5"/>
  <c r="BT94" i="5"/>
  <c r="AG94" i="5"/>
  <c r="B94" i="5"/>
  <c r="BU93" i="5"/>
  <c r="BT93" i="5"/>
  <c r="AG93" i="5"/>
  <c r="CG93" i="5" s="1"/>
  <c r="B93" i="5"/>
  <c r="BU92" i="5"/>
  <c r="BT92" i="5"/>
  <c r="AG92" i="5"/>
  <c r="B92" i="5"/>
  <c r="BU91" i="5"/>
  <c r="BT91" i="5"/>
  <c r="AG91" i="5"/>
  <c r="B91" i="5"/>
  <c r="BU90" i="5"/>
  <c r="BT90" i="5"/>
  <c r="AG90" i="5"/>
  <c r="CG90" i="5" s="1"/>
  <c r="B90" i="5"/>
  <c r="BU89" i="5"/>
  <c r="BT89" i="5"/>
  <c r="AG89" i="5"/>
  <c r="B89" i="5"/>
  <c r="BU88" i="5"/>
  <c r="BT88" i="5"/>
  <c r="AG88" i="5"/>
  <c r="B88" i="5"/>
  <c r="BU87" i="5"/>
  <c r="BT87" i="5"/>
  <c r="AG87" i="5"/>
  <c r="CG87" i="5" s="1"/>
  <c r="B87" i="5"/>
  <c r="BU86" i="5"/>
  <c r="BT86" i="5"/>
  <c r="AG86" i="5"/>
  <c r="B86" i="5"/>
  <c r="BU85" i="5"/>
  <c r="BT85" i="5"/>
  <c r="AG85" i="5"/>
  <c r="B85" i="5"/>
  <c r="BU84" i="5"/>
  <c r="BT84" i="5"/>
  <c r="AG84" i="5"/>
  <c r="CG84" i="5" s="1"/>
  <c r="B84" i="5"/>
  <c r="BU83" i="5"/>
  <c r="BT83" i="5"/>
  <c r="AG83" i="5"/>
  <c r="B83" i="5"/>
  <c r="BU82" i="5"/>
  <c r="BT82" i="5"/>
  <c r="AG82" i="5"/>
  <c r="B82" i="5"/>
  <c r="BU81" i="5"/>
  <c r="BT81" i="5"/>
  <c r="AG81" i="5"/>
  <c r="CG81" i="5" s="1"/>
  <c r="B81" i="5"/>
  <c r="BU80" i="5"/>
  <c r="BT80" i="5"/>
  <c r="AG80" i="5"/>
  <c r="B80" i="5"/>
  <c r="BU79" i="5"/>
  <c r="BT79" i="5"/>
  <c r="AG79" i="5"/>
  <c r="B79" i="5"/>
  <c r="BU78" i="5"/>
  <c r="BT78" i="5"/>
  <c r="AG78" i="5"/>
  <c r="CG78" i="5" s="1"/>
  <c r="B78" i="5"/>
  <c r="BU77" i="5"/>
  <c r="BT77" i="5"/>
  <c r="AG77" i="5"/>
  <c r="B77" i="5"/>
  <c r="BU76" i="5"/>
  <c r="BT76" i="5"/>
  <c r="AG76" i="5"/>
  <c r="B76" i="5"/>
  <c r="BU75" i="5"/>
  <c r="BT75" i="5"/>
  <c r="AG75" i="5"/>
  <c r="CG75" i="5" s="1"/>
  <c r="B75" i="5"/>
  <c r="BU74" i="5"/>
  <c r="BT74" i="5"/>
  <c r="AG74" i="5"/>
  <c r="B74" i="5"/>
  <c r="BU73" i="5"/>
  <c r="BT73" i="5"/>
  <c r="AG73" i="5"/>
  <c r="B73" i="5"/>
  <c r="BU72" i="5"/>
  <c r="BT72" i="5"/>
  <c r="AG72" i="5"/>
  <c r="CG72" i="5" s="1"/>
  <c r="B72" i="5"/>
  <c r="BU71" i="5"/>
  <c r="BT71" i="5"/>
  <c r="AG71" i="5"/>
  <c r="B71" i="5"/>
  <c r="BU70" i="5"/>
  <c r="BT70" i="5"/>
  <c r="AG70" i="5"/>
  <c r="B70" i="5"/>
  <c r="BU69" i="5"/>
  <c r="BT69" i="5"/>
  <c r="AG69" i="5"/>
  <c r="CG69" i="5" s="1"/>
  <c r="B69" i="5"/>
  <c r="BU68" i="5"/>
  <c r="BT68" i="5"/>
  <c r="AG68" i="5"/>
  <c r="B68" i="5"/>
  <c r="BU67" i="5"/>
  <c r="BT67" i="5"/>
  <c r="AG67" i="5"/>
  <c r="B67" i="5"/>
  <c r="BU66" i="5"/>
  <c r="BT66" i="5"/>
  <c r="AG66" i="5"/>
  <c r="CG66" i="5" s="1"/>
  <c r="B66" i="5"/>
  <c r="BU65" i="5"/>
  <c r="BT65" i="5"/>
  <c r="AG65" i="5"/>
  <c r="B65" i="5"/>
  <c r="BU64" i="5"/>
  <c r="BT64" i="5"/>
  <c r="AG64" i="5"/>
  <c r="B64" i="5"/>
  <c r="BU63" i="5"/>
  <c r="BT63" i="5"/>
  <c r="AG63" i="5"/>
  <c r="CG63" i="5" s="1"/>
  <c r="B63" i="5"/>
  <c r="BU62" i="5"/>
  <c r="BT62" i="5"/>
  <c r="AG62" i="5"/>
  <c r="B62" i="5"/>
  <c r="BU61" i="5"/>
  <c r="AG61" i="5"/>
  <c r="AF61" i="5"/>
  <c r="BT61" i="5" s="1"/>
  <c r="B61" i="5"/>
  <c r="BU60" i="5"/>
  <c r="BT60" i="5"/>
  <c r="AG60" i="5"/>
  <c r="CG60" i="5" s="1"/>
  <c r="B60" i="5"/>
  <c r="BU59" i="5"/>
  <c r="BT59" i="5"/>
  <c r="AG59" i="5"/>
  <c r="B59" i="5"/>
  <c r="BU58" i="5"/>
  <c r="BT58" i="5"/>
  <c r="AG58" i="5"/>
  <c r="B58" i="5"/>
  <c r="BU57" i="5"/>
  <c r="BT57" i="5"/>
  <c r="AG57" i="5"/>
  <c r="CG57" i="5" s="1"/>
  <c r="B57" i="5"/>
  <c r="BU56" i="5"/>
  <c r="AG56" i="5"/>
  <c r="AF56" i="5"/>
  <c r="BT56" i="5" s="1"/>
  <c r="B56" i="5"/>
  <c r="BU55" i="5"/>
  <c r="AG55" i="5"/>
  <c r="AF55" i="5"/>
  <c r="BT55" i="5" s="1"/>
  <c r="B55" i="5"/>
  <c r="BU54" i="5"/>
  <c r="BT54" i="5"/>
  <c r="AG54" i="5"/>
  <c r="CG54" i="5" s="1"/>
  <c r="B54" i="5"/>
  <c r="BU53" i="5"/>
  <c r="BT53" i="5"/>
  <c r="AG53" i="5"/>
  <c r="B53" i="5"/>
  <c r="BU52" i="5"/>
  <c r="AG52" i="5"/>
  <c r="AF52" i="5"/>
  <c r="BT52" i="5" s="1"/>
  <c r="B52" i="5"/>
  <c r="BU51" i="5"/>
  <c r="BT51" i="5"/>
  <c r="AG51" i="5"/>
  <c r="CG51" i="5" s="1"/>
  <c r="B51" i="5"/>
  <c r="BU50" i="5"/>
  <c r="BT50" i="5"/>
  <c r="AG50" i="5"/>
  <c r="B50" i="5"/>
  <c r="BU49" i="5"/>
  <c r="BT49" i="5"/>
  <c r="AG49" i="5"/>
  <c r="B49" i="5"/>
  <c r="BU48" i="5"/>
  <c r="BT48" i="5"/>
  <c r="AG48" i="5"/>
  <c r="CG48" i="5" s="1"/>
  <c r="B48" i="5"/>
  <c r="BU47" i="5"/>
  <c r="AG47" i="5"/>
  <c r="AF47" i="5"/>
  <c r="BT47" i="5" s="1"/>
  <c r="B47" i="5"/>
  <c r="BU46" i="5"/>
  <c r="BT46" i="5"/>
  <c r="AG46" i="5"/>
  <c r="B46" i="5"/>
  <c r="BU45" i="5"/>
  <c r="BT45" i="5"/>
  <c r="AG45" i="5"/>
  <c r="CG45" i="5" s="1"/>
  <c r="B45" i="5"/>
  <c r="BU44" i="5"/>
  <c r="BT44" i="5"/>
  <c r="AG44" i="5"/>
  <c r="B44" i="5"/>
  <c r="BU43" i="5"/>
  <c r="AG43" i="5"/>
  <c r="AF43" i="5"/>
  <c r="BT43" i="5" s="1"/>
  <c r="B43" i="5"/>
  <c r="BU42" i="5"/>
  <c r="BT42" i="5"/>
  <c r="AG42" i="5"/>
  <c r="CG42" i="5" s="1"/>
  <c r="B42" i="5"/>
  <c r="BU41" i="5"/>
  <c r="BT41" i="5"/>
  <c r="AG41" i="5"/>
  <c r="B41" i="5"/>
  <c r="BU40" i="5"/>
  <c r="BT40" i="5"/>
  <c r="AG40" i="5"/>
  <c r="B40" i="5"/>
  <c r="BU39" i="5"/>
  <c r="AG39" i="5"/>
  <c r="AF39" i="5"/>
  <c r="BT39" i="5" s="1"/>
  <c r="B39" i="5"/>
  <c r="BU38" i="5"/>
  <c r="BT38" i="5"/>
  <c r="AG38" i="5"/>
  <c r="B38" i="5"/>
  <c r="BU37" i="5"/>
  <c r="BT37" i="5"/>
  <c r="AG37" i="5"/>
  <c r="B37" i="5"/>
  <c r="BU36" i="5"/>
  <c r="BT36" i="5"/>
  <c r="AG36" i="5"/>
  <c r="CG36" i="5" s="1"/>
  <c r="B36" i="5"/>
  <c r="BU35" i="5"/>
  <c r="BT35" i="5"/>
  <c r="AG35" i="5"/>
  <c r="B35" i="5"/>
  <c r="BU34" i="5"/>
  <c r="BT34" i="5"/>
  <c r="AG34" i="5"/>
  <c r="B34" i="5"/>
  <c r="BU33" i="5"/>
  <c r="BT33" i="5"/>
  <c r="AG33" i="5"/>
  <c r="CG33" i="5" s="1"/>
  <c r="B33" i="5"/>
  <c r="BU32" i="5"/>
  <c r="BT32" i="5"/>
  <c r="AG32" i="5"/>
  <c r="B32" i="5"/>
  <c r="BU31" i="5"/>
  <c r="BT31" i="5"/>
  <c r="AG31" i="5"/>
  <c r="B31" i="5"/>
  <c r="BU30" i="5"/>
  <c r="BT30" i="5"/>
  <c r="AG30" i="5"/>
  <c r="CG30" i="5" s="1"/>
  <c r="B30" i="5"/>
  <c r="BU29" i="5"/>
  <c r="BT29" i="5"/>
  <c r="AG29" i="5"/>
  <c r="B29" i="5"/>
  <c r="BU28" i="5"/>
  <c r="AG28" i="5"/>
  <c r="AF28" i="5"/>
  <c r="BT28" i="5" s="1"/>
  <c r="B28" i="5"/>
  <c r="BU27" i="5"/>
  <c r="BT27" i="5"/>
  <c r="AG27" i="5"/>
  <c r="CG27" i="5" s="1"/>
  <c r="B27" i="5"/>
  <c r="BU26" i="5"/>
  <c r="BT26" i="5"/>
  <c r="AG26" i="5"/>
  <c r="B26" i="5"/>
  <c r="BU25" i="5"/>
  <c r="BT25" i="5"/>
  <c r="AG25" i="5"/>
  <c r="B25" i="5"/>
  <c r="BU24" i="5"/>
  <c r="BT24" i="5"/>
  <c r="AG24" i="5"/>
  <c r="CG24" i="5" s="1"/>
  <c r="B24" i="5"/>
  <c r="BU23" i="5"/>
  <c r="BT23" i="5"/>
  <c r="AG23" i="5"/>
  <c r="B23" i="5"/>
  <c r="BU22" i="5"/>
  <c r="BT22" i="5"/>
  <c r="AG22" i="5"/>
  <c r="B22" i="5"/>
  <c r="BU21" i="5"/>
  <c r="BT21" i="5"/>
  <c r="AG21" i="5"/>
  <c r="CG21" i="5" s="1"/>
  <c r="B21" i="5"/>
  <c r="BU20" i="5"/>
  <c r="BT20" i="5"/>
  <c r="AG20" i="5"/>
  <c r="B20" i="5"/>
  <c r="BU19" i="5"/>
  <c r="BT19" i="5"/>
  <c r="AG19" i="5"/>
  <c r="B19" i="5"/>
  <c r="BU18" i="5"/>
  <c r="BT18" i="5"/>
  <c r="AG18" i="5"/>
  <c r="CG18" i="5" s="1"/>
  <c r="B18" i="5"/>
  <c r="BU17" i="5"/>
  <c r="BT17" i="5"/>
  <c r="AG17" i="5"/>
  <c r="B17" i="5"/>
  <c r="BU16" i="5"/>
  <c r="BT16" i="5"/>
  <c r="AG16" i="5"/>
  <c r="B16" i="5"/>
  <c r="BU15" i="5"/>
  <c r="BT15" i="5"/>
  <c r="AG15" i="5"/>
  <c r="CG15" i="5" s="1"/>
  <c r="B15" i="5"/>
  <c r="BU14" i="5"/>
  <c r="BT14" i="5"/>
  <c r="AG14" i="5"/>
  <c r="B14" i="5"/>
  <c r="BU13" i="5"/>
  <c r="BT13" i="5"/>
  <c r="AG13" i="5"/>
  <c r="B13" i="5"/>
  <c r="BU12" i="5"/>
  <c r="BT12" i="5"/>
  <c r="AG12" i="5"/>
  <c r="CG12" i="5" s="1"/>
  <c r="B12" i="5"/>
  <c r="BU11" i="5"/>
  <c r="BT11" i="5"/>
  <c r="AG11" i="5"/>
  <c r="B11" i="5"/>
  <c r="BU10" i="5"/>
  <c r="BT10" i="5"/>
  <c r="AG10" i="5"/>
  <c r="B10" i="5"/>
  <c r="BU9" i="5"/>
  <c r="BT9" i="5"/>
  <c r="AG9" i="5"/>
  <c r="CG9" i="5" s="1"/>
  <c r="B9" i="5"/>
  <c r="BU8" i="5"/>
  <c r="BT8" i="5"/>
  <c r="AG8" i="5"/>
  <c r="B8" i="5"/>
  <c r="BU7" i="5"/>
  <c r="BT7" i="5"/>
  <c r="AG7" i="5"/>
  <c r="B7" i="5"/>
  <c r="BU6" i="5"/>
  <c r="BT6" i="5"/>
  <c r="AG6" i="5"/>
  <c r="CG6" i="5" s="1"/>
  <c r="B6" i="5"/>
  <c r="BU5" i="5"/>
  <c r="BT5" i="5"/>
  <c r="AG5" i="5"/>
  <c r="B5" i="5"/>
  <c r="BU4" i="5"/>
  <c r="BT4" i="5"/>
  <c r="AG4" i="5"/>
  <c r="B4" i="5"/>
  <c r="BU3" i="5"/>
  <c r="BT3" i="5"/>
  <c r="AG3" i="5"/>
  <c r="CG3" i="5" s="1"/>
  <c r="B3" i="5"/>
  <c r="BT2" i="5"/>
  <c r="B2" i="5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501" i="2"/>
  <c r="BJ502" i="2"/>
  <c r="BJ503" i="2"/>
  <c r="BJ504" i="2"/>
  <c r="BJ505" i="2"/>
  <c r="BJ506" i="2"/>
  <c r="BJ507" i="2"/>
  <c r="BJ508" i="2"/>
  <c r="BJ509" i="2"/>
  <c r="BJ510" i="2"/>
  <c r="BJ511" i="2"/>
  <c r="BJ512" i="2"/>
  <c r="BJ513" i="2"/>
  <c r="BJ514" i="2"/>
  <c r="BJ515" i="2"/>
  <c r="BJ516" i="2"/>
  <c r="BJ517" i="2"/>
  <c r="BJ518" i="2"/>
  <c r="BJ519" i="2"/>
  <c r="BJ520" i="2"/>
  <c r="BJ521" i="2"/>
  <c r="BJ522" i="2"/>
  <c r="BJ523" i="2"/>
  <c r="BJ524" i="2"/>
  <c r="BJ525" i="2"/>
  <c r="BJ526" i="2"/>
  <c r="BJ527" i="2"/>
  <c r="BJ528" i="2"/>
  <c r="BJ529" i="2"/>
  <c r="BJ530" i="2"/>
  <c r="BJ531" i="2"/>
  <c r="BJ532" i="2"/>
  <c r="BJ533" i="2"/>
  <c r="BJ534" i="2"/>
  <c r="BJ535" i="2"/>
  <c r="BJ536" i="2"/>
  <c r="BJ537" i="2"/>
  <c r="BJ538" i="2"/>
  <c r="BJ539" i="2"/>
  <c r="BJ540" i="2"/>
  <c r="BJ541" i="2"/>
  <c r="BJ542" i="2"/>
  <c r="BJ543" i="2"/>
  <c r="BJ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2" i="2"/>
  <c r="CG285" i="5" l="1"/>
  <c r="CG288" i="5"/>
  <c r="CG291" i="5"/>
  <c r="CG294" i="5"/>
  <c r="CG297" i="5"/>
  <c r="CG300" i="5"/>
  <c r="CG303" i="5"/>
  <c r="CG306" i="5"/>
  <c r="CG309" i="5"/>
  <c r="CG312" i="5"/>
  <c r="CG315" i="5"/>
  <c r="CG318" i="5"/>
  <c r="CG321" i="5"/>
  <c r="CG324" i="5"/>
  <c r="CG327" i="5"/>
  <c r="CG330" i="5"/>
  <c r="CG333" i="5"/>
  <c r="CG336" i="5"/>
  <c r="CG339" i="5"/>
  <c r="CG342" i="5"/>
  <c r="CG345" i="5"/>
  <c r="CG348" i="5"/>
  <c r="CG351" i="5"/>
  <c r="CG354" i="5"/>
  <c r="CG357" i="5"/>
  <c r="CG360" i="5"/>
  <c r="CG363" i="5"/>
  <c r="CG366" i="5"/>
  <c r="CG369" i="5"/>
  <c r="CG372" i="5"/>
  <c r="CG375" i="5"/>
  <c r="CG378" i="5"/>
  <c r="CG381" i="5"/>
  <c r="CG384" i="5"/>
  <c r="CG387" i="5"/>
  <c r="CG390" i="5"/>
  <c r="CG393" i="5"/>
  <c r="CG396" i="5"/>
  <c r="CG399" i="5"/>
  <c r="CG402" i="5"/>
  <c r="CG405" i="5"/>
  <c r="CG408" i="5"/>
  <c r="CG411" i="5"/>
  <c r="CG414" i="5"/>
  <c r="CG417" i="5"/>
  <c r="CG420" i="5"/>
  <c r="CG423" i="5"/>
  <c r="CG426" i="5"/>
  <c r="CG429" i="5"/>
  <c r="CG432" i="5"/>
  <c r="CG435" i="5"/>
  <c r="CG438" i="5"/>
  <c r="CG441" i="5"/>
  <c r="CG444" i="5"/>
  <c r="CG447" i="5"/>
  <c r="CG450" i="5"/>
  <c r="CG453" i="5"/>
  <c r="CG456" i="5"/>
  <c r="CG459" i="5"/>
  <c r="CG462" i="5"/>
  <c r="CG465" i="5"/>
  <c r="CG468" i="5"/>
  <c r="CG471" i="5"/>
  <c r="CG474" i="5"/>
  <c r="CG477" i="5"/>
  <c r="CG480" i="5"/>
  <c r="CG483" i="5"/>
  <c r="CG486" i="5"/>
  <c r="CG489" i="5"/>
  <c r="CG492" i="5"/>
  <c r="CG495" i="5"/>
  <c r="CG498" i="5"/>
  <c r="CG501" i="5"/>
  <c r="CG504" i="5"/>
  <c r="CG507" i="5"/>
  <c r="CG510" i="5"/>
  <c r="CG513" i="5"/>
  <c r="CG516" i="5"/>
  <c r="CG519" i="5"/>
  <c r="CG522" i="5"/>
  <c r="CG525" i="5"/>
  <c r="CG528" i="5"/>
  <c r="CG531" i="5"/>
  <c r="CG534" i="5"/>
  <c r="CG537" i="5"/>
  <c r="CH541" i="5"/>
  <c r="CH538" i="5"/>
  <c r="CH535" i="5"/>
  <c r="CH532" i="5"/>
  <c r="CH529" i="5"/>
  <c r="CH526" i="5"/>
  <c r="CH523" i="5"/>
  <c r="CH520" i="5"/>
  <c r="CH517" i="5"/>
  <c r="CH514" i="5"/>
  <c r="CH511" i="5"/>
  <c r="CH508" i="5"/>
  <c r="CH505" i="5"/>
  <c r="CH502" i="5"/>
  <c r="CH499" i="5"/>
  <c r="CH496" i="5"/>
  <c r="CH493" i="5"/>
  <c r="CH490" i="5"/>
  <c r="CH487" i="5"/>
  <c r="CH484" i="5"/>
  <c r="CH481" i="5"/>
  <c r="CH478" i="5"/>
  <c r="CH475" i="5"/>
  <c r="CH472" i="5"/>
  <c r="CH469" i="5"/>
  <c r="CH466" i="5"/>
  <c r="CH463" i="5"/>
  <c r="CH460" i="5"/>
  <c r="CH457" i="5"/>
  <c r="CH454" i="5"/>
  <c r="CH451" i="5"/>
  <c r="CH448" i="5"/>
  <c r="CH445" i="5"/>
  <c r="CH442" i="5"/>
  <c r="CH439" i="5"/>
  <c r="CH436" i="5"/>
  <c r="CH433" i="5"/>
  <c r="CH430" i="5"/>
  <c r="CH427" i="5"/>
  <c r="CH424" i="5"/>
  <c r="CH421" i="5"/>
  <c r="CH418" i="5"/>
  <c r="CH415" i="5"/>
  <c r="CH412" i="5"/>
  <c r="CH409" i="5"/>
  <c r="CH406" i="5"/>
  <c r="CH403" i="5"/>
  <c r="CH400" i="5"/>
  <c r="CH397" i="5"/>
  <c r="CH394" i="5"/>
  <c r="CH391" i="5"/>
  <c r="CH388" i="5"/>
  <c r="CH385" i="5"/>
  <c r="CH382" i="5"/>
  <c r="CH379" i="5"/>
  <c r="CH376" i="5"/>
  <c r="CH373" i="5"/>
  <c r="CH370" i="5"/>
  <c r="CH367" i="5"/>
  <c r="CH364" i="5"/>
  <c r="CH361" i="5"/>
  <c r="CH358" i="5"/>
  <c r="CH355" i="5"/>
  <c r="CH352" i="5"/>
  <c r="CH349" i="5"/>
  <c r="CH346" i="5"/>
  <c r="CH343" i="5"/>
  <c r="CH340" i="5"/>
  <c r="CH337" i="5"/>
  <c r="CH334" i="5"/>
  <c r="CH331" i="5"/>
  <c r="CH328" i="5"/>
  <c r="CH325" i="5"/>
  <c r="CH322" i="5"/>
  <c r="CH319" i="5"/>
  <c r="CH316" i="5"/>
  <c r="CH313" i="5"/>
  <c r="CH310" i="5"/>
  <c r="CH307" i="5"/>
  <c r="CH304" i="5"/>
  <c r="CH301" i="5"/>
  <c r="CH298" i="5"/>
  <c r="CH295" i="5"/>
  <c r="CH292" i="5"/>
  <c r="CH289" i="5"/>
  <c r="CH286" i="5"/>
  <c r="CH283" i="5"/>
  <c r="CH280" i="5"/>
  <c r="CH277" i="5"/>
  <c r="CH274" i="5"/>
  <c r="CH271" i="5"/>
  <c r="CH268" i="5"/>
  <c r="CH265" i="5"/>
  <c r="CH262" i="5"/>
  <c r="CH259" i="5"/>
  <c r="CH256" i="5"/>
  <c r="CH253" i="5"/>
  <c r="CH250" i="5"/>
  <c r="CH247" i="5"/>
  <c r="CH244" i="5"/>
  <c r="CH241" i="5"/>
  <c r="CH238" i="5"/>
  <c r="CH235" i="5"/>
  <c r="CH232" i="5"/>
  <c r="CH229" i="5"/>
  <c r="CH226" i="5"/>
  <c r="CH223" i="5"/>
  <c r="CH220" i="5"/>
  <c r="CH217" i="5"/>
  <c r="CH214" i="5"/>
  <c r="CH211" i="5"/>
  <c r="CH208" i="5"/>
  <c r="CH205" i="5"/>
  <c r="CH202" i="5"/>
  <c r="CH199" i="5"/>
  <c r="CH196" i="5"/>
  <c r="CH193" i="5"/>
  <c r="CH190" i="5"/>
  <c r="CH187" i="5"/>
  <c r="CH184" i="5"/>
  <c r="CH181" i="5"/>
  <c r="CH178" i="5"/>
  <c r="CH175" i="5"/>
  <c r="CH172" i="5"/>
  <c r="CH169" i="5"/>
  <c r="CH166" i="5"/>
  <c r="CH163" i="5"/>
  <c r="CH160" i="5"/>
  <c r="CH157" i="5"/>
  <c r="CH154" i="5"/>
  <c r="CH151" i="5"/>
  <c r="CH148" i="5"/>
  <c r="CH145" i="5"/>
  <c r="CH142" i="5"/>
  <c r="CH139" i="5"/>
  <c r="CH136" i="5"/>
  <c r="CH133" i="5"/>
  <c r="CH130" i="5"/>
  <c r="CH127" i="5"/>
  <c r="CH124" i="5"/>
  <c r="CH121" i="5"/>
  <c r="CH118" i="5"/>
  <c r="CH115" i="5"/>
  <c r="CH112" i="5"/>
  <c r="CH109" i="5"/>
  <c r="CH106" i="5"/>
  <c r="CH103" i="5"/>
  <c r="CH100" i="5"/>
  <c r="CH97" i="5"/>
  <c r="CH94" i="5"/>
  <c r="CH91" i="5"/>
  <c r="CH88" i="5"/>
  <c r="CH85" i="5"/>
  <c r="CH82" i="5"/>
  <c r="CH79" i="5"/>
  <c r="CH76" i="5"/>
  <c r="CH73" i="5"/>
  <c r="CH70" i="5"/>
  <c r="CH67" i="5"/>
  <c r="CH64" i="5"/>
  <c r="CH61" i="5"/>
  <c r="CH58" i="5"/>
  <c r="CH55" i="5"/>
  <c r="CH52" i="5"/>
  <c r="CH49" i="5"/>
  <c r="CH46" i="5"/>
  <c r="CH43" i="5"/>
  <c r="CH40" i="5"/>
  <c r="CH37" i="5"/>
  <c r="CH34" i="5"/>
  <c r="CH31" i="5"/>
  <c r="CH28" i="5"/>
  <c r="CH25" i="5"/>
  <c r="CH22" i="5"/>
  <c r="CH19" i="5"/>
  <c r="CH16" i="5"/>
  <c r="CH13" i="5"/>
  <c r="CH10" i="5"/>
  <c r="CH7" i="5"/>
  <c r="CH4" i="5"/>
  <c r="CJ450" i="5"/>
  <c r="CJ543" i="5"/>
  <c r="CJ534" i="5"/>
  <c r="CJ516" i="5"/>
  <c r="CJ447" i="5"/>
  <c r="CJ537" i="5"/>
  <c r="CJ528" i="5"/>
  <c r="CJ522" i="5"/>
  <c r="CJ510" i="5"/>
  <c r="CJ495" i="5"/>
  <c r="CJ477" i="5"/>
  <c r="CJ471" i="5"/>
  <c r="CJ441" i="5"/>
  <c r="CJ540" i="5"/>
  <c r="CJ531" i="5"/>
  <c r="CJ525" i="5"/>
  <c r="CJ519" i="5"/>
  <c r="CJ513" i="5"/>
  <c r="CJ507" i="5"/>
  <c r="CJ504" i="5"/>
  <c r="CJ501" i="5"/>
  <c r="CJ498" i="5"/>
  <c r="CJ492" i="5"/>
  <c r="CJ489" i="5"/>
  <c r="CJ486" i="5"/>
  <c r="CJ483" i="5"/>
  <c r="CJ480" i="5"/>
  <c r="CJ474" i="5"/>
  <c r="CJ468" i="5"/>
  <c r="CJ444" i="5"/>
  <c r="CJ438" i="5"/>
  <c r="CJ426" i="5"/>
  <c r="CJ414" i="5"/>
  <c r="CJ402" i="5"/>
  <c r="CJ390" i="5"/>
  <c r="CJ375" i="5"/>
  <c r="CJ363" i="5"/>
  <c r="CJ351" i="5"/>
  <c r="CJ339" i="5"/>
  <c r="CJ327" i="5"/>
  <c r="CJ315" i="5"/>
  <c r="CJ303" i="5"/>
  <c r="CJ291" i="5"/>
  <c r="CJ279" i="5"/>
  <c r="CJ273" i="5"/>
  <c r="CJ264" i="5"/>
  <c r="CJ249" i="5"/>
  <c r="CJ240" i="5"/>
  <c r="CJ231" i="5"/>
  <c r="CJ222" i="5"/>
  <c r="CJ213" i="5"/>
  <c r="CJ204" i="5"/>
  <c r="CJ192" i="5"/>
  <c r="CJ180" i="5"/>
  <c r="CJ168" i="5"/>
  <c r="CJ156" i="5"/>
  <c r="CJ144" i="5"/>
  <c r="CJ129" i="5"/>
  <c r="CJ117" i="5"/>
  <c r="CJ105" i="5"/>
  <c r="CJ93" i="5"/>
  <c r="CJ84" i="5"/>
  <c r="CJ69" i="5"/>
  <c r="CJ57" i="5"/>
  <c r="CJ45" i="5"/>
  <c r="CJ33" i="5"/>
  <c r="CJ21" i="5"/>
  <c r="CJ9" i="5"/>
  <c r="CI537" i="5"/>
  <c r="CI525" i="5"/>
  <c r="CI513" i="5"/>
  <c r="CI501" i="5"/>
  <c r="CI489" i="5"/>
  <c r="CI474" i="5"/>
  <c r="CI465" i="5"/>
  <c r="CI453" i="5"/>
  <c r="CI441" i="5"/>
  <c r="CI429" i="5"/>
  <c r="CI417" i="5"/>
  <c r="CI402" i="5"/>
  <c r="CI390" i="5"/>
  <c r="CI378" i="5"/>
  <c r="CI366" i="5"/>
  <c r="CI357" i="5"/>
  <c r="CI345" i="5"/>
  <c r="CI330" i="5"/>
  <c r="CI318" i="5"/>
  <c r="CI306" i="5"/>
  <c r="CI294" i="5"/>
  <c r="CI282" i="5"/>
  <c r="CI273" i="5"/>
  <c r="CI261" i="5"/>
  <c r="CI249" i="5"/>
  <c r="CI237" i="5"/>
  <c r="CI225" i="5"/>
  <c r="CI213" i="5"/>
  <c r="CI201" i="5"/>
  <c r="CI189" i="5"/>
  <c r="CI177" i="5"/>
  <c r="CI165" i="5"/>
  <c r="CI153" i="5"/>
  <c r="CI144" i="5"/>
  <c r="CI132" i="5"/>
  <c r="CI120" i="5"/>
  <c r="CI108" i="5"/>
  <c r="CI93" i="5"/>
  <c r="CI81" i="5"/>
  <c r="CI72" i="5"/>
  <c r="CI60" i="5"/>
  <c r="CI45" i="5"/>
  <c r="CI33" i="5"/>
  <c r="CI21" i="5"/>
  <c r="CI12" i="5"/>
  <c r="CJ435" i="5"/>
  <c r="CJ423" i="5"/>
  <c r="CJ411" i="5"/>
  <c r="CJ399" i="5"/>
  <c r="CJ387" i="5"/>
  <c r="CJ378" i="5"/>
  <c r="CJ366" i="5"/>
  <c r="CJ354" i="5"/>
  <c r="CJ342" i="5"/>
  <c r="CJ330" i="5"/>
  <c r="CJ318" i="5"/>
  <c r="CJ306" i="5"/>
  <c r="CJ294" i="5"/>
  <c r="CJ285" i="5"/>
  <c r="CJ270" i="5"/>
  <c r="CJ261" i="5"/>
  <c r="CJ252" i="5"/>
  <c r="CJ243" i="5"/>
  <c r="CJ234" i="5"/>
  <c r="CJ225" i="5"/>
  <c r="CJ216" i="5"/>
  <c r="CJ201" i="5"/>
  <c r="CJ189" i="5"/>
  <c r="CJ177" i="5"/>
  <c r="CJ165" i="5"/>
  <c r="CJ153" i="5"/>
  <c r="CJ141" i="5"/>
  <c r="CJ132" i="5"/>
  <c r="CJ120" i="5"/>
  <c r="CJ108" i="5"/>
  <c r="CJ96" i="5"/>
  <c r="CJ81" i="5"/>
  <c r="CJ72" i="5"/>
  <c r="CJ60" i="5"/>
  <c r="CJ48" i="5"/>
  <c r="CJ36" i="5"/>
  <c r="CJ24" i="5"/>
  <c r="CJ12" i="5"/>
  <c r="CI534" i="5"/>
  <c r="CI522" i="5"/>
  <c r="CI510" i="5"/>
  <c r="CI498" i="5"/>
  <c r="CI486" i="5"/>
  <c r="CI477" i="5"/>
  <c r="CI462" i="5"/>
  <c r="CI450" i="5"/>
  <c r="CI438" i="5"/>
  <c r="CI426" i="5"/>
  <c r="CI414" i="5"/>
  <c r="CI405" i="5"/>
  <c r="CI393" i="5"/>
  <c r="CI381" i="5"/>
  <c r="CI369" i="5"/>
  <c r="CI354" i="5"/>
  <c r="CI342" i="5"/>
  <c r="CI333" i="5"/>
  <c r="CI321" i="5"/>
  <c r="CI309" i="5"/>
  <c r="CI297" i="5"/>
  <c r="CI285" i="5"/>
  <c r="CI270" i="5"/>
  <c r="CI258" i="5"/>
  <c r="CI246" i="5"/>
  <c r="CI234" i="5"/>
  <c r="CI222" i="5"/>
  <c r="CI210" i="5"/>
  <c r="CI198" i="5"/>
  <c r="CI186" i="5"/>
  <c r="CI174" i="5"/>
  <c r="CI162" i="5"/>
  <c r="CI150" i="5"/>
  <c r="CI141" i="5"/>
  <c r="CI129" i="5"/>
  <c r="CI117" i="5"/>
  <c r="CI105" i="5"/>
  <c r="CI96" i="5"/>
  <c r="CI84" i="5"/>
  <c r="CI69" i="5"/>
  <c r="CI57" i="5"/>
  <c r="CI48" i="5"/>
  <c r="CI36" i="5"/>
  <c r="CI24" i="5"/>
  <c r="CI9" i="5"/>
  <c r="CJ429" i="5"/>
  <c r="CJ417" i="5"/>
  <c r="CJ408" i="5"/>
  <c r="CJ396" i="5"/>
  <c r="CJ381" i="5"/>
  <c r="CJ369" i="5"/>
  <c r="CJ357" i="5"/>
  <c r="CJ345" i="5"/>
  <c r="CJ333" i="5"/>
  <c r="CJ321" i="5"/>
  <c r="CJ309" i="5"/>
  <c r="CJ297" i="5"/>
  <c r="CJ282" i="5"/>
  <c r="CJ258" i="5"/>
  <c r="CJ198" i="5"/>
  <c r="CJ186" i="5"/>
  <c r="CJ174" i="5"/>
  <c r="CJ162" i="5"/>
  <c r="CJ150" i="5"/>
  <c r="CJ135" i="5"/>
  <c r="CJ123" i="5"/>
  <c r="CJ111" i="5"/>
  <c r="CJ99" i="5"/>
  <c r="CJ87" i="5"/>
  <c r="CJ75" i="5"/>
  <c r="CJ63" i="5"/>
  <c r="CJ51" i="5"/>
  <c r="CJ42" i="5"/>
  <c r="CJ30" i="5"/>
  <c r="CJ18" i="5"/>
  <c r="CJ6" i="5"/>
  <c r="CI543" i="5"/>
  <c r="CI531" i="5"/>
  <c r="CI519" i="5"/>
  <c r="CI507" i="5"/>
  <c r="CI495" i="5"/>
  <c r="CI483" i="5"/>
  <c r="CI471" i="5"/>
  <c r="CI459" i="5"/>
  <c r="CI447" i="5"/>
  <c r="CI435" i="5"/>
  <c r="CI423" i="5"/>
  <c r="CI411" i="5"/>
  <c r="CI399" i="5"/>
  <c r="CI387" i="5"/>
  <c r="CI372" i="5"/>
  <c r="CI360" i="5"/>
  <c r="CI348" i="5"/>
  <c r="CI336" i="5"/>
  <c r="CI324" i="5"/>
  <c r="CI312" i="5"/>
  <c r="CI300" i="5"/>
  <c r="CI291" i="5"/>
  <c r="CI279" i="5"/>
  <c r="CI267" i="5"/>
  <c r="CI255" i="5"/>
  <c r="CI240" i="5"/>
  <c r="CI228" i="5"/>
  <c r="CI216" i="5"/>
  <c r="CI204" i="5"/>
  <c r="CI192" i="5"/>
  <c r="CI180" i="5"/>
  <c r="CI168" i="5"/>
  <c r="CI156" i="5"/>
  <c r="CI135" i="5"/>
  <c r="CI126" i="5"/>
  <c r="CI114" i="5"/>
  <c r="CI102" i="5"/>
  <c r="CI90" i="5"/>
  <c r="CI78" i="5"/>
  <c r="CI66" i="5"/>
  <c r="CI54" i="5"/>
  <c r="CI39" i="5"/>
  <c r="CI27" i="5"/>
  <c r="CI15" i="5"/>
  <c r="CI6" i="5"/>
  <c r="CJ432" i="5"/>
  <c r="CJ420" i="5"/>
  <c r="CJ405" i="5"/>
  <c r="CJ393" i="5"/>
  <c r="CJ384" i="5"/>
  <c r="CJ372" i="5"/>
  <c r="CJ360" i="5"/>
  <c r="CJ348" i="5"/>
  <c r="CJ336" i="5"/>
  <c r="CJ324" i="5"/>
  <c r="CJ312" i="5"/>
  <c r="CJ300" i="5"/>
  <c r="CJ288" i="5"/>
  <c r="CJ276" i="5"/>
  <c r="CJ267" i="5"/>
  <c r="CJ255" i="5"/>
  <c r="CJ246" i="5"/>
  <c r="CJ237" i="5"/>
  <c r="CJ228" i="5"/>
  <c r="CJ219" i="5"/>
  <c r="CJ210" i="5"/>
  <c r="CJ207" i="5"/>
  <c r="CJ195" i="5"/>
  <c r="CJ183" i="5"/>
  <c r="CJ171" i="5"/>
  <c r="CJ159" i="5"/>
  <c r="CJ147" i="5"/>
  <c r="CJ138" i="5"/>
  <c r="CJ126" i="5"/>
  <c r="CJ114" i="5"/>
  <c r="CJ102" i="5"/>
  <c r="CJ90" i="5"/>
  <c r="CJ78" i="5"/>
  <c r="CJ66" i="5"/>
  <c r="CJ54" i="5"/>
  <c r="CJ39" i="5"/>
  <c r="CJ27" i="5"/>
  <c r="CJ15" i="5"/>
  <c r="CJ3" i="5"/>
  <c r="CI540" i="5"/>
  <c r="CI528" i="5"/>
  <c r="CI516" i="5"/>
  <c r="CI504" i="5"/>
  <c r="CI492" i="5"/>
  <c r="CI480" i="5"/>
  <c r="CI468" i="5"/>
  <c r="CI456" i="5"/>
  <c r="CI444" i="5"/>
  <c r="CI432" i="5"/>
  <c r="CI420" i="5"/>
  <c r="CI408" i="5"/>
  <c r="CI396" i="5"/>
  <c r="CI384" i="5"/>
  <c r="CI375" i="5"/>
  <c r="CI363" i="5"/>
  <c r="CI351" i="5"/>
  <c r="CI339" i="5"/>
  <c r="CI327" i="5"/>
  <c r="CI315" i="5"/>
  <c r="CI303" i="5"/>
  <c r="CI288" i="5"/>
  <c r="CI276" i="5"/>
  <c r="CI264" i="5"/>
  <c r="CI252" i="5"/>
  <c r="CI243" i="5"/>
  <c r="CI231" i="5"/>
  <c r="CI219" i="5"/>
  <c r="CI207" i="5"/>
  <c r="CI195" i="5"/>
  <c r="CI183" i="5"/>
  <c r="CI171" i="5"/>
  <c r="CI159" i="5"/>
  <c r="CI147" i="5"/>
  <c r="CI138" i="5"/>
  <c r="CI123" i="5"/>
  <c r="CI111" i="5"/>
  <c r="CI99" i="5"/>
  <c r="CI87" i="5"/>
  <c r="CI75" i="5"/>
  <c r="CI63" i="5"/>
  <c r="CI51" i="5"/>
  <c r="CI42" i="5"/>
  <c r="CI30" i="5"/>
  <c r="CI18" i="5"/>
  <c r="CI3" i="5"/>
  <c r="CK543" i="5"/>
  <c r="CK540" i="5"/>
  <c r="CK537" i="5"/>
  <c r="CK534" i="5"/>
  <c r="CK531" i="5"/>
  <c r="CK528" i="5"/>
  <c r="CK525" i="5"/>
  <c r="CK522" i="5"/>
  <c r="CK519" i="5"/>
  <c r="CK516" i="5"/>
  <c r="CK513" i="5"/>
  <c r="CK510" i="5"/>
  <c r="CK507" i="5"/>
  <c r="CK504" i="5"/>
  <c r="CK501" i="5"/>
  <c r="CK498" i="5"/>
  <c r="CK495" i="5"/>
  <c r="CK492" i="5"/>
  <c r="CK489" i="5"/>
  <c r="CK486" i="5"/>
  <c r="CK483" i="5"/>
  <c r="CK480" i="5"/>
  <c r="CK477" i="5"/>
  <c r="CK474" i="5"/>
  <c r="CK471" i="5"/>
  <c r="CK468" i="5"/>
  <c r="CK465" i="5"/>
  <c r="CK462" i="5"/>
  <c r="CK459" i="5"/>
  <c r="CK456" i="5"/>
  <c r="CK453" i="5"/>
  <c r="CK450" i="5"/>
  <c r="CK447" i="5"/>
  <c r="CK444" i="5"/>
  <c r="CK441" i="5"/>
  <c r="CK438" i="5"/>
  <c r="CK435" i="5"/>
  <c r="CK432" i="5"/>
  <c r="CK429" i="5"/>
  <c r="CK426" i="5"/>
  <c r="CK423" i="5"/>
  <c r="CK420" i="5"/>
  <c r="CK417" i="5"/>
  <c r="CK414" i="5"/>
  <c r="CK411" i="5"/>
  <c r="CK408" i="5"/>
  <c r="CK405" i="5"/>
  <c r="CK402" i="5"/>
  <c r="CK399" i="5"/>
  <c r="CK396" i="5"/>
  <c r="CK393" i="5"/>
  <c r="CK390" i="5"/>
  <c r="CK387" i="5"/>
  <c r="CK384" i="5"/>
  <c r="CK381" i="5"/>
  <c r="CK378" i="5"/>
  <c r="CK375" i="5"/>
  <c r="CK372" i="5"/>
  <c r="CK369" i="5"/>
  <c r="CK366" i="5"/>
  <c r="CK363" i="5"/>
  <c r="CK360" i="5"/>
  <c r="CK357" i="5"/>
  <c r="CK354" i="5"/>
  <c r="CK351" i="5"/>
  <c r="CK348" i="5"/>
  <c r="CK345" i="5"/>
  <c r="CK342" i="5"/>
  <c r="CK339" i="5"/>
  <c r="CK336" i="5"/>
  <c r="CK333" i="5"/>
  <c r="CK330" i="5"/>
  <c r="CK327" i="5"/>
  <c r="CK324" i="5"/>
  <c r="CK321" i="5"/>
  <c r="CK318" i="5"/>
  <c r="CK315" i="5"/>
  <c r="CK312" i="5"/>
  <c r="CK309" i="5"/>
  <c r="CK306" i="5"/>
  <c r="CK303" i="5"/>
  <c r="CK300" i="5"/>
  <c r="CK297" i="5"/>
  <c r="CK294" i="5"/>
  <c r="CK291" i="5"/>
  <c r="CK288" i="5"/>
  <c r="CK285" i="5"/>
  <c r="CK282" i="5"/>
  <c r="CK279" i="5"/>
  <c r="CK276" i="5"/>
  <c r="CK273" i="5"/>
  <c r="CK270" i="5"/>
  <c r="CK267" i="5"/>
  <c r="CK264" i="5"/>
  <c r="CK261" i="5"/>
  <c r="CK258" i="5"/>
  <c r="CK255" i="5"/>
  <c r="CK252" i="5"/>
  <c r="CK249" i="5"/>
  <c r="CK246" i="5"/>
  <c r="CK243" i="5"/>
  <c r="CK240" i="5"/>
  <c r="CK237" i="5"/>
  <c r="CK234" i="5"/>
  <c r="CK231" i="5"/>
  <c r="CK228" i="5"/>
  <c r="CK225" i="5"/>
  <c r="CK222" i="5"/>
  <c r="CK219" i="5"/>
  <c r="CK216" i="5"/>
  <c r="CK213" i="5"/>
  <c r="CK210" i="5"/>
  <c r="CK207" i="5"/>
  <c r="CK204" i="5"/>
  <c r="CK201" i="5"/>
  <c r="CK198" i="5"/>
  <c r="CK195" i="5"/>
  <c r="CK192" i="5"/>
  <c r="CK189" i="5"/>
  <c r="CK186" i="5"/>
  <c r="CK183" i="5"/>
  <c r="CK180" i="5"/>
  <c r="CK177" i="5"/>
  <c r="CK174" i="5"/>
  <c r="CK171" i="5"/>
  <c r="CK168" i="5"/>
  <c r="CK165" i="5"/>
  <c r="CK162" i="5"/>
  <c r="CK159" i="5"/>
  <c r="CK156" i="5"/>
  <c r="CK153" i="5"/>
  <c r="CK150" i="5"/>
  <c r="CK147" i="5"/>
  <c r="CK144" i="5"/>
  <c r="CK141" i="5"/>
  <c r="CK138" i="5"/>
  <c r="CK135" i="5"/>
  <c r="CK132" i="5"/>
  <c r="CK129" i="5"/>
  <c r="CK126" i="5"/>
  <c r="CK123" i="5"/>
  <c r="CK120" i="5"/>
  <c r="CK117" i="5"/>
  <c r="CK114" i="5"/>
  <c r="CK111" i="5"/>
  <c r="CK108" i="5"/>
  <c r="CK105" i="5"/>
  <c r="CK102" i="5"/>
  <c r="CK99" i="5"/>
  <c r="CK96" i="5"/>
  <c r="CK93" i="5"/>
  <c r="CK90" i="5"/>
  <c r="CK87" i="5"/>
  <c r="CK84" i="5"/>
  <c r="CK81" i="5"/>
  <c r="CK78" i="5"/>
  <c r="CK75" i="5"/>
  <c r="CK72" i="5"/>
  <c r="CK69" i="5"/>
  <c r="CK66" i="5"/>
  <c r="CK63" i="5"/>
  <c r="CK60" i="5"/>
  <c r="CK57" i="5"/>
  <c r="CK54" i="5"/>
  <c r="CK51" i="5"/>
  <c r="CK48" i="5"/>
  <c r="CK45" i="5"/>
  <c r="CK42" i="5"/>
  <c r="CK39" i="5"/>
  <c r="CK36" i="5"/>
  <c r="CK33" i="5"/>
  <c r="CK30" i="5"/>
  <c r="CK27" i="5"/>
  <c r="CK24" i="5"/>
  <c r="CK21" i="5"/>
  <c r="CK18" i="5"/>
  <c r="CK15" i="5"/>
  <c r="CK12" i="5"/>
  <c r="CK9" i="5"/>
  <c r="CK6" i="5"/>
  <c r="CK3" i="5"/>
  <c r="CJ539" i="5"/>
  <c r="CJ530" i="5"/>
  <c r="CJ518" i="5"/>
  <c r="CJ500" i="5"/>
  <c r="CJ485" i="5"/>
  <c r="CJ482" i="5"/>
  <c r="CJ467" i="5"/>
  <c r="CJ452" i="5"/>
  <c r="CJ437" i="5"/>
  <c r="CJ431" i="5"/>
  <c r="CJ416" i="5"/>
  <c r="CJ401" i="5"/>
  <c r="CJ383" i="5"/>
  <c r="CJ371" i="5"/>
  <c r="CJ359" i="5"/>
  <c r="CJ341" i="5"/>
  <c r="CJ326" i="5"/>
  <c r="CJ311" i="5"/>
  <c r="CJ293" i="5"/>
  <c r="CJ278" i="5"/>
  <c r="CJ260" i="5"/>
  <c r="CJ536" i="5"/>
  <c r="CJ521" i="5"/>
  <c r="CJ509" i="5"/>
  <c r="CJ491" i="5"/>
  <c r="CJ473" i="5"/>
  <c r="CJ458" i="5"/>
  <c r="CJ440" i="5"/>
  <c r="CJ422" i="5"/>
  <c r="CJ407" i="5"/>
  <c r="CJ389" i="5"/>
  <c r="CJ368" i="5"/>
  <c r="CJ350" i="5"/>
  <c r="CJ335" i="5"/>
  <c r="CJ317" i="5"/>
  <c r="CJ302" i="5"/>
  <c r="CJ287" i="5"/>
  <c r="CJ275" i="5"/>
  <c r="CH2" i="5"/>
  <c r="CK541" i="5"/>
  <c r="CK538" i="5"/>
  <c r="CK535" i="5"/>
  <c r="CK532" i="5"/>
  <c r="CK529" i="5"/>
  <c r="CK526" i="5"/>
  <c r="CK523" i="5"/>
  <c r="CK520" i="5"/>
  <c r="CK517" i="5"/>
  <c r="CK514" i="5"/>
  <c r="CK511" i="5"/>
  <c r="CK508" i="5"/>
  <c r="CK505" i="5"/>
  <c r="CJ506" i="5"/>
  <c r="CJ419" i="5"/>
  <c r="CJ398" i="5"/>
  <c r="CJ380" i="5"/>
  <c r="CJ362" i="5"/>
  <c r="CJ347" i="5"/>
  <c r="CJ329" i="5"/>
  <c r="CJ308" i="5"/>
  <c r="CJ296" i="5"/>
  <c r="CJ281" i="5"/>
  <c r="CJ272" i="5"/>
  <c r="CI2" i="5"/>
  <c r="CJ541" i="5"/>
  <c r="CJ538" i="5"/>
  <c r="CJ535" i="5"/>
  <c r="CJ532" i="5"/>
  <c r="CJ529" i="5"/>
  <c r="CJ526" i="5"/>
  <c r="CJ523" i="5"/>
  <c r="CJ520" i="5"/>
  <c r="CJ517" i="5"/>
  <c r="CJ514" i="5"/>
  <c r="CJ511" i="5"/>
  <c r="CJ508" i="5"/>
  <c r="CJ542" i="5"/>
  <c r="CJ524" i="5"/>
  <c r="CJ503" i="5"/>
  <c r="CJ488" i="5"/>
  <c r="CJ479" i="5"/>
  <c r="CJ464" i="5"/>
  <c r="CJ446" i="5"/>
  <c r="CJ428" i="5"/>
  <c r="CJ410" i="5"/>
  <c r="CJ395" i="5"/>
  <c r="CJ377" i="5"/>
  <c r="CJ356" i="5"/>
  <c r="CJ338" i="5"/>
  <c r="CJ320" i="5"/>
  <c r="CJ305" i="5"/>
  <c r="CJ284" i="5"/>
  <c r="CJ269" i="5"/>
  <c r="CJ2" i="5"/>
  <c r="CI541" i="5"/>
  <c r="CI538" i="5"/>
  <c r="CI535" i="5"/>
  <c r="CI532" i="5"/>
  <c r="CI529" i="5"/>
  <c r="CI526" i="5"/>
  <c r="CI523" i="5"/>
  <c r="CI520" i="5"/>
  <c r="CI517" i="5"/>
  <c r="CI514" i="5"/>
  <c r="CI511" i="5"/>
  <c r="CI508" i="5"/>
  <c r="CI505" i="5"/>
  <c r="CI502" i="5"/>
  <c r="CI499" i="5"/>
  <c r="CI496" i="5"/>
  <c r="CJ533" i="5"/>
  <c r="CJ515" i="5"/>
  <c r="CJ497" i="5"/>
  <c r="CJ470" i="5"/>
  <c r="CJ455" i="5"/>
  <c r="CJ443" i="5"/>
  <c r="CJ425" i="5"/>
  <c r="CJ404" i="5"/>
  <c r="CJ386" i="5"/>
  <c r="CJ365" i="5"/>
  <c r="CJ344" i="5"/>
  <c r="CJ323" i="5"/>
  <c r="CJ299" i="5"/>
  <c r="CJ266" i="5"/>
  <c r="CJ527" i="5"/>
  <c r="CJ512" i="5"/>
  <c r="CJ494" i="5"/>
  <c r="CJ476" i="5"/>
  <c r="CJ461" i="5"/>
  <c r="CJ449" i="5"/>
  <c r="CJ434" i="5"/>
  <c r="CJ413" i="5"/>
  <c r="CJ392" i="5"/>
  <c r="CJ374" i="5"/>
  <c r="CJ353" i="5"/>
  <c r="CJ332" i="5"/>
  <c r="CJ314" i="5"/>
  <c r="CJ290" i="5"/>
  <c r="CJ263" i="5"/>
  <c r="CG540" i="5"/>
  <c r="CG543" i="5"/>
  <c r="CK502" i="5"/>
  <c r="CK499" i="5"/>
  <c r="CK496" i="5"/>
  <c r="CK493" i="5"/>
  <c r="CK490" i="5"/>
  <c r="CK487" i="5"/>
  <c r="CK484" i="5"/>
  <c r="CK481" i="5"/>
  <c r="CK478" i="5"/>
  <c r="CK475" i="5"/>
  <c r="CK472" i="5"/>
  <c r="CK469" i="5"/>
  <c r="CK466" i="5"/>
  <c r="CK463" i="5"/>
  <c r="CK460" i="5"/>
  <c r="CK457" i="5"/>
  <c r="CK454" i="5"/>
  <c r="CK451" i="5"/>
  <c r="CK448" i="5"/>
  <c r="CK445" i="5"/>
  <c r="CK442" i="5"/>
  <c r="CK439" i="5"/>
  <c r="CK436" i="5"/>
  <c r="CK433" i="5"/>
  <c r="CK430" i="5"/>
  <c r="CK427" i="5"/>
  <c r="CK424" i="5"/>
  <c r="CK421" i="5"/>
  <c r="CK418" i="5"/>
  <c r="CK415" i="5"/>
  <c r="CK412" i="5"/>
  <c r="CK409" i="5"/>
  <c r="CK406" i="5"/>
  <c r="CK403" i="5"/>
  <c r="CK400" i="5"/>
  <c r="CK397" i="5"/>
  <c r="CK394" i="5"/>
  <c r="CK391" i="5"/>
  <c r="CK388" i="5"/>
  <c r="CK385" i="5"/>
  <c r="CK382" i="5"/>
  <c r="CK379" i="5"/>
  <c r="CK376" i="5"/>
  <c r="CK373" i="5"/>
  <c r="CK370" i="5"/>
  <c r="CK367" i="5"/>
  <c r="CK364" i="5"/>
  <c r="CK361" i="5"/>
  <c r="CK358" i="5"/>
  <c r="CK355" i="5"/>
  <c r="CK352" i="5"/>
  <c r="CK349" i="5"/>
  <c r="CK346" i="5"/>
  <c r="CK343" i="5"/>
  <c r="CK340" i="5"/>
  <c r="CK337" i="5"/>
  <c r="CK334" i="5"/>
  <c r="CK331" i="5"/>
  <c r="CK328" i="5"/>
  <c r="CK325" i="5"/>
  <c r="CK322" i="5"/>
  <c r="CK319" i="5"/>
  <c r="CK316" i="5"/>
  <c r="CK313" i="5"/>
  <c r="CK310" i="5"/>
  <c r="CK307" i="5"/>
  <c r="CK304" i="5"/>
  <c r="CK301" i="5"/>
  <c r="CK298" i="5"/>
  <c r="CK295" i="5"/>
  <c r="CK292" i="5"/>
  <c r="CK289" i="5"/>
  <c r="CK286" i="5"/>
  <c r="CK283" i="5"/>
  <c r="CK280" i="5"/>
  <c r="CK277" i="5"/>
  <c r="CK274" i="5"/>
  <c r="CK271" i="5"/>
  <c r="CK268" i="5"/>
  <c r="CK265" i="5"/>
  <c r="CK262" i="5"/>
  <c r="CK259" i="5"/>
  <c r="CK256" i="5"/>
  <c r="CK253" i="5"/>
  <c r="CK250" i="5"/>
  <c r="CK247" i="5"/>
  <c r="CK244" i="5"/>
  <c r="CK241" i="5"/>
  <c r="CJ505" i="5"/>
  <c r="CJ502" i="5"/>
  <c r="CJ499" i="5"/>
  <c r="CJ496" i="5"/>
  <c r="CJ493" i="5"/>
  <c r="CJ490" i="5"/>
  <c r="CJ487" i="5"/>
  <c r="CJ484" i="5"/>
  <c r="CJ481" i="5"/>
  <c r="CJ478" i="5"/>
  <c r="CJ475" i="5"/>
  <c r="CJ472" i="5"/>
  <c r="CJ469" i="5"/>
  <c r="CJ466" i="5"/>
  <c r="CJ463" i="5"/>
  <c r="CJ460" i="5"/>
  <c r="CJ457" i="5"/>
  <c r="CJ454" i="5"/>
  <c r="CJ451" i="5"/>
  <c r="CJ448" i="5"/>
  <c r="CJ445" i="5"/>
  <c r="CJ442" i="5"/>
  <c r="CJ439" i="5"/>
  <c r="CJ436" i="5"/>
  <c r="CJ433" i="5"/>
  <c r="CJ430" i="5"/>
  <c r="CJ427" i="5"/>
  <c r="CJ424" i="5"/>
  <c r="CJ421" i="5"/>
  <c r="CJ418" i="5"/>
  <c r="CJ415" i="5"/>
  <c r="CJ412" i="5"/>
  <c r="CJ409" i="5"/>
  <c r="CJ406" i="5"/>
  <c r="CJ403" i="5"/>
  <c r="CJ400" i="5"/>
  <c r="CJ397" i="5"/>
  <c r="CJ394" i="5"/>
  <c r="CJ391" i="5"/>
  <c r="CJ388" i="5"/>
  <c r="CJ385" i="5"/>
  <c r="CJ382" i="5"/>
  <c r="CJ379" i="5"/>
  <c r="CJ376" i="5"/>
  <c r="CJ373" i="5"/>
  <c r="CJ370" i="5"/>
  <c r="CJ367" i="5"/>
  <c r="CJ364" i="5"/>
  <c r="CJ361" i="5"/>
  <c r="CJ358" i="5"/>
  <c r="CJ355" i="5"/>
  <c r="CJ352" i="5"/>
  <c r="CJ349" i="5"/>
  <c r="CJ346" i="5"/>
  <c r="CJ343" i="5"/>
  <c r="CJ340" i="5"/>
  <c r="CJ337" i="5"/>
  <c r="CJ334" i="5"/>
  <c r="CJ331" i="5"/>
  <c r="CJ328" i="5"/>
  <c r="CJ325" i="5"/>
  <c r="CJ322" i="5"/>
  <c r="CJ319" i="5"/>
  <c r="CJ316" i="5"/>
  <c r="CJ313" i="5"/>
  <c r="CJ310" i="5"/>
  <c r="CJ307" i="5"/>
  <c r="CJ304" i="5"/>
  <c r="CJ301" i="5"/>
  <c r="CJ298" i="5"/>
  <c r="CJ295" i="5"/>
  <c r="CJ292" i="5"/>
  <c r="CJ289" i="5"/>
  <c r="CJ286" i="5"/>
  <c r="CJ283" i="5"/>
  <c r="CJ280" i="5"/>
  <c r="CJ277" i="5"/>
  <c r="CJ274" i="5"/>
  <c r="CJ271" i="5"/>
  <c r="CJ268" i="5"/>
  <c r="CJ265" i="5"/>
  <c r="CJ262" i="5"/>
  <c r="CJ259" i="5"/>
  <c r="CI493" i="5"/>
  <c r="CI490" i="5"/>
  <c r="CI487" i="5"/>
  <c r="CI484" i="5"/>
  <c r="CI481" i="5"/>
  <c r="CI478" i="5"/>
  <c r="CI475" i="5"/>
  <c r="CI472" i="5"/>
  <c r="CI469" i="5"/>
  <c r="CI466" i="5"/>
  <c r="CI463" i="5"/>
  <c r="CI460" i="5"/>
  <c r="CI457" i="5"/>
  <c r="CI454" i="5"/>
  <c r="CI451" i="5"/>
  <c r="CI448" i="5"/>
  <c r="CI445" i="5"/>
  <c r="CI442" i="5"/>
  <c r="CI439" i="5"/>
  <c r="CI436" i="5"/>
  <c r="CI433" i="5"/>
  <c r="CI430" i="5"/>
  <c r="CI427" i="5"/>
  <c r="CI424" i="5"/>
  <c r="CI421" i="5"/>
  <c r="CI418" i="5"/>
  <c r="CI415" i="5"/>
  <c r="CI412" i="5"/>
  <c r="CI409" i="5"/>
  <c r="CI406" i="5"/>
  <c r="CI403" i="5"/>
  <c r="CI400" i="5"/>
  <c r="CI397" i="5"/>
  <c r="CI394" i="5"/>
  <c r="CI391" i="5"/>
  <c r="CI388" i="5"/>
  <c r="CI385" i="5"/>
  <c r="CI382" i="5"/>
  <c r="CI379" i="5"/>
  <c r="CI376" i="5"/>
  <c r="CI373" i="5"/>
  <c r="CI370" i="5"/>
  <c r="CI367" i="5"/>
  <c r="CI364" i="5"/>
  <c r="CI361" i="5"/>
  <c r="CI358" i="5"/>
  <c r="CI355" i="5"/>
  <c r="CI352" i="5"/>
  <c r="CI349" i="5"/>
  <c r="CI346" i="5"/>
  <c r="CI343" i="5"/>
  <c r="CI340" i="5"/>
  <c r="CI337" i="5"/>
  <c r="CI334" i="5"/>
  <c r="CI331" i="5"/>
  <c r="CI328" i="5"/>
  <c r="CI325" i="5"/>
  <c r="CI322" i="5"/>
  <c r="CI319" i="5"/>
  <c r="CI316" i="5"/>
  <c r="CI313" i="5"/>
  <c r="CI310" i="5"/>
  <c r="CI307" i="5"/>
  <c r="CI304" i="5"/>
  <c r="CI301" i="5"/>
  <c r="CI298" i="5"/>
  <c r="CI295" i="5"/>
  <c r="CI292" i="5"/>
  <c r="CI289" i="5"/>
  <c r="CI286" i="5"/>
  <c r="CI283" i="5"/>
  <c r="CI280" i="5"/>
  <c r="CI277" i="5"/>
  <c r="CI274" i="5"/>
  <c r="CI271" i="5"/>
  <c r="CI268" i="5"/>
  <c r="CI265" i="5"/>
  <c r="CI262" i="5"/>
  <c r="CI259" i="5"/>
  <c r="CI256" i="5"/>
  <c r="CI253" i="5"/>
  <c r="CI250" i="5"/>
  <c r="CI247" i="5"/>
  <c r="CI244" i="5"/>
  <c r="CI241" i="5"/>
  <c r="CK238" i="5"/>
  <c r="CK235" i="5"/>
  <c r="CK232" i="5"/>
  <c r="CK229" i="5"/>
  <c r="CK226" i="5"/>
  <c r="CK223" i="5"/>
  <c r="CK220" i="5"/>
  <c r="CK217" i="5"/>
  <c r="CK214" i="5"/>
  <c r="CK211" i="5"/>
  <c r="CK208" i="5"/>
  <c r="CK205" i="5"/>
  <c r="CK202" i="5"/>
  <c r="CK199" i="5"/>
  <c r="CK196" i="5"/>
  <c r="CK193" i="5"/>
  <c r="CK190" i="5"/>
  <c r="CK187" i="5"/>
  <c r="CK184" i="5"/>
  <c r="CK181" i="5"/>
  <c r="CK178" i="5"/>
  <c r="CK175" i="5"/>
  <c r="CK172" i="5"/>
  <c r="CK169" i="5"/>
  <c r="CK166" i="5"/>
  <c r="CK163" i="5"/>
  <c r="CK160" i="5"/>
  <c r="CK157" i="5"/>
  <c r="CK154" i="5"/>
  <c r="CK151" i="5"/>
  <c r="CK148" i="5"/>
  <c r="CK145" i="5"/>
  <c r="CK142" i="5"/>
  <c r="CK139" i="5"/>
  <c r="CK136" i="5"/>
  <c r="CK133" i="5"/>
  <c r="CK130" i="5"/>
  <c r="CK127" i="5"/>
  <c r="CK124" i="5"/>
  <c r="CK121" i="5"/>
  <c r="CK118" i="5"/>
  <c r="CK115" i="5"/>
  <c r="CK112" i="5"/>
  <c r="CK109" i="5"/>
  <c r="CK106" i="5"/>
  <c r="CK103" i="5"/>
  <c r="CK100" i="5"/>
  <c r="CK97" i="5"/>
  <c r="CK94" i="5"/>
  <c r="CK91" i="5"/>
  <c r="CK88" i="5"/>
  <c r="CK85" i="5"/>
  <c r="CK82" i="5"/>
  <c r="CK79" i="5"/>
  <c r="CK76" i="5"/>
  <c r="CK73" i="5"/>
  <c r="CK70" i="5"/>
  <c r="CK67" i="5"/>
  <c r="CK64" i="5"/>
  <c r="CK61" i="5"/>
  <c r="CK58" i="5"/>
  <c r="CK55" i="5"/>
  <c r="CK52" i="5"/>
  <c r="CK49" i="5"/>
  <c r="CK46" i="5"/>
  <c r="CK43" i="5"/>
  <c r="CK40" i="5"/>
  <c r="CK37" i="5"/>
  <c r="CK34" i="5"/>
  <c r="CK31" i="5"/>
  <c r="CK28" i="5"/>
  <c r="CK25" i="5"/>
  <c r="CK22" i="5"/>
  <c r="CK19" i="5"/>
  <c r="CK16" i="5"/>
  <c r="CK13" i="5"/>
  <c r="CK10" i="5"/>
  <c r="CK7" i="5"/>
  <c r="CK4" i="5"/>
  <c r="CJ256" i="5"/>
  <c r="CJ253" i="5"/>
  <c r="CJ250" i="5"/>
  <c r="CJ247" i="5"/>
  <c r="CJ244" i="5"/>
  <c r="CJ241" i="5"/>
  <c r="CJ238" i="5"/>
  <c r="CJ235" i="5"/>
  <c r="CJ232" i="5"/>
  <c r="CJ229" i="5"/>
  <c r="CJ226" i="5"/>
  <c r="CJ223" i="5"/>
  <c r="CJ220" i="5"/>
  <c r="CJ217" i="5"/>
  <c r="CJ214" i="5"/>
  <c r="CJ211" i="5"/>
  <c r="CJ208" i="5"/>
  <c r="CJ205" i="5"/>
  <c r="CJ202" i="5"/>
  <c r="CJ199" i="5"/>
  <c r="CJ196" i="5"/>
  <c r="CJ193" i="5"/>
  <c r="CJ190" i="5"/>
  <c r="CJ187" i="5"/>
  <c r="CJ184" i="5"/>
  <c r="CJ181" i="5"/>
  <c r="CJ178" i="5"/>
  <c r="CJ175" i="5"/>
  <c r="CJ172" i="5"/>
  <c r="CJ169" i="5"/>
  <c r="CJ166" i="5"/>
  <c r="CJ163" i="5"/>
  <c r="CJ160" i="5"/>
  <c r="CJ157" i="5"/>
  <c r="CJ154" i="5"/>
  <c r="CJ151" i="5"/>
  <c r="CJ148" i="5"/>
  <c r="CJ145" i="5"/>
  <c r="CJ142" i="5"/>
  <c r="CJ139" i="5"/>
  <c r="CJ136" i="5"/>
  <c r="CJ133" i="5"/>
  <c r="CJ130" i="5"/>
  <c r="CJ127" i="5"/>
  <c r="CJ124" i="5"/>
  <c r="CJ121" i="5"/>
  <c r="CJ118" i="5"/>
  <c r="CJ115" i="5"/>
  <c r="CJ112" i="5"/>
  <c r="CJ109" i="5"/>
  <c r="CJ106" i="5"/>
  <c r="CJ103" i="5"/>
  <c r="CJ100" i="5"/>
  <c r="CJ97" i="5"/>
  <c r="CJ94" i="5"/>
  <c r="CJ91" i="5"/>
  <c r="CJ88" i="5"/>
  <c r="CJ85" i="5"/>
  <c r="CJ82" i="5"/>
  <c r="CJ79" i="5"/>
  <c r="CJ76" i="5"/>
  <c r="CJ73" i="5"/>
  <c r="CJ70" i="5"/>
  <c r="CJ67" i="5"/>
  <c r="CJ64" i="5"/>
  <c r="CJ61" i="5"/>
  <c r="CJ58" i="5"/>
  <c r="CJ55" i="5"/>
  <c r="CJ52" i="5"/>
  <c r="CJ49" i="5"/>
  <c r="CJ46" i="5"/>
  <c r="CJ43" i="5"/>
  <c r="CJ40" i="5"/>
  <c r="CJ37" i="5"/>
  <c r="CJ34" i="5"/>
  <c r="CJ31" i="5"/>
  <c r="CJ28" i="5"/>
  <c r="CJ25" i="5"/>
  <c r="CJ22" i="5"/>
  <c r="CJ19" i="5"/>
  <c r="CJ16" i="5"/>
  <c r="CJ13" i="5"/>
  <c r="CJ10" i="5"/>
  <c r="CJ7" i="5"/>
  <c r="CJ4" i="5"/>
  <c r="CI238" i="5"/>
  <c r="CI235" i="5"/>
  <c r="CI232" i="5"/>
  <c r="CI229" i="5"/>
  <c r="CI226" i="5"/>
  <c r="CI223" i="5"/>
  <c r="CI220" i="5"/>
  <c r="CI217" i="5"/>
  <c r="CI214" i="5"/>
  <c r="CI211" i="5"/>
  <c r="CI208" i="5"/>
  <c r="CI205" i="5"/>
  <c r="CI202" i="5"/>
  <c r="CI199" i="5"/>
  <c r="CI196" i="5"/>
  <c r="CI193" i="5"/>
  <c r="CI190" i="5"/>
  <c r="CI187" i="5"/>
  <c r="CI184" i="5"/>
  <c r="CI181" i="5"/>
  <c r="CI178" i="5"/>
  <c r="CI175" i="5"/>
  <c r="CI172" i="5"/>
  <c r="CI169" i="5"/>
  <c r="CI166" i="5"/>
  <c r="CI163" i="5"/>
  <c r="CI160" i="5"/>
  <c r="CI157" i="5"/>
  <c r="CI154" i="5"/>
  <c r="CI151" i="5"/>
  <c r="CI148" i="5"/>
  <c r="CI145" i="5"/>
  <c r="CI142" i="5"/>
  <c r="CI139" i="5"/>
  <c r="CI136" i="5"/>
  <c r="CI133" i="5"/>
  <c r="CI130" i="5"/>
  <c r="CI127" i="5"/>
  <c r="CI124" i="5"/>
  <c r="CI121" i="5"/>
  <c r="CI118" i="5"/>
  <c r="CI115" i="5"/>
  <c r="CI112" i="5"/>
  <c r="CI109" i="5"/>
  <c r="CI106" i="5"/>
  <c r="CI103" i="5"/>
  <c r="CI100" i="5"/>
  <c r="CI97" i="5"/>
  <c r="CI94" i="5"/>
  <c r="CI91" i="5"/>
  <c r="CI88" i="5"/>
  <c r="CI85" i="5"/>
  <c r="CI82" i="5"/>
  <c r="CI79" i="5"/>
  <c r="CI76" i="5"/>
  <c r="CI73" i="5"/>
  <c r="CI70" i="5"/>
  <c r="CI67" i="5"/>
  <c r="CI64" i="5"/>
  <c r="CI61" i="5"/>
  <c r="CI58" i="5"/>
  <c r="CI55" i="5"/>
  <c r="CI52" i="5"/>
  <c r="CI49" i="5"/>
  <c r="CI46" i="5"/>
  <c r="CI43" i="5"/>
  <c r="CI40" i="5"/>
  <c r="CI37" i="5"/>
  <c r="CI34" i="5"/>
  <c r="CI31" i="5"/>
  <c r="CI28" i="5"/>
  <c r="CI25" i="5"/>
  <c r="CI22" i="5"/>
  <c r="CI19" i="5"/>
  <c r="CI16" i="5"/>
  <c r="CI13" i="5"/>
  <c r="CI10" i="5"/>
  <c r="CI7" i="5"/>
  <c r="CI4" i="5"/>
  <c r="CK359" i="5"/>
  <c r="CK344" i="5"/>
  <c r="CK329" i="5"/>
  <c r="CK320" i="5"/>
  <c r="CK305" i="5"/>
  <c r="CK293" i="5"/>
  <c r="CK281" i="5"/>
  <c r="CK275" i="5"/>
  <c r="CK260" i="5"/>
  <c r="CK248" i="5"/>
  <c r="CK236" i="5"/>
  <c r="CK347" i="5"/>
  <c r="CK332" i="5"/>
  <c r="CK317" i="5"/>
  <c r="CK302" i="5"/>
  <c r="CK287" i="5"/>
  <c r="CK269" i="5"/>
  <c r="CK251" i="5"/>
  <c r="CK233" i="5"/>
  <c r="CK356" i="5"/>
  <c r="CK338" i="5"/>
  <c r="CK314" i="5"/>
  <c r="CK263" i="5"/>
  <c r="CG2" i="5"/>
  <c r="CH542" i="5"/>
  <c r="CH539" i="5"/>
  <c r="CH536" i="5"/>
  <c r="CH533" i="5"/>
  <c r="CH530" i="5"/>
  <c r="CH527" i="5"/>
  <c r="CH524" i="5"/>
  <c r="CH521" i="5"/>
  <c r="CH518" i="5"/>
  <c r="CH515" i="5"/>
  <c r="CH512" i="5"/>
  <c r="CH509" i="5"/>
  <c r="CH506" i="5"/>
  <c r="CH503" i="5"/>
  <c r="CH500" i="5"/>
  <c r="CH497" i="5"/>
  <c r="CH494" i="5"/>
  <c r="CH491" i="5"/>
  <c r="CH488" i="5"/>
  <c r="CH485" i="5"/>
  <c r="CH482" i="5"/>
  <c r="CH479" i="5"/>
  <c r="CH476" i="5"/>
  <c r="CH473" i="5"/>
  <c r="CH470" i="5"/>
  <c r="CH467" i="5"/>
  <c r="CH464" i="5"/>
  <c r="CH461" i="5"/>
  <c r="CH458" i="5"/>
  <c r="CH455" i="5"/>
  <c r="CH452" i="5"/>
  <c r="CH449" i="5"/>
  <c r="CH446" i="5"/>
  <c r="CH443" i="5"/>
  <c r="CH440" i="5"/>
  <c r="CH437" i="5"/>
  <c r="CH434" i="5"/>
  <c r="CH431" i="5"/>
  <c r="CH428" i="5"/>
  <c r="CH425" i="5"/>
  <c r="CH422" i="5"/>
  <c r="CH419" i="5"/>
  <c r="CH416" i="5"/>
  <c r="CH413" i="5"/>
  <c r="CH410" i="5"/>
  <c r="CH407" i="5"/>
  <c r="CH404" i="5"/>
  <c r="CH401" i="5"/>
  <c r="CH398" i="5"/>
  <c r="CH395" i="5"/>
  <c r="CH392" i="5"/>
  <c r="CH389" i="5"/>
  <c r="CH386" i="5"/>
  <c r="CH383" i="5"/>
  <c r="CH380" i="5"/>
  <c r="CH377" i="5"/>
  <c r="CH374" i="5"/>
  <c r="CH371" i="5"/>
  <c r="CH368" i="5"/>
  <c r="CH365" i="5"/>
  <c r="CH362" i="5"/>
  <c r="CH359" i="5"/>
  <c r="CH356" i="5"/>
  <c r="CH353" i="5"/>
  <c r="CH350" i="5"/>
  <c r="CH347" i="5"/>
  <c r="CH344" i="5"/>
  <c r="CH341" i="5"/>
  <c r="CH338" i="5"/>
  <c r="CH335" i="5"/>
  <c r="CH332" i="5"/>
  <c r="CH329" i="5"/>
  <c r="CH326" i="5"/>
  <c r="CH323" i="5"/>
  <c r="CH320" i="5"/>
  <c r="CH317" i="5"/>
  <c r="CH314" i="5"/>
  <c r="CH311" i="5"/>
  <c r="CH308" i="5"/>
  <c r="CH305" i="5"/>
  <c r="CH302" i="5"/>
  <c r="CH299" i="5"/>
  <c r="CH296" i="5"/>
  <c r="CH293" i="5"/>
  <c r="CH290" i="5"/>
  <c r="CH287" i="5"/>
  <c r="CH284" i="5"/>
  <c r="CH281" i="5"/>
  <c r="CH278" i="5"/>
  <c r="CH275" i="5"/>
  <c r="CH272" i="5"/>
  <c r="CH269" i="5"/>
  <c r="CH266" i="5"/>
  <c r="CH263" i="5"/>
  <c r="CK362" i="5"/>
  <c r="CK350" i="5"/>
  <c r="CK335" i="5"/>
  <c r="CK323" i="5"/>
  <c r="CK308" i="5"/>
  <c r="CK296" i="5"/>
  <c r="CK284" i="5"/>
  <c r="CK272" i="5"/>
  <c r="CK257" i="5"/>
  <c r="CK245" i="5"/>
  <c r="CK239" i="5"/>
  <c r="CG220" i="5"/>
  <c r="CG226" i="5"/>
  <c r="CG232" i="5"/>
  <c r="CG238" i="5"/>
  <c r="CG244" i="5"/>
  <c r="CG247" i="5"/>
  <c r="CG253" i="5"/>
  <c r="CG256" i="5"/>
  <c r="CG262" i="5"/>
  <c r="CG265" i="5"/>
  <c r="CG268" i="5"/>
  <c r="CG271" i="5"/>
  <c r="CG274" i="5"/>
  <c r="CG277" i="5"/>
  <c r="CG280" i="5"/>
  <c r="CG283" i="5"/>
  <c r="CG286" i="5"/>
  <c r="CG289" i="5"/>
  <c r="CG292" i="5"/>
  <c r="CG295" i="5"/>
  <c r="CG298" i="5"/>
  <c r="CG301" i="5"/>
  <c r="CG304" i="5"/>
  <c r="CG307" i="5"/>
  <c r="CG310" i="5"/>
  <c r="CG316" i="5"/>
  <c r="CG319" i="5"/>
  <c r="CG322" i="5"/>
  <c r="CG325" i="5"/>
  <c r="CG328" i="5"/>
  <c r="CG331" i="5"/>
  <c r="CG334" i="5"/>
  <c r="CG337" i="5"/>
  <c r="CG340" i="5"/>
  <c r="CG343" i="5"/>
  <c r="CG346" i="5"/>
  <c r="CG349" i="5"/>
  <c r="CG352" i="5"/>
  <c r="CK353" i="5"/>
  <c r="CK341" i="5"/>
  <c r="CK326" i="5"/>
  <c r="CK311" i="5"/>
  <c r="CK299" i="5"/>
  <c r="CK290" i="5"/>
  <c r="CK278" i="5"/>
  <c r="CK266" i="5"/>
  <c r="CK254" i="5"/>
  <c r="CK242" i="5"/>
  <c r="CG217" i="5"/>
  <c r="CG223" i="5"/>
  <c r="CG229" i="5"/>
  <c r="CG235" i="5"/>
  <c r="CG241" i="5"/>
  <c r="CG250" i="5"/>
  <c r="CG259" i="5"/>
  <c r="CG313" i="5"/>
  <c r="CH260" i="5"/>
  <c r="CH257" i="5"/>
  <c r="CH254" i="5"/>
  <c r="CH251" i="5"/>
  <c r="CH248" i="5"/>
  <c r="CH245" i="5"/>
  <c r="CH242" i="5"/>
  <c r="CH239" i="5"/>
  <c r="CH236" i="5"/>
  <c r="CH233" i="5"/>
  <c r="CH230" i="5"/>
  <c r="CH227" i="5"/>
  <c r="CH224" i="5"/>
  <c r="CH221" i="5"/>
  <c r="CH218" i="5"/>
  <c r="CH215" i="5"/>
  <c r="CH212" i="5"/>
  <c r="CH209" i="5"/>
  <c r="CH206" i="5"/>
  <c r="CH203" i="5"/>
  <c r="CH200" i="5"/>
  <c r="CH197" i="5"/>
  <c r="CH194" i="5"/>
  <c r="CH191" i="5"/>
  <c r="CH188" i="5"/>
  <c r="CH185" i="5"/>
  <c r="CH182" i="5"/>
  <c r="CH179" i="5"/>
  <c r="CH176" i="5"/>
  <c r="CH173" i="5"/>
  <c r="CH170" i="5"/>
  <c r="CH167" i="5"/>
  <c r="CH164" i="5"/>
  <c r="CH161" i="5"/>
  <c r="CH158" i="5"/>
  <c r="CH155" i="5"/>
  <c r="CH152" i="5"/>
  <c r="CH149" i="5"/>
  <c r="CH146" i="5"/>
  <c r="CH143" i="5"/>
  <c r="CH140" i="5"/>
  <c r="CH137" i="5"/>
  <c r="CH134" i="5"/>
  <c r="CH131" i="5"/>
  <c r="CH128" i="5"/>
  <c r="CH125" i="5"/>
  <c r="CH122" i="5"/>
  <c r="CH119" i="5"/>
  <c r="CH116" i="5"/>
  <c r="CH113" i="5"/>
  <c r="CH110" i="5"/>
  <c r="CH107" i="5"/>
  <c r="CH104" i="5"/>
  <c r="CH101" i="5"/>
  <c r="CH98" i="5"/>
  <c r="CH95" i="5"/>
  <c r="CH92" i="5"/>
  <c r="CH89" i="5"/>
  <c r="CH86" i="5"/>
  <c r="CH83" i="5"/>
  <c r="CH80" i="5"/>
  <c r="CH77" i="5"/>
  <c r="CH74" i="5"/>
  <c r="CH71" i="5"/>
  <c r="CH68" i="5"/>
  <c r="CH65" i="5"/>
  <c r="CH62" i="5"/>
  <c r="CH59" i="5"/>
  <c r="CH56" i="5"/>
  <c r="CH53" i="5"/>
  <c r="CH50" i="5"/>
  <c r="CH47" i="5"/>
  <c r="CH44" i="5"/>
  <c r="CH41" i="5"/>
  <c r="CH38" i="5"/>
  <c r="CH35" i="5"/>
  <c r="CH32" i="5"/>
  <c r="CH29" i="5"/>
  <c r="CH26" i="5"/>
  <c r="CH23" i="5"/>
  <c r="CH20" i="5"/>
  <c r="CH17" i="5"/>
  <c r="CH14" i="5"/>
  <c r="CH11" i="5"/>
  <c r="CH8" i="5"/>
  <c r="CK530" i="5"/>
  <c r="CK509" i="5"/>
  <c r="CK491" i="5"/>
  <c r="CK473" i="5"/>
  <c r="CK455" i="5"/>
  <c r="CK443" i="5"/>
  <c r="CK425" i="5"/>
  <c r="CK407" i="5"/>
  <c r="CK392" i="5"/>
  <c r="CK380" i="5"/>
  <c r="CK365" i="5"/>
  <c r="CI542" i="5"/>
  <c r="CI539" i="5"/>
  <c r="CI536" i="5"/>
  <c r="CI533" i="5"/>
  <c r="CI530" i="5"/>
  <c r="CI527" i="5"/>
  <c r="CK536" i="5"/>
  <c r="CK524" i="5"/>
  <c r="CK512" i="5"/>
  <c r="CK494" i="5"/>
  <c r="CK479" i="5"/>
  <c r="CK464" i="5"/>
  <c r="CK449" i="5"/>
  <c r="CK437" i="5"/>
  <c r="CK422" i="5"/>
  <c r="CK410" i="5"/>
  <c r="CK404" i="5"/>
  <c r="CK389" i="5"/>
  <c r="CK374" i="5"/>
  <c r="CK533" i="5"/>
  <c r="CK515" i="5"/>
  <c r="CK503" i="5"/>
  <c r="CK482" i="5"/>
  <c r="CK461" i="5"/>
  <c r="CK446" i="5"/>
  <c r="CK428" i="5"/>
  <c r="CK413" i="5"/>
  <c r="CK398" i="5"/>
  <c r="CK383" i="5"/>
  <c r="CK371" i="5"/>
  <c r="CG385" i="5"/>
  <c r="CG388" i="5"/>
  <c r="CG397" i="5"/>
  <c r="CG400" i="5"/>
  <c r="CG403" i="5"/>
  <c r="CG409" i="5"/>
  <c r="CG412" i="5"/>
  <c r="CG415" i="5"/>
  <c r="CG421" i="5"/>
  <c r="CG424" i="5"/>
  <c r="CG427" i="5"/>
  <c r="CG433" i="5"/>
  <c r="CG436" i="5"/>
  <c r="CG439" i="5"/>
  <c r="CG445" i="5"/>
  <c r="CG448" i="5"/>
  <c r="CG451" i="5"/>
  <c r="CG457" i="5"/>
  <c r="CG460" i="5"/>
  <c r="CG463" i="5"/>
  <c r="CG469" i="5"/>
  <c r="CG472" i="5"/>
  <c r="CG475" i="5"/>
  <c r="CG481" i="5"/>
  <c r="CG484" i="5"/>
  <c r="CG487" i="5"/>
  <c r="CG493" i="5"/>
  <c r="CG496" i="5"/>
  <c r="CG499" i="5"/>
  <c r="CG505" i="5"/>
  <c r="CG508" i="5"/>
  <c r="CG511" i="5"/>
  <c r="CG517" i="5"/>
  <c r="CG520" i="5"/>
  <c r="CG523" i="5"/>
  <c r="CG529" i="5"/>
  <c r="CG532" i="5"/>
  <c r="CG535" i="5"/>
  <c r="CG541" i="5"/>
  <c r="CK527" i="5"/>
  <c r="CK506" i="5"/>
  <c r="CK488" i="5"/>
  <c r="CK470" i="5"/>
  <c r="CK452" i="5"/>
  <c r="CK431" i="5"/>
  <c r="CK419" i="5"/>
  <c r="CK401" i="5"/>
  <c r="CK377" i="5"/>
  <c r="CK539" i="5"/>
  <c r="CK518" i="5"/>
  <c r="CK500" i="5"/>
  <c r="CK485" i="5"/>
  <c r="CK476" i="5"/>
  <c r="CK458" i="5"/>
  <c r="CK440" i="5"/>
  <c r="CK416" i="5"/>
  <c r="CK395" i="5"/>
  <c r="CK368" i="5"/>
  <c r="CK542" i="5"/>
  <c r="CK521" i="5"/>
  <c r="CK497" i="5"/>
  <c r="CK467" i="5"/>
  <c r="CK434" i="5"/>
  <c r="CK386" i="5"/>
  <c r="CK230" i="5"/>
  <c r="CK227" i="5"/>
  <c r="CK224" i="5"/>
  <c r="CK221" i="5"/>
  <c r="CK218" i="5"/>
  <c r="CK215" i="5"/>
  <c r="CK212" i="5"/>
  <c r="CK209" i="5"/>
  <c r="CK206" i="5"/>
  <c r="CK203" i="5"/>
  <c r="CK200" i="5"/>
  <c r="CK197" i="5"/>
  <c r="CK194" i="5"/>
  <c r="CK191" i="5"/>
  <c r="CK188" i="5"/>
  <c r="CK185" i="5"/>
  <c r="CK182" i="5"/>
  <c r="CK179" i="5"/>
  <c r="CK176" i="5"/>
  <c r="CK173" i="5"/>
  <c r="CK170" i="5"/>
  <c r="CK167" i="5"/>
  <c r="CK164" i="5"/>
  <c r="CK161" i="5"/>
  <c r="CK158" i="5"/>
  <c r="CK155" i="5"/>
  <c r="CK152" i="5"/>
  <c r="CK149" i="5"/>
  <c r="CK146" i="5"/>
  <c r="CK143" i="5"/>
  <c r="CK140" i="5"/>
  <c r="CK137" i="5"/>
  <c r="CK134" i="5"/>
  <c r="CK131" i="5"/>
  <c r="CK128" i="5"/>
  <c r="CK125" i="5"/>
  <c r="CK122" i="5"/>
  <c r="CK119" i="5"/>
  <c r="CK116" i="5"/>
  <c r="CK113" i="5"/>
  <c r="CK110" i="5"/>
  <c r="CK107" i="5"/>
  <c r="CK104" i="5"/>
  <c r="CK101" i="5"/>
  <c r="CK98" i="5"/>
  <c r="CK95" i="5"/>
  <c r="CK92" i="5"/>
  <c r="CK89" i="5"/>
  <c r="CK86" i="5"/>
  <c r="CK83" i="5"/>
  <c r="CK80" i="5"/>
  <c r="CK77" i="5"/>
  <c r="CK74" i="5"/>
  <c r="CK71" i="5"/>
  <c r="CK68" i="5"/>
  <c r="CK65" i="5"/>
  <c r="CK62" i="5"/>
  <c r="CK59" i="5"/>
  <c r="CK56" i="5"/>
  <c r="CK53" i="5"/>
  <c r="CK50" i="5"/>
  <c r="CK47" i="5"/>
  <c r="CK44" i="5"/>
  <c r="CK41" i="5"/>
  <c r="CK38" i="5"/>
  <c r="CK35" i="5"/>
  <c r="CK32" i="5"/>
  <c r="CK29" i="5"/>
  <c r="CK26" i="5"/>
  <c r="CK23" i="5"/>
  <c r="CK20" i="5"/>
  <c r="CK17" i="5"/>
  <c r="CK14" i="5"/>
  <c r="CK11" i="5"/>
  <c r="CK8" i="5"/>
  <c r="CK5" i="5"/>
  <c r="CJ257" i="5"/>
  <c r="CJ254" i="5"/>
  <c r="CJ251" i="5"/>
  <c r="CJ248" i="5"/>
  <c r="CJ245" i="5"/>
  <c r="CJ242" i="5"/>
  <c r="CJ239" i="5"/>
  <c r="CJ236" i="5"/>
  <c r="CJ233" i="5"/>
  <c r="CJ230" i="5"/>
  <c r="CJ227" i="5"/>
  <c r="CJ224" i="5"/>
  <c r="CJ221" i="5"/>
  <c r="CJ218" i="5"/>
  <c r="CJ215" i="5"/>
  <c r="CJ212" i="5"/>
  <c r="CJ209" i="5"/>
  <c r="CJ206" i="5"/>
  <c r="CJ203" i="5"/>
  <c r="CJ200" i="5"/>
  <c r="CJ197" i="5"/>
  <c r="CJ194" i="5"/>
  <c r="CJ191" i="5"/>
  <c r="CJ188" i="5"/>
  <c r="CJ185" i="5"/>
  <c r="CJ182" i="5"/>
  <c r="CJ179" i="5"/>
  <c r="CJ176" i="5"/>
  <c r="CJ173" i="5"/>
  <c r="CJ170" i="5"/>
  <c r="CJ167" i="5"/>
  <c r="CJ164" i="5"/>
  <c r="CJ161" i="5"/>
  <c r="CJ158" i="5"/>
  <c r="CJ155" i="5"/>
  <c r="CJ152" i="5"/>
  <c r="CJ149" i="5"/>
  <c r="CJ146" i="5"/>
  <c r="CJ143" i="5"/>
  <c r="CJ140" i="5"/>
  <c r="CJ137" i="5"/>
  <c r="CJ134" i="5"/>
  <c r="CJ131" i="5"/>
  <c r="CJ128" i="5"/>
  <c r="CJ125" i="5"/>
  <c r="CJ122" i="5"/>
  <c r="CJ119" i="5"/>
  <c r="CJ116" i="5"/>
  <c r="CJ113" i="5"/>
  <c r="CJ110" i="5"/>
  <c r="CJ107" i="5"/>
  <c r="CJ104" i="5"/>
  <c r="CJ101" i="5"/>
  <c r="CJ98" i="5"/>
  <c r="CJ95" i="5"/>
  <c r="CJ92" i="5"/>
  <c r="CJ89" i="5"/>
  <c r="CJ86" i="5"/>
  <c r="CJ83" i="5"/>
  <c r="CJ80" i="5"/>
  <c r="CJ77" i="5"/>
  <c r="CJ74" i="5"/>
  <c r="CJ71" i="5"/>
  <c r="CJ68" i="5"/>
  <c r="CJ65" i="5"/>
  <c r="CJ62" i="5"/>
  <c r="CJ59" i="5"/>
  <c r="CJ56" i="5"/>
  <c r="CJ53" i="5"/>
  <c r="CJ50" i="5"/>
  <c r="CJ47" i="5"/>
  <c r="CJ44" i="5"/>
  <c r="CJ41" i="5"/>
  <c r="CJ38" i="5"/>
  <c r="CJ35" i="5"/>
  <c r="CJ32" i="5"/>
  <c r="CJ29" i="5"/>
  <c r="CJ26" i="5"/>
  <c r="CJ23" i="5"/>
  <c r="CJ20" i="5"/>
  <c r="CJ17" i="5"/>
  <c r="CJ14" i="5"/>
  <c r="CJ11" i="5"/>
  <c r="CJ8" i="5"/>
  <c r="CJ5" i="5"/>
  <c r="CG4" i="5"/>
  <c r="CG10" i="5"/>
  <c r="CG13" i="5"/>
  <c r="CG16" i="5"/>
  <c r="CG19" i="5"/>
  <c r="CG22" i="5"/>
  <c r="CG25" i="5"/>
  <c r="CG31" i="5"/>
  <c r="CG34" i="5"/>
  <c r="CG37" i="5"/>
  <c r="CG40" i="5"/>
  <c r="CG46" i="5"/>
  <c r="CG49" i="5"/>
  <c r="CG58" i="5"/>
  <c r="CG64" i="5"/>
  <c r="CG67" i="5"/>
  <c r="CG70" i="5"/>
  <c r="CG73" i="5"/>
  <c r="CG76" i="5"/>
  <c r="CG79" i="5"/>
  <c r="CG82" i="5"/>
  <c r="CG85" i="5"/>
  <c r="CG88" i="5"/>
  <c r="CG91" i="5"/>
  <c r="CG94" i="5"/>
  <c r="CG97" i="5"/>
  <c r="CG100" i="5"/>
  <c r="CG103" i="5"/>
  <c r="CG106" i="5"/>
  <c r="CG109" i="5"/>
  <c r="CG112" i="5"/>
  <c r="CG115" i="5"/>
  <c r="CG118" i="5"/>
  <c r="CG121" i="5"/>
  <c r="CG124" i="5"/>
  <c r="CG127" i="5"/>
  <c r="CG130" i="5"/>
  <c r="CG133" i="5"/>
  <c r="CG136" i="5"/>
  <c r="CG139" i="5"/>
  <c r="CG142" i="5"/>
  <c r="CG145" i="5"/>
  <c r="CG148" i="5"/>
  <c r="CG151" i="5"/>
  <c r="CG154" i="5"/>
  <c r="CG157" i="5"/>
  <c r="CG160" i="5"/>
  <c r="CG163" i="5"/>
  <c r="CG166" i="5"/>
  <c r="CG169" i="5"/>
  <c r="CG172" i="5"/>
  <c r="CG175" i="5"/>
  <c r="CG178" i="5"/>
  <c r="CG181" i="5"/>
  <c r="CG184" i="5"/>
  <c r="CG187" i="5"/>
  <c r="CG190" i="5"/>
  <c r="CG193" i="5"/>
  <c r="CG196" i="5"/>
  <c r="CG202" i="5"/>
  <c r="CG205" i="5"/>
  <c r="CG208" i="5"/>
  <c r="CG211" i="5"/>
  <c r="CG214" i="5"/>
  <c r="CG7" i="5"/>
  <c r="CG5" i="5"/>
  <c r="CG8" i="5"/>
  <c r="CG11" i="5"/>
  <c r="CG14" i="5"/>
  <c r="CG17" i="5"/>
  <c r="CG20" i="5"/>
  <c r="CG23" i="5"/>
  <c r="CG26" i="5"/>
  <c r="CG29" i="5"/>
  <c r="CG32" i="5"/>
  <c r="CG35" i="5"/>
  <c r="CG38" i="5"/>
  <c r="CG41" i="5"/>
  <c r="CG44" i="5"/>
  <c r="CG50" i="5"/>
  <c r="CG53" i="5"/>
  <c r="CG59" i="5"/>
  <c r="CG62" i="5"/>
  <c r="CG65" i="5"/>
  <c r="CG68" i="5"/>
  <c r="CG71" i="5"/>
  <c r="CG74" i="5"/>
  <c r="CG77" i="5"/>
  <c r="CG80" i="5"/>
  <c r="CG83" i="5"/>
  <c r="CG86" i="5"/>
  <c r="CG89" i="5"/>
  <c r="CG92" i="5"/>
  <c r="CG95" i="5"/>
  <c r="CG98" i="5"/>
  <c r="CG101" i="5"/>
  <c r="CG104" i="5"/>
  <c r="CG107" i="5"/>
  <c r="CG110" i="5"/>
  <c r="CG113" i="5"/>
  <c r="CG116" i="5"/>
  <c r="CG119" i="5"/>
  <c r="CG122" i="5"/>
  <c r="CG125" i="5"/>
  <c r="CG128" i="5"/>
  <c r="CG131" i="5"/>
  <c r="CG134" i="5"/>
  <c r="CG137" i="5"/>
  <c r="CG140" i="5"/>
  <c r="CG143" i="5"/>
  <c r="CG146" i="5"/>
  <c r="CG149" i="5"/>
  <c r="CG152" i="5"/>
  <c r="CG155" i="5"/>
  <c r="CG158" i="5"/>
  <c r="CG161" i="5"/>
  <c r="CG164" i="5"/>
  <c r="CG167" i="5"/>
  <c r="CG170" i="5"/>
  <c r="CG173" i="5"/>
  <c r="CG176" i="5"/>
  <c r="CG179" i="5"/>
  <c r="CG182" i="5"/>
  <c r="CG185" i="5"/>
  <c r="CG188" i="5"/>
  <c r="CG191" i="5"/>
  <c r="CG194" i="5"/>
  <c r="CG197" i="5"/>
  <c r="CG200" i="5"/>
  <c r="CG203" i="5"/>
  <c r="CG206" i="5"/>
  <c r="CG209" i="5"/>
  <c r="CG212" i="5"/>
  <c r="CG215" i="5"/>
  <c r="CG218" i="5"/>
  <c r="CG221" i="5"/>
  <c r="CG224" i="5"/>
  <c r="CG227" i="5"/>
  <c r="CG230" i="5"/>
  <c r="CG233" i="5"/>
  <c r="CG236" i="5"/>
  <c r="CG239" i="5"/>
  <c r="CG242" i="5"/>
  <c r="CG245" i="5"/>
  <c r="CG248" i="5"/>
  <c r="CG251" i="5"/>
  <c r="CG254" i="5"/>
  <c r="CG257" i="5"/>
  <c r="CG260" i="5"/>
  <c r="CG263" i="5"/>
  <c r="CG266" i="5"/>
  <c r="CG269" i="5"/>
  <c r="CG272" i="5"/>
  <c r="CG275" i="5"/>
  <c r="CG278" i="5"/>
  <c r="CG281" i="5"/>
  <c r="CG284" i="5"/>
  <c r="CI524" i="5"/>
  <c r="CI521" i="5"/>
  <c r="CI518" i="5"/>
  <c r="CI515" i="5"/>
  <c r="CI512" i="5"/>
  <c r="CI509" i="5"/>
  <c r="CI506" i="5"/>
  <c r="CI503" i="5"/>
  <c r="CI500" i="5"/>
  <c r="CI497" i="5"/>
  <c r="CI494" i="5"/>
  <c r="CI491" i="5"/>
  <c r="CI488" i="5"/>
  <c r="CI485" i="5"/>
  <c r="CI482" i="5"/>
  <c r="CI479" i="5"/>
  <c r="CI476" i="5"/>
  <c r="CI473" i="5"/>
  <c r="CI470" i="5"/>
  <c r="CI467" i="5"/>
  <c r="CI464" i="5"/>
  <c r="CI461" i="5"/>
  <c r="CI458" i="5"/>
  <c r="CI455" i="5"/>
  <c r="CI452" i="5"/>
  <c r="CI449" i="5"/>
  <c r="CI446" i="5"/>
  <c r="CI443" i="5"/>
  <c r="CI440" i="5"/>
  <c r="CI437" i="5"/>
  <c r="CI434" i="5"/>
  <c r="CI431" i="5"/>
  <c r="CI428" i="5"/>
  <c r="CI425" i="5"/>
  <c r="CI422" i="5"/>
  <c r="CI419" i="5"/>
  <c r="CI416" i="5"/>
  <c r="CI413" i="5"/>
  <c r="CI410" i="5"/>
  <c r="CI407" i="5"/>
  <c r="CI404" i="5"/>
  <c r="CI401" i="5"/>
  <c r="CI398" i="5"/>
  <c r="CI395" i="5"/>
  <c r="CI392" i="5"/>
  <c r="CI389" i="5"/>
  <c r="CI386" i="5"/>
  <c r="CI383" i="5"/>
  <c r="CI380" i="5"/>
  <c r="CI377" i="5"/>
  <c r="CI374" i="5"/>
  <c r="CI371" i="5"/>
  <c r="CI368" i="5"/>
  <c r="CI365" i="5"/>
  <c r="CI362" i="5"/>
  <c r="CI359" i="5"/>
  <c r="CI356" i="5"/>
  <c r="CI353" i="5"/>
  <c r="CI350" i="5"/>
  <c r="CI347" i="5"/>
  <c r="CI344" i="5"/>
  <c r="CI341" i="5"/>
  <c r="CI338" i="5"/>
  <c r="CI335" i="5"/>
  <c r="CI332" i="5"/>
  <c r="CI329" i="5"/>
  <c r="CI326" i="5"/>
  <c r="CI323" i="5"/>
  <c r="CI320" i="5"/>
  <c r="CI317" i="5"/>
  <c r="CI314" i="5"/>
  <c r="CI311" i="5"/>
  <c r="CI308" i="5"/>
  <c r="CI305" i="5"/>
  <c r="CI302" i="5"/>
  <c r="CI299" i="5"/>
  <c r="CI296" i="5"/>
  <c r="CI293" i="5"/>
  <c r="CI290" i="5"/>
  <c r="CI287" i="5"/>
  <c r="CI284" i="5"/>
  <c r="CI281" i="5"/>
  <c r="CI278" i="5"/>
  <c r="CI275" i="5"/>
  <c r="CI272" i="5"/>
  <c r="CI269" i="5"/>
  <c r="CI266" i="5"/>
  <c r="CI263" i="5"/>
  <c r="CI260" i="5"/>
  <c r="CG287" i="5"/>
  <c r="CG290" i="5"/>
  <c r="CG293" i="5"/>
  <c r="CG296" i="5"/>
  <c r="CG299" i="5"/>
  <c r="CG302" i="5"/>
  <c r="CG305" i="5"/>
  <c r="CG308" i="5"/>
  <c r="CG311" i="5"/>
  <c r="CG314" i="5"/>
  <c r="CG317" i="5"/>
  <c r="CG320" i="5"/>
  <c r="CG323" i="5"/>
  <c r="CG326" i="5"/>
  <c r="CG329" i="5"/>
  <c r="CG332" i="5"/>
  <c r="CG335" i="5"/>
  <c r="CG338" i="5"/>
  <c r="CG341" i="5"/>
  <c r="CG344" i="5"/>
  <c r="CG347" i="5"/>
  <c r="CG350" i="5"/>
  <c r="CG353" i="5"/>
  <c r="CG359" i="5"/>
  <c r="CG362" i="5"/>
  <c r="CG365" i="5"/>
  <c r="CG368" i="5"/>
  <c r="CG371" i="5"/>
  <c r="CG374" i="5"/>
  <c r="CG377" i="5"/>
  <c r="CG380" i="5"/>
  <c r="CG383" i="5"/>
  <c r="CG386" i="5"/>
  <c r="CG389" i="5"/>
  <c r="CG392" i="5"/>
  <c r="CG395" i="5"/>
  <c r="CG398" i="5"/>
  <c r="CG401" i="5"/>
  <c r="CG404" i="5"/>
  <c r="CG407" i="5"/>
  <c r="CG410" i="5"/>
  <c r="CG413" i="5"/>
  <c r="CG416" i="5"/>
  <c r="CG419" i="5"/>
  <c r="CG422" i="5"/>
  <c r="CG425" i="5"/>
  <c r="CG428" i="5"/>
  <c r="CG431" i="5"/>
  <c r="CG434" i="5"/>
  <c r="CG437" i="5"/>
  <c r="CG440" i="5"/>
  <c r="CG443" i="5"/>
  <c r="CG446" i="5"/>
  <c r="CG449" i="5"/>
  <c r="CG452" i="5"/>
  <c r="CG455" i="5"/>
  <c r="CG458" i="5"/>
  <c r="CG461" i="5"/>
  <c r="CG464" i="5"/>
  <c r="CG467" i="5"/>
  <c r="CG470" i="5"/>
  <c r="CG473" i="5"/>
  <c r="CG476" i="5"/>
  <c r="CG479" i="5"/>
  <c r="CG482" i="5"/>
  <c r="CG485" i="5"/>
  <c r="CG488" i="5"/>
  <c r="CG491" i="5"/>
  <c r="CG494" i="5"/>
  <c r="CG497" i="5"/>
  <c r="CG500" i="5"/>
  <c r="CG503" i="5"/>
  <c r="CG506" i="5"/>
  <c r="CG509" i="5"/>
  <c r="CG512" i="5"/>
  <c r="CG515" i="5"/>
  <c r="CG518" i="5"/>
  <c r="CG521" i="5"/>
  <c r="CG524" i="5"/>
  <c r="CG527" i="5"/>
  <c r="CG530" i="5"/>
  <c r="CG533" i="5"/>
  <c r="CG536" i="5"/>
  <c r="CG539" i="5"/>
  <c r="CG542" i="5"/>
  <c r="CI257" i="5"/>
  <c r="CI254" i="5"/>
  <c r="CI251" i="5"/>
  <c r="CI248" i="5"/>
  <c r="CI245" i="5"/>
  <c r="CI242" i="5"/>
  <c r="CI239" i="5"/>
  <c r="CI236" i="5"/>
  <c r="CI233" i="5"/>
  <c r="CI230" i="5"/>
  <c r="CI227" i="5"/>
  <c r="CI224" i="5"/>
  <c r="CI221" i="5"/>
  <c r="CI218" i="5"/>
  <c r="CI215" i="5"/>
  <c r="CI212" i="5"/>
  <c r="CI209" i="5"/>
  <c r="CI206" i="5"/>
  <c r="CI203" i="5"/>
  <c r="CI200" i="5"/>
  <c r="CI197" i="5"/>
  <c r="CI194" i="5"/>
  <c r="CI191" i="5"/>
  <c r="CI188" i="5"/>
  <c r="CI185" i="5"/>
  <c r="CI182" i="5"/>
  <c r="CI179" i="5"/>
  <c r="CI176" i="5"/>
  <c r="CI173" i="5"/>
  <c r="CI170" i="5"/>
  <c r="CI167" i="5"/>
  <c r="CI164" i="5"/>
  <c r="CI161" i="5"/>
  <c r="CI158" i="5"/>
  <c r="CI155" i="5"/>
  <c r="CI152" i="5"/>
  <c r="CI149" i="5"/>
  <c r="CI146" i="5"/>
  <c r="CI143" i="5"/>
  <c r="CI140" i="5"/>
  <c r="CI137" i="5"/>
  <c r="CI134" i="5"/>
  <c r="CI131" i="5"/>
  <c r="CI128" i="5"/>
  <c r="CI125" i="5"/>
  <c r="CI122" i="5"/>
  <c r="CI119" i="5"/>
  <c r="CI116" i="5"/>
  <c r="CI113" i="5"/>
  <c r="CI110" i="5"/>
  <c r="CI107" i="5"/>
  <c r="CI104" i="5"/>
  <c r="CI101" i="5"/>
  <c r="CI98" i="5"/>
  <c r="CI95" i="5"/>
  <c r="CI92" i="5"/>
  <c r="CI89" i="5"/>
  <c r="CI86" i="5"/>
  <c r="CI83" i="5"/>
  <c r="CI80" i="5"/>
  <c r="CI77" i="5"/>
  <c r="CI74" i="5"/>
  <c r="CI71" i="5"/>
  <c r="CI68" i="5"/>
  <c r="CI65" i="5"/>
  <c r="CI62" i="5"/>
  <c r="CI59" i="5"/>
  <c r="CI56" i="5"/>
  <c r="CI53" i="5"/>
  <c r="CI50" i="5"/>
  <c r="CI47" i="5"/>
  <c r="CI44" i="5"/>
  <c r="CI41" i="5"/>
  <c r="CI38" i="5"/>
  <c r="CI35" i="5"/>
  <c r="CI32" i="5"/>
  <c r="CI29" i="5"/>
  <c r="CI26" i="5"/>
  <c r="CI23" i="5"/>
  <c r="CI20" i="5"/>
  <c r="CI17" i="5"/>
  <c r="CI14" i="5"/>
  <c r="CI11" i="5"/>
  <c r="CI8" i="5"/>
  <c r="CI5" i="5"/>
  <c r="CH5" i="5"/>
  <c r="CG39" i="5"/>
  <c r="CG199" i="5"/>
  <c r="CG355" i="5"/>
  <c r="CG358" i="5"/>
  <c r="CG361" i="5"/>
  <c r="CG364" i="5"/>
  <c r="CG367" i="5"/>
  <c r="CG370" i="5"/>
  <c r="CG373" i="5"/>
  <c r="CG376" i="5"/>
  <c r="CG379" i="5"/>
  <c r="CG382" i="5"/>
  <c r="CG391" i="5"/>
  <c r="CG394" i="5"/>
  <c r="CG406" i="5"/>
  <c r="CG418" i="5"/>
  <c r="CG430" i="5"/>
  <c r="CG442" i="5"/>
  <c r="CG454" i="5"/>
  <c r="CG466" i="5"/>
  <c r="CG478" i="5"/>
  <c r="CG490" i="5"/>
  <c r="CG502" i="5"/>
  <c r="CG514" i="5"/>
  <c r="CG526" i="5"/>
  <c r="CG538" i="5"/>
  <c r="CG28" i="5"/>
  <c r="CG43" i="5"/>
  <c r="CG52" i="5"/>
  <c r="CG55" i="5"/>
  <c r="CG61" i="5"/>
  <c r="CG356" i="5"/>
  <c r="CG47" i="5"/>
  <c r="CG56" i="5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10" i="2"/>
  <c r="B11" i="2"/>
  <c r="B12" i="2"/>
  <c r="B13" i="2"/>
  <c r="B14" i="2"/>
  <c r="B15" i="2"/>
  <c r="B16" i="2"/>
  <c r="B3" i="2"/>
  <c r="B4" i="2"/>
  <c r="B5" i="2"/>
  <c r="B6" i="2"/>
  <c r="B7" i="2"/>
  <c r="B8" i="2"/>
  <c r="B9" i="2"/>
  <c r="B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9" i="2"/>
  <c r="BI30" i="2"/>
  <c r="BI31" i="2"/>
  <c r="BI32" i="2"/>
  <c r="BI33" i="2"/>
  <c r="BI34" i="2"/>
  <c r="BI35" i="2"/>
  <c r="BI36" i="2"/>
  <c r="BI37" i="2"/>
  <c r="BI38" i="2"/>
  <c r="BI40" i="2"/>
  <c r="BI41" i="2"/>
  <c r="BI42" i="2"/>
  <c r="BI44" i="2"/>
  <c r="BI45" i="2"/>
  <c r="BI46" i="2"/>
  <c r="BI48" i="2"/>
  <c r="BI49" i="2"/>
  <c r="BI50" i="2"/>
  <c r="BI51" i="2"/>
  <c r="BI53" i="2"/>
  <c r="BI54" i="2"/>
  <c r="BI57" i="2"/>
  <c r="BI58" i="2"/>
  <c r="BI59" i="2"/>
  <c r="BI60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362" i="2"/>
  <c r="BI363" i="2"/>
  <c r="BI364" i="2"/>
  <c r="BI365" i="2"/>
  <c r="BI366" i="2"/>
  <c r="BI367" i="2"/>
  <c r="BI368" i="2"/>
  <c r="BI369" i="2"/>
  <c r="BI370" i="2"/>
  <c r="BI371" i="2"/>
  <c r="BI372" i="2"/>
  <c r="BI373" i="2"/>
  <c r="BI374" i="2"/>
  <c r="BI375" i="2"/>
  <c r="BI376" i="2"/>
  <c r="BI377" i="2"/>
  <c r="BI378" i="2"/>
  <c r="BI379" i="2"/>
  <c r="BI380" i="2"/>
  <c r="BI381" i="2"/>
  <c r="BI382" i="2"/>
  <c r="BI383" i="2"/>
  <c r="BI384" i="2"/>
  <c r="BI385" i="2"/>
  <c r="BI386" i="2"/>
  <c r="BI387" i="2"/>
  <c r="BI388" i="2"/>
  <c r="BI389" i="2"/>
  <c r="BI390" i="2"/>
  <c r="BI391" i="2"/>
  <c r="BI392" i="2"/>
  <c r="BI393" i="2"/>
  <c r="BI394" i="2"/>
  <c r="BI395" i="2"/>
  <c r="BI396" i="2"/>
  <c r="BI397" i="2"/>
  <c r="BI398" i="2"/>
  <c r="BI399" i="2"/>
  <c r="BI400" i="2"/>
  <c r="BI401" i="2"/>
  <c r="BI402" i="2"/>
  <c r="BI403" i="2"/>
  <c r="BI404" i="2"/>
  <c r="BI405" i="2"/>
  <c r="BI406" i="2"/>
  <c r="BI407" i="2"/>
  <c r="BI408" i="2"/>
  <c r="BI409" i="2"/>
  <c r="BI410" i="2"/>
  <c r="BI411" i="2"/>
  <c r="BI412" i="2"/>
  <c r="BI413" i="2"/>
  <c r="BI414" i="2"/>
  <c r="BI415" i="2"/>
  <c r="BI416" i="2"/>
  <c r="BI417" i="2"/>
  <c r="BI418" i="2"/>
  <c r="BI419" i="2"/>
  <c r="BI420" i="2"/>
  <c r="BI421" i="2"/>
  <c r="BI422" i="2"/>
  <c r="BI423" i="2"/>
  <c r="BI424" i="2"/>
  <c r="BI425" i="2"/>
  <c r="BI426" i="2"/>
  <c r="BI427" i="2"/>
  <c r="BI428" i="2"/>
  <c r="BI429" i="2"/>
  <c r="BI430" i="2"/>
  <c r="BI431" i="2"/>
  <c r="BI432" i="2"/>
  <c r="BI433" i="2"/>
  <c r="BI434" i="2"/>
  <c r="BI435" i="2"/>
  <c r="BI436" i="2"/>
  <c r="BI437" i="2"/>
  <c r="BI438" i="2"/>
  <c r="BI439" i="2"/>
  <c r="BI440" i="2"/>
  <c r="BI441" i="2"/>
  <c r="BI442" i="2"/>
  <c r="BI443" i="2"/>
  <c r="BI444" i="2"/>
  <c r="BI445" i="2"/>
  <c r="BI446" i="2"/>
  <c r="BI447" i="2"/>
  <c r="BI448" i="2"/>
  <c r="BI449" i="2"/>
  <c r="BI450" i="2"/>
  <c r="BI451" i="2"/>
  <c r="BI452" i="2"/>
  <c r="BI453" i="2"/>
  <c r="BI454" i="2"/>
  <c r="BI455" i="2"/>
  <c r="BI456" i="2"/>
  <c r="BI457" i="2"/>
  <c r="BI458" i="2"/>
  <c r="BI459" i="2"/>
  <c r="BI460" i="2"/>
  <c r="BI461" i="2"/>
  <c r="BI462" i="2"/>
  <c r="BI463" i="2"/>
  <c r="BI464" i="2"/>
  <c r="BI465" i="2"/>
  <c r="BI466" i="2"/>
  <c r="BI467" i="2"/>
  <c r="BI468" i="2"/>
  <c r="BI469" i="2"/>
  <c r="BI470" i="2"/>
  <c r="BI471" i="2"/>
  <c r="BI472" i="2"/>
  <c r="BI473" i="2"/>
  <c r="BI474" i="2"/>
  <c r="BI475" i="2"/>
  <c r="BI476" i="2"/>
  <c r="BI477" i="2"/>
  <c r="BI478" i="2"/>
  <c r="BI479" i="2"/>
  <c r="BI480" i="2"/>
  <c r="BI481" i="2"/>
  <c r="BI482" i="2"/>
  <c r="BI483" i="2"/>
  <c r="BI484" i="2"/>
  <c r="BI485" i="2"/>
  <c r="BI486" i="2"/>
  <c r="BI487" i="2"/>
  <c r="BI488" i="2"/>
  <c r="BI489" i="2"/>
  <c r="BI490" i="2"/>
  <c r="BI491" i="2"/>
  <c r="BI492" i="2"/>
  <c r="BI493" i="2"/>
  <c r="BI494" i="2"/>
  <c r="BI495" i="2"/>
  <c r="BI496" i="2"/>
  <c r="BI497" i="2"/>
  <c r="BI498" i="2"/>
  <c r="BI499" i="2"/>
  <c r="BI500" i="2"/>
  <c r="BI501" i="2"/>
  <c r="BI502" i="2"/>
  <c r="BI503" i="2"/>
  <c r="BI504" i="2"/>
  <c r="BI505" i="2"/>
  <c r="BI506" i="2"/>
  <c r="BI507" i="2"/>
  <c r="BI508" i="2"/>
  <c r="BI509" i="2"/>
  <c r="BI510" i="2"/>
  <c r="BI511" i="2"/>
  <c r="BI512" i="2"/>
  <c r="BI513" i="2"/>
  <c r="BI514" i="2"/>
  <c r="BI515" i="2"/>
  <c r="BI516" i="2"/>
  <c r="BI517" i="2"/>
  <c r="BI518" i="2"/>
  <c r="BI519" i="2"/>
  <c r="BI520" i="2"/>
  <c r="BI521" i="2"/>
  <c r="BI522" i="2"/>
  <c r="BI523" i="2"/>
  <c r="BI524" i="2"/>
  <c r="BI525" i="2"/>
  <c r="BI526" i="2"/>
  <c r="BI527" i="2"/>
  <c r="BI528" i="2"/>
  <c r="BI529" i="2"/>
  <c r="BI530" i="2"/>
  <c r="BI531" i="2"/>
  <c r="BI532" i="2"/>
  <c r="BI533" i="2"/>
  <c r="BI534" i="2"/>
  <c r="BI535" i="2"/>
  <c r="BI536" i="2"/>
  <c r="BI537" i="2"/>
  <c r="BI538" i="2"/>
  <c r="BI539" i="2"/>
  <c r="BI540" i="2"/>
  <c r="BI541" i="2"/>
  <c r="BI542" i="2"/>
  <c r="BI543" i="2"/>
  <c r="BI2" i="2"/>
  <c r="AF61" i="2"/>
  <c r="BI61" i="2" s="1"/>
  <c r="AF56" i="2"/>
  <c r="BI56" i="2" s="1"/>
  <c r="AF55" i="2"/>
  <c r="BI55" i="2" s="1"/>
  <c r="AF52" i="2"/>
  <c r="BI52" i="2" s="1"/>
  <c r="AF47" i="2"/>
  <c r="BI47" i="2" s="1"/>
  <c r="AF43" i="2"/>
  <c r="BI43" i="2" s="1"/>
  <c r="AF39" i="2"/>
  <c r="BI39" i="2" s="1"/>
  <c r="AF28" i="2"/>
  <c r="BI28" i="2" s="1"/>
</calcChain>
</file>

<file path=xl/sharedStrings.xml><?xml version="1.0" encoding="utf-8"?>
<sst xmlns="http://schemas.openxmlformats.org/spreadsheetml/2006/main" count="5753" uniqueCount="95">
  <si>
    <t>L</t>
  </si>
  <si>
    <t>W</t>
  </si>
  <si>
    <t>FGM</t>
  </si>
  <si>
    <t>FGA</t>
  </si>
  <si>
    <t>XPM</t>
  </si>
  <si>
    <t>XPA</t>
  </si>
  <si>
    <t>Pnt</t>
  </si>
  <si>
    <t>ToP</t>
  </si>
  <si>
    <t>Score - Tm</t>
  </si>
  <si>
    <t>Score - Opp</t>
  </si>
  <si>
    <t>Passing TDs</t>
  </si>
  <si>
    <t>Passing Yds</t>
  </si>
  <si>
    <t>Passing Att</t>
  </si>
  <si>
    <t>Passing Cmp</t>
  </si>
  <si>
    <t>INTs</t>
  </si>
  <si>
    <t>Sacks</t>
  </si>
  <si>
    <t>Sack Yds</t>
  </si>
  <si>
    <t>Passing Y/A</t>
  </si>
  <si>
    <t>Passing NY/A</t>
  </si>
  <si>
    <t>Passing Cmp%</t>
  </si>
  <si>
    <t>Passing Rate</t>
  </si>
  <si>
    <t>Rushing Att</t>
  </si>
  <si>
    <t>Rushing Yds</t>
  </si>
  <si>
    <t>Rushing Y/A</t>
  </si>
  <si>
    <t>Rushing TDs</t>
  </si>
  <si>
    <t>Pnt Yds</t>
  </si>
  <si>
    <t>3D Conv</t>
  </si>
  <si>
    <t>3D Atts</t>
  </si>
  <si>
    <t>4D Conv</t>
  </si>
  <si>
    <t>4D Atts</t>
  </si>
  <si>
    <t>T</t>
  </si>
  <si>
    <t>W/L</t>
  </si>
  <si>
    <t>1/0</t>
  </si>
  <si>
    <t>Team 1</t>
  </si>
  <si>
    <t>Team 2</t>
  </si>
  <si>
    <t>Buffalo Bills</t>
  </si>
  <si>
    <t>Team 1 FPI</t>
  </si>
  <si>
    <t>Team 2 FPI</t>
  </si>
  <si>
    <t>Miami Dolphins</t>
  </si>
  <si>
    <t>New England Patriots</t>
  </si>
  <si>
    <t>New York Jets</t>
  </si>
  <si>
    <t>Jacksonville Jaguars</t>
  </si>
  <si>
    <t>Los Angeles Rams</t>
  </si>
  <si>
    <t>Tennessee Titans</t>
  </si>
  <si>
    <t>Baltimore Ravens</t>
  </si>
  <si>
    <t>Pittsburgh Steelers</t>
  </si>
  <si>
    <t>Kansas City Chiefs</t>
  </si>
  <si>
    <t>Green Bay Packers</t>
  </si>
  <si>
    <t>Minnesota Vikings</t>
  </si>
  <si>
    <t>Cleveland Browns</t>
  </si>
  <si>
    <t>Detroit Lions</t>
  </si>
  <si>
    <t>Chicago Bears</t>
  </si>
  <si>
    <t>Cincinnati Bengals</t>
  </si>
  <si>
    <t>Houston Texans</t>
  </si>
  <si>
    <t>San Francisco 49ers</t>
  </si>
  <si>
    <t>Los Angeles Chargers</t>
  </si>
  <si>
    <t>Indianapolis Colts</t>
  </si>
  <si>
    <t>Arizona Cardinals</t>
  </si>
  <si>
    <t>Las Vegas Raiders</t>
  </si>
  <si>
    <t>Denver Broncos</t>
  </si>
  <si>
    <t>Seattle Seahawks</t>
  </si>
  <si>
    <t>Washington Commanders</t>
  </si>
  <si>
    <t>Philadelphia Eagles</t>
  </si>
  <si>
    <t>New York Giants</t>
  </si>
  <si>
    <t>Dallas Cowboys</t>
  </si>
  <si>
    <t>New Orleans Saints</t>
  </si>
  <si>
    <t>Atlanta Falcons</t>
  </si>
  <si>
    <t>Carolina Panthers</t>
  </si>
  <si>
    <t>Tampa Bay Buccaneers</t>
  </si>
  <si>
    <t>TEAM</t>
  </si>
  <si>
    <t>FPI</t>
  </si>
  <si>
    <t>Ovr Eff</t>
  </si>
  <si>
    <t>Off Eff</t>
  </si>
  <si>
    <t>Def Eff</t>
  </si>
  <si>
    <t>Spec Eff</t>
  </si>
  <si>
    <t>FPI Diff</t>
  </si>
  <si>
    <t>Ovr Ratio</t>
  </si>
  <si>
    <t>Off Ratio</t>
  </si>
  <si>
    <t>Def Ratio</t>
  </si>
  <si>
    <t>Spec Ratio</t>
  </si>
  <si>
    <t>Sun</t>
  </si>
  <si>
    <t>boxscore</t>
  </si>
  <si>
    <t>@</t>
  </si>
  <si>
    <t>Team</t>
  </si>
  <si>
    <t>Paste Below</t>
  </si>
  <si>
    <t>ELO</t>
  </si>
  <si>
    <t>ELO 1</t>
  </si>
  <si>
    <t>ELO 2</t>
  </si>
  <si>
    <t>ELO Diff</t>
  </si>
  <si>
    <t>Relative FPI</t>
  </si>
  <si>
    <t>Relative Ovr Eff</t>
  </si>
  <si>
    <t>Relative Off Eff</t>
  </si>
  <si>
    <t>Relative Def Eff</t>
  </si>
  <si>
    <t>Relative Spec Eff</t>
  </si>
  <si>
    <t>Relative 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</si>
</sst>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 Unicode MS"/>
    </font>
    <font>
      <sz val="9"/>
      <color rgb="FF6C6D6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1F2F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1" quotePrefix="1" applyNumberFormat="1" applyFont="1"/>
    <xf numFmtId="0" fontId="0" fillId="0" borderId="0" xfId="1" applyNumberFormat="1" applyFont="1"/>
    <xf numFmtId="164" fontId="0" fillId="0" borderId="0" xfId="0" applyNumberFormat="1"/>
    <xf numFmtId="17" fontId="0" fillId="0" borderId="0" xfId="0" quotePrefix="1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/>
    <xf numFmtId="46" fontId="0" fillId="0" borderId="0" xfId="0" applyNumberFormat="1"/>
    <xf numFmtId="0" fontId="2" fillId="0" borderId="0" xfId="0" applyFont="1"/>
    <xf numFmtId="0" fontId="0" fillId="2" borderId="0" xfId="0" applyFill="1"/>
    <xf numFmtId="0" fontId="4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E57F-29A1-44F0-AF90-0491B28B946D}">
  <dimension ref="A1:BJ544"/>
  <sheetViews>
    <sheetView zoomScale="110" zoomScaleNormal="110" workbookViewId="0">
      <selection activeCell="E1" sqref="E1:F1048576"/>
    </sheetView>
  </sheetViews>
  <sheetFormatPr defaultRowHeight="15"/>
  <cols>
    <col min="1" max="1" width="4.5703125" bestFit="1" customWidth="1"/>
    <col min="2" max="2" width="3.85546875" bestFit="1" customWidth="1"/>
    <col min="3" max="4" width="24.140625" bestFit="1" customWidth="1"/>
    <col min="5" max="5" width="10.140625" bestFit="1" customWidth="1"/>
    <col min="6" max="6" width="11.140625" bestFit="1" customWidth="1"/>
    <col min="7" max="7" width="12" bestFit="1" customWidth="1"/>
    <col min="8" max="8" width="10.7109375" bestFit="1" customWidth="1"/>
    <col min="9" max="9" width="11" bestFit="1" customWidth="1"/>
    <col min="10" max="10" width="11.140625" bestFit="1" customWidth="1"/>
    <col min="11" max="11" width="4.85546875" bestFit="1" customWidth="1"/>
    <col min="12" max="12" width="5.7109375" bestFit="1" customWidth="1"/>
    <col min="13" max="13" width="8.28515625" bestFit="1" customWidth="1"/>
    <col min="14" max="14" width="11.140625" bestFit="1" customWidth="1"/>
    <col min="15" max="15" width="12.5703125" bestFit="1" customWidth="1"/>
    <col min="16" max="16" width="13.7109375" bestFit="1" customWidth="1"/>
    <col min="17" max="17" width="12" bestFit="1" customWidth="1"/>
    <col min="18" max="18" width="11.140625" bestFit="1" customWidth="1"/>
    <col min="19" max="19" width="11.42578125" bestFit="1" customWidth="1"/>
    <col min="20" max="21" width="11.5703125" bestFit="1" customWidth="1"/>
    <col min="22" max="22" width="5" bestFit="1" customWidth="1"/>
    <col min="23" max="23" width="4.5703125" bestFit="1" customWidth="1"/>
    <col min="24" max="24" width="5" bestFit="1" customWidth="1"/>
    <col min="25" max="25" width="4.5703125" bestFit="1" customWidth="1"/>
    <col min="26" max="26" width="4" bestFit="1" customWidth="1"/>
    <col min="27" max="27" width="7.42578125" bestFit="1" customWidth="1"/>
    <col min="28" max="28" width="8.140625" bestFit="1" customWidth="1"/>
    <col min="29" max="29" width="7.28515625" bestFit="1" customWidth="1"/>
    <col min="30" max="30" width="8.140625" bestFit="1" customWidth="1"/>
    <col min="31" max="31" width="7.28515625" bestFit="1" customWidth="1"/>
    <col min="32" max="32" width="12.7109375" customWidth="1"/>
    <col min="33" max="33" width="11" bestFit="1" customWidth="1"/>
    <col min="34" max="35" width="12.7109375" customWidth="1"/>
    <col min="36" max="36" width="12" bestFit="1" customWidth="1"/>
    <col min="37" max="37" width="10.7109375" bestFit="1" customWidth="1"/>
    <col min="38" max="38" width="11" bestFit="1" customWidth="1"/>
    <col min="39" max="39" width="11.140625" bestFit="1" customWidth="1"/>
    <col min="40" max="40" width="4.85546875" bestFit="1" customWidth="1"/>
    <col min="41" max="41" width="5.7109375" bestFit="1" customWidth="1"/>
    <col min="42" max="42" width="8.28515625" bestFit="1" customWidth="1"/>
    <col min="43" max="43" width="11.140625" bestFit="1" customWidth="1"/>
    <col min="44" max="44" width="12.5703125" bestFit="1" customWidth="1"/>
    <col min="45" max="45" width="13.7109375" bestFit="1" customWidth="1"/>
    <col min="46" max="46" width="12" bestFit="1" customWidth="1"/>
    <col min="47" max="47" width="11.140625" bestFit="1" customWidth="1"/>
    <col min="48" max="48" width="11.42578125" bestFit="1" customWidth="1"/>
    <col min="49" max="50" width="11.5703125" bestFit="1" customWidth="1"/>
    <col min="51" max="51" width="5" bestFit="1" customWidth="1"/>
    <col min="52" max="52" width="4.5703125" bestFit="1" customWidth="1"/>
    <col min="53" max="53" width="5" bestFit="1" customWidth="1"/>
    <col min="54" max="54" width="4.5703125" bestFit="1" customWidth="1"/>
    <col min="55" max="55" width="4" bestFit="1" customWidth="1"/>
    <col min="56" max="56" width="7.42578125" bestFit="1" customWidth="1"/>
    <col min="57" max="57" width="8.140625" bestFit="1" customWidth="1"/>
    <col min="58" max="58" width="7.28515625" bestFit="1" customWidth="1"/>
    <col min="59" max="59" width="8.140625" bestFit="1" customWidth="1"/>
    <col min="60" max="60" width="7.28515625" bestFit="1" customWidth="1"/>
    <col min="61" max="61" width="9.140625" bestFit="1" customWidth="1"/>
    <col min="62" max="62" width="11" bestFit="1" customWidth="1"/>
  </cols>
  <sheetData>
    <row r="1" spans="1:62">
      <c r="A1" t="s">
        <v>31</v>
      </c>
      <c r="B1" s="4" t="s">
        <v>32</v>
      </c>
      <c r="C1" s="4" t="s">
        <v>33</v>
      </c>
      <c r="D1" s="4" t="s">
        <v>34</v>
      </c>
      <c r="E1" t="s">
        <v>8</v>
      </c>
      <c r="F1" t="s">
        <v>9</v>
      </c>
      <c r="G1" t="s">
        <v>13</v>
      </c>
      <c r="H1" t="s">
        <v>12</v>
      </c>
      <c r="I1" t="s">
        <v>11</v>
      </c>
      <c r="J1" t="s">
        <v>10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7</v>
      </c>
      <c r="AG1" t="s">
        <v>36</v>
      </c>
      <c r="AH1" t="s">
        <v>8</v>
      </c>
      <c r="AI1" t="s">
        <v>9</v>
      </c>
      <c r="AJ1" t="s">
        <v>13</v>
      </c>
      <c r="AK1" t="s">
        <v>12</v>
      </c>
      <c r="AL1" t="s">
        <v>11</v>
      </c>
      <c r="AM1" t="s">
        <v>10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7</v>
      </c>
      <c r="BJ1" t="s">
        <v>37</v>
      </c>
    </row>
    <row r="2" spans="1:62">
      <c r="A2" t="s">
        <v>1</v>
      </c>
      <c r="B2">
        <f>IF(A2="W",1,0)</f>
        <v>1</v>
      </c>
      <c r="C2" t="s">
        <v>35</v>
      </c>
      <c r="D2" t="s">
        <v>42</v>
      </c>
      <c r="E2">
        <v>31</v>
      </c>
      <c r="F2">
        <v>10</v>
      </c>
      <c r="G2">
        <v>26</v>
      </c>
      <c r="H2">
        <v>31</v>
      </c>
      <c r="I2">
        <v>292</v>
      </c>
      <c r="J2">
        <v>3</v>
      </c>
      <c r="K2">
        <v>2</v>
      </c>
      <c r="L2">
        <v>2</v>
      </c>
      <c r="M2">
        <v>5</v>
      </c>
      <c r="N2">
        <v>9.6</v>
      </c>
      <c r="O2">
        <v>8.8000000000000007</v>
      </c>
      <c r="P2">
        <v>83.9</v>
      </c>
      <c r="Q2">
        <v>111.3</v>
      </c>
      <c r="R2">
        <v>25</v>
      </c>
      <c r="S2">
        <v>121</v>
      </c>
      <c r="T2">
        <v>4.8</v>
      </c>
      <c r="U2">
        <v>1</v>
      </c>
      <c r="V2">
        <v>1</v>
      </c>
      <c r="W2">
        <v>1</v>
      </c>
      <c r="X2">
        <v>4</v>
      </c>
      <c r="Y2">
        <v>4</v>
      </c>
      <c r="Z2">
        <v>0</v>
      </c>
      <c r="AA2">
        <v>0</v>
      </c>
      <c r="AB2">
        <v>9</v>
      </c>
      <c r="AC2">
        <v>10</v>
      </c>
      <c r="AD2">
        <v>0</v>
      </c>
      <c r="AE2">
        <v>0</v>
      </c>
      <c r="AF2" s="1">
        <v>31</v>
      </c>
      <c r="AG2">
        <f>VLOOKUP(C2,'2022 FPIs'!$A$1:$B$33,2,FALSE)</f>
        <v>9.1</v>
      </c>
      <c r="AH2">
        <v>10</v>
      </c>
      <c r="AI2">
        <v>31</v>
      </c>
      <c r="AJ2">
        <v>29</v>
      </c>
      <c r="AK2">
        <v>41</v>
      </c>
      <c r="AL2">
        <v>191</v>
      </c>
      <c r="AM2">
        <v>1</v>
      </c>
      <c r="AN2">
        <v>3</v>
      </c>
      <c r="AO2">
        <v>7</v>
      </c>
      <c r="AP2">
        <v>49</v>
      </c>
      <c r="AQ2">
        <v>5.9</v>
      </c>
      <c r="AR2">
        <v>4</v>
      </c>
      <c r="AS2">
        <v>70.7</v>
      </c>
      <c r="AT2">
        <v>58.1</v>
      </c>
      <c r="AU2">
        <v>18</v>
      </c>
      <c r="AV2">
        <v>52</v>
      </c>
      <c r="AW2">
        <v>2.9</v>
      </c>
      <c r="AX2">
        <v>0</v>
      </c>
      <c r="AY2">
        <v>1</v>
      </c>
      <c r="AZ2">
        <v>1</v>
      </c>
      <c r="BA2">
        <v>1</v>
      </c>
      <c r="BB2">
        <v>1</v>
      </c>
      <c r="BC2">
        <v>4</v>
      </c>
      <c r="BD2">
        <v>180</v>
      </c>
      <c r="BE2">
        <v>6</v>
      </c>
      <c r="BF2">
        <v>13</v>
      </c>
      <c r="BG2">
        <v>2</v>
      </c>
      <c r="BH2">
        <v>3</v>
      </c>
      <c r="BI2" s="3">
        <f>60-AF2</f>
        <v>29</v>
      </c>
      <c r="BJ2">
        <f>VLOOKUP(D2,'2022 FPIs'!$A$1:$B$33,2,FALSE)</f>
        <v>-6.5</v>
      </c>
    </row>
    <row r="3" spans="1:62">
      <c r="A3" t="s">
        <v>1</v>
      </c>
      <c r="B3">
        <f t="shared" ref="B3:B66" si="0">IF(A3="W",1,0)</f>
        <v>1</v>
      </c>
      <c r="C3" t="s">
        <v>35</v>
      </c>
      <c r="D3" t="s">
        <v>43</v>
      </c>
      <c r="E3">
        <v>41</v>
      </c>
      <c r="F3">
        <v>7</v>
      </c>
      <c r="G3">
        <v>26</v>
      </c>
      <c r="H3">
        <v>40</v>
      </c>
      <c r="I3">
        <v>313</v>
      </c>
      <c r="J3">
        <v>4</v>
      </c>
      <c r="K3">
        <v>0</v>
      </c>
      <c r="L3">
        <v>1</v>
      </c>
      <c r="M3">
        <v>4</v>
      </c>
      <c r="N3">
        <v>7.9</v>
      </c>
      <c r="O3">
        <v>7.6</v>
      </c>
      <c r="P3">
        <v>65</v>
      </c>
      <c r="Q3">
        <v>122.2</v>
      </c>
      <c r="R3">
        <v>24</v>
      </c>
      <c r="S3">
        <v>101</v>
      </c>
      <c r="T3">
        <v>4.2</v>
      </c>
      <c r="U3">
        <v>0</v>
      </c>
      <c r="V3">
        <v>2</v>
      </c>
      <c r="W3">
        <v>2</v>
      </c>
      <c r="X3">
        <v>5</v>
      </c>
      <c r="Y3">
        <v>5</v>
      </c>
      <c r="Z3">
        <v>3</v>
      </c>
      <c r="AA3">
        <v>145</v>
      </c>
      <c r="AB3">
        <v>5</v>
      </c>
      <c r="AC3">
        <v>13</v>
      </c>
      <c r="AD3">
        <v>2</v>
      </c>
      <c r="AE3">
        <v>3</v>
      </c>
      <c r="AF3" s="1">
        <v>31.5</v>
      </c>
      <c r="AG3">
        <f>VLOOKUP(C3,'2022 FPIs'!$A$1:$B$33,2,FALSE)</f>
        <v>9.1</v>
      </c>
      <c r="AH3">
        <v>7</v>
      </c>
      <c r="AI3">
        <v>41</v>
      </c>
      <c r="AJ3">
        <v>12</v>
      </c>
      <c r="AK3">
        <v>24</v>
      </c>
      <c r="AL3">
        <v>107</v>
      </c>
      <c r="AM3">
        <v>0</v>
      </c>
      <c r="AN3">
        <v>2</v>
      </c>
      <c r="AO3">
        <v>2</v>
      </c>
      <c r="AP3">
        <v>16</v>
      </c>
      <c r="AQ3">
        <v>5.0999999999999996</v>
      </c>
      <c r="AR3">
        <v>4.0999999999999996</v>
      </c>
      <c r="AS3">
        <v>50</v>
      </c>
      <c r="AT3">
        <v>27.6</v>
      </c>
      <c r="AU3">
        <v>27</v>
      </c>
      <c r="AV3">
        <v>80</v>
      </c>
      <c r="AW3">
        <v>3</v>
      </c>
      <c r="AX3">
        <v>1</v>
      </c>
      <c r="AY3">
        <v>0</v>
      </c>
      <c r="AZ3">
        <v>0</v>
      </c>
      <c r="BA3">
        <v>1</v>
      </c>
      <c r="BB3">
        <v>1</v>
      </c>
      <c r="BC3">
        <v>6</v>
      </c>
      <c r="BD3">
        <v>333</v>
      </c>
      <c r="BE3">
        <v>4</v>
      </c>
      <c r="BF3">
        <v>12</v>
      </c>
      <c r="BG3">
        <v>1</v>
      </c>
      <c r="BH3">
        <v>1</v>
      </c>
      <c r="BI3" s="3">
        <f t="shared" ref="BI3:BI66" si="1">60-AF3</f>
        <v>28.5</v>
      </c>
      <c r="BJ3">
        <f>VLOOKUP(D3,'2022 FPIs'!$A$1:$B$33,2,FALSE)</f>
        <v>-1</v>
      </c>
    </row>
    <row r="4" spans="1:62">
      <c r="A4" t="s">
        <v>0</v>
      </c>
      <c r="B4">
        <f t="shared" si="0"/>
        <v>0</v>
      </c>
      <c r="C4" t="s">
        <v>35</v>
      </c>
      <c r="D4" t="s">
        <v>38</v>
      </c>
      <c r="E4">
        <v>19</v>
      </c>
      <c r="F4">
        <v>21</v>
      </c>
      <c r="G4">
        <v>42</v>
      </c>
      <c r="H4">
        <v>63</v>
      </c>
      <c r="I4">
        <v>382</v>
      </c>
      <c r="J4">
        <v>2</v>
      </c>
      <c r="K4">
        <v>0</v>
      </c>
      <c r="L4">
        <v>4</v>
      </c>
      <c r="M4">
        <v>18</v>
      </c>
      <c r="N4">
        <v>6.3</v>
      </c>
      <c r="O4">
        <v>5.7</v>
      </c>
      <c r="P4">
        <v>66.7</v>
      </c>
      <c r="Q4">
        <v>93.5</v>
      </c>
      <c r="R4">
        <v>23</v>
      </c>
      <c r="S4">
        <v>115</v>
      </c>
      <c r="T4">
        <v>5</v>
      </c>
      <c r="U4">
        <v>0</v>
      </c>
      <c r="V4">
        <v>1</v>
      </c>
      <c r="W4">
        <v>2</v>
      </c>
      <c r="X4">
        <v>2</v>
      </c>
      <c r="Y4">
        <v>2</v>
      </c>
      <c r="Z4">
        <v>1</v>
      </c>
      <c r="AA4">
        <v>31</v>
      </c>
      <c r="AB4">
        <v>11</v>
      </c>
      <c r="AC4">
        <v>18</v>
      </c>
      <c r="AD4">
        <v>2</v>
      </c>
      <c r="AE4">
        <v>3</v>
      </c>
      <c r="AF4" s="1">
        <v>40.5</v>
      </c>
      <c r="AG4">
        <f>VLOOKUP(C4,'2022 FPIs'!$A$1:$B$33,2,FALSE)</f>
        <v>9.1</v>
      </c>
      <c r="AH4">
        <v>21</v>
      </c>
      <c r="AI4">
        <v>19</v>
      </c>
      <c r="AJ4">
        <v>13</v>
      </c>
      <c r="AK4">
        <v>20</v>
      </c>
      <c r="AL4">
        <v>171</v>
      </c>
      <c r="AM4">
        <v>1</v>
      </c>
      <c r="AN4">
        <v>0</v>
      </c>
      <c r="AO4">
        <v>2</v>
      </c>
      <c r="AP4">
        <v>15</v>
      </c>
      <c r="AQ4">
        <v>9.3000000000000007</v>
      </c>
      <c r="AR4">
        <v>7.8</v>
      </c>
      <c r="AS4">
        <v>65</v>
      </c>
      <c r="AT4">
        <v>108.5</v>
      </c>
      <c r="AU4">
        <v>17</v>
      </c>
      <c r="AV4">
        <v>41</v>
      </c>
      <c r="AW4">
        <v>2.4</v>
      </c>
      <c r="AX4">
        <v>2</v>
      </c>
      <c r="AY4">
        <v>0</v>
      </c>
      <c r="AZ4">
        <v>0</v>
      </c>
      <c r="BA4">
        <v>3</v>
      </c>
      <c r="BB4">
        <v>3</v>
      </c>
      <c r="BC4">
        <v>6</v>
      </c>
      <c r="BD4">
        <v>218</v>
      </c>
      <c r="BE4">
        <v>3</v>
      </c>
      <c r="BF4">
        <v>8</v>
      </c>
      <c r="BG4">
        <v>0</v>
      </c>
      <c r="BH4">
        <v>0</v>
      </c>
      <c r="BI4" s="3">
        <f t="shared" si="1"/>
        <v>19.5</v>
      </c>
      <c r="BJ4">
        <f>VLOOKUP(D4,'2022 FPIs'!$A$1:$B$33,2,FALSE)</f>
        <v>5.2</v>
      </c>
    </row>
    <row r="5" spans="1:62">
      <c r="A5" t="s">
        <v>1</v>
      </c>
      <c r="B5">
        <f t="shared" si="0"/>
        <v>1</v>
      </c>
      <c r="C5" t="s">
        <v>35</v>
      </c>
      <c r="D5" t="s">
        <v>44</v>
      </c>
      <c r="E5">
        <v>23</v>
      </c>
      <c r="F5">
        <v>20</v>
      </c>
      <c r="G5">
        <v>19</v>
      </c>
      <c r="H5">
        <v>36</v>
      </c>
      <c r="I5">
        <v>201</v>
      </c>
      <c r="J5">
        <v>1</v>
      </c>
      <c r="K5">
        <v>1</v>
      </c>
      <c r="L5">
        <v>1</v>
      </c>
      <c r="M5">
        <v>12</v>
      </c>
      <c r="N5">
        <v>5.9</v>
      </c>
      <c r="O5">
        <v>5.4</v>
      </c>
      <c r="P5">
        <v>52.8</v>
      </c>
      <c r="Q5">
        <v>67</v>
      </c>
      <c r="R5">
        <v>25</v>
      </c>
      <c r="S5">
        <v>125</v>
      </c>
      <c r="T5">
        <v>5</v>
      </c>
      <c r="U5">
        <v>1</v>
      </c>
      <c r="V5">
        <v>3</v>
      </c>
      <c r="W5">
        <v>3</v>
      </c>
      <c r="X5">
        <v>2</v>
      </c>
      <c r="Y5">
        <v>2</v>
      </c>
      <c r="Z5">
        <v>3</v>
      </c>
      <c r="AA5">
        <v>136</v>
      </c>
      <c r="AB5">
        <v>4</v>
      </c>
      <c r="AC5">
        <v>11</v>
      </c>
      <c r="AD5">
        <v>1</v>
      </c>
      <c r="AE5">
        <v>1</v>
      </c>
      <c r="AF5" s="1">
        <v>22</v>
      </c>
      <c r="AG5">
        <f>VLOOKUP(C5,'2022 FPIs'!$A$1:$B$33,2,FALSE)</f>
        <v>9.1</v>
      </c>
      <c r="AH5">
        <v>20</v>
      </c>
      <c r="AI5">
        <v>23</v>
      </c>
      <c r="AJ5">
        <v>20</v>
      </c>
      <c r="AK5">
        <v>29</v>
      </c>
      <c r="AL5">
        <v>134</v>
      </c>
      <c r="AM5">
        <v>1</v>
      </c>
      <c r="AN5">
        <v>2</v>
      </c>
      <c r="AO5">
        <v>2</v>
      </c>
      <c r="AP5">
        <v>10</v>
      </c>
      <c r="AQ5">
        <v>5</v>
      </c>
      <c r="AR5">
        <v>4.3</v>
      </c>
      <c r="AS5">
        <v>69</v>
      </c>
      <c r="AT5">
        <v>61.6</v>
      </c>
      <c r="AU5">
        <v>33</v>
      </c>
      <c r="AV5">
        <v>162</v>
      </c>
      <c r="AW5">
        <v>4.9000000000000004</v>
      </c>
      <c r="AX5">
        <v>1</v>
      </c>
      <c r="AY5">
        <v>2</v>
      </c>
      <c r="AZ5">
        <v>2</v>
      </c>
      <c r="BA5">
        <v>2</v>
      </c>
      <c r="BB5">
        <v>2</v>
      </c>
      <c r="BC5">
        <v>3</v>
      </c>
      <c r="BD5">
        <v>152</v>
      </c>
      <c r="BE5">
        <v>6</v>
      </c>
      <c r="BF5">
        <v>13</v>
      </c>
      <c r="BG5">
        <v>1</v>
      </c>
      <c r="BH5">
        <v>2</v>
      </c>
      <c r="BI5" s="3">
        <f t="shared" si="1"/>
        <v>38</v>
      </c>
      <c r="BJ5">
        <f>VLOOKUP(D5,'2022 FPIs'!$A$1:$B$33,2,FALSE)</f>
        <v>2.9</v>
      </c>
    </row>
    <row r="6" spans="1:62">
      <c r="A6" t="s">
        <v>1</v>
      </c>
      <c r="B6">
        <f t="shared" si="0"/>
        <v>1</v>
      </c>
      <c r="C6" t="s">
        <v>35</v>
      </c>
      <c r="D6" t="s">
        <v>45</v>
      </c>
      <c r="E6">
        <v>38</v>
      </c>
      <c r="F6">
        <v>3</v>
      </c>
      <c r="G6">
        <v>22</v>
      </c>
      <c r="H6">
        <v>36</v>
      </c>
      <c r="I6">
        <v>432</v>
      </c>
      <c r="J6">
        <v>4</v>
      </c>
      <c r="K6">
        <v>1</v>
      </c>
      <c r="L6">
        <v>0</v>
      </c>
      <c r="M6">
        <v>0</v>
      </c>
      <c r="N6">
        <v>12</v>
      </c>
      <c r="O6">
        <v>12</v>
      </c>
      <c r="P6">
        <v>61.1</v>
      </c>
      <c r="Q6">
        <v>128.5</v>
      </c>
      <c r="R6">
        <v>18</v>
      </c>
      <c r="S6">
        <v>120</v>
      </c>
      <c r="T6">
        <v>6.7</v>
      </c>
      <c r="U6">
        <v>1</v>
      </c>
      <c r="V6">
        <v>1</v>
      </c>
      <c r="W6">
        <v>2</v>
      </c>
      <c r="X6">
        <v>5</v>
      </c>
      <c r="Y6">
        <v>5</v>
      </c>
      <c r="Z6">
        <v>2</v>
      </c>
      <c r="AA6">
        <v>110</v>
      </c>
      <c r="AB6">
        <v>5</v>
      </c>
      <c r="AC6">
        <v>9</v>
      </c>
      <c r="AD6">
        <v>0</v>
      </c>
      <c r="AE6">
        <v>0</v>
      </c>
      <c r="AF6" s="1">
        <v>14</v>
      </c>
      <c r="AG6">
        <f>VLOOKUP(C6,'2022 FPIs'!$A$1:$B$33,2,FALSE)</f>
        <v>9.1</v>
      </c>
      <c r="AH6">
        <v>3</v>
      </c>
      <c r="AI6">
        <v>38</v>
      </c>
      <c r="AJ6">
        <v>34</v>
      </c>
      <c r="AK6">
        <v>52</v>
      </c>
      <c r="AL6">
        <v>310</v>
      </c>
      <c r="AM6">
        <v>0</v>
      </c>
      <c r="AN6">
        <v>1</v>
      </c>
      <c r="AO6">
        <v>3</v>
      </c>
      <c r="AP6">
        <v>17</v>
      </c>
      <c r="AQ6">
        <v>6.3</v>
      </c>
      <c r="AR6">
        <v>5.6</v>
      </c>
      <c r="AS6">
        <v>65.400000000000006</v>
      </c>
      <c r="AT6">
        <v>73.400000000000006</v>
      </c>
      <c r="AU6">
        <v>17</v>
      </c>
      <c r="AV6">
        <v>54</v>
      </c>
      <c r="AW6">
        <v>3.2</v>
      </c>
      <c r="AX6">
        <v>0</v>
      </c>
      <c r="AY6">
        <v>1</v>
      </c>
      <c r="AZ6">
        <v>3</v>
      </c>
      <c r="BA6">
        <v>0</v>
      </c>
      <c r="BB6">
        <v>0</v>
      </c>
      <c r="BC6">
        <v>4</v>
      </c>
      <c r="BD6">
        <v>163</v>
      </c>
      <c r="BE6">
        <v>5</v>
      </c>
      <c r="BF6">
        <v>15</v>
      </c>
      <c r="BG6">
        <v>0</v>
      </c>
      <c r="BH6">
        <v>3</v>
      </c>
      <c r="BI6" s="3">
        <f t="shared" si="1"/>
        <v>46</v>
      </c>
      <c r="BJ6">
        <f>VLOOKUP(D6,'2022 FPIs'!$A$1:$B$33,2,FALSE)</f>
        <v>2.2000000000000002</v>
      </c>
    </row>
    <row r="7" spans="1:62">
      <c r="A7" t="s">
        <v>1</v>
      </c>
      <c r="B7">
        <f t="shared" si="0"/>
        <v>1</v>
      </c>
      <c r="C7" t="s">
        <v>35</v>
      </c>
      <c r="D7" t="s">
        <v>46</v>
      </c>
      <c r="E7">
        <v>24</v>
      </c>
      <c r="F7">
        <v>20</v>
      </c>
      <c r="G7">
        <v>27</v>
      </c>
      <c r="H7">
        <v>40</v>
      </c>
      <c r="I7">
        <v>318</v>
      </c>
      <c r="J7">
        <v>3</v>
      </c>
      <c r="K7">
        <v>0</v>
      </c>
      <c r="L7">
        <v>1</v>
      </c>
      <c r="M7">
        <v>11</v>
      </c>
      <c r="N7">
        <v>8.1999999999999993</v>
      </c>
      <c r="O7">
        <v>7.8</v>
      </c>
      <c r="P7">
        <v>67.5</v>
      </c>
      <c r="Q7">
        <v>116.5</v>
      </c>
      <c r="R7">
        <v>31</v>
      </c>
      <c r="S7">
        <v>125</v>
      </c>
      <c r="T7">
        <v>4</v>
      </c>
      <c r="U7">
        <v>0</v>
      </c>
      <c r="V7">
        <v>1</v>
      </c>
      <c r="W7">
        <v>1</v>
      </c>
      <c r="X7">
        <v>3</v>
      </c>
      <c r="Y7">
        <v>3</v>
      </c>
      <c r="Z7">
        <v>2</v>
      </c>
      <c r="AA7">
        <v>108</v>
      </c>
      <c r="AB7">
        <v>4</v>
      </c>
      <c r="AC7">
        <v>11</v>
      </c>
      <c r="AD7">
        <v>1</v>
      </c>
      <c r="AE7">
        <v>3</v>
      </c>
      <c r="AF7" s="1">
        <v>31.5</v>
      </c>
      <c r="AG7">
        <f>VLOOKUP(C7,'2022 FPIs'!$A$1:$B$33,2,FALSE)</f>
        <v>9.1</v>
      </c>
      <c r="AH7">
        <v>20</v>
      </c>
      <c r="AI7">
        <v>24</v>
      </c>
      <c r="AJ7">
        <v>25</v>
      </c>
      <c r="AK7">
        <v>40</v>
      </c>
      <c r="AL7">
        <v>319</v>
      </c>
      <c r="AM7">
        <v>2</v>
      </c>
      <c r="AN7">
        <v>2</v>
      </c>
      <c r="AO7">
        <v>3</v>
      </c>
      <c r="AP7">
        <v>19</v>
      </c>
      <c r="AQ7">
        <v>8.5</v>
      </c>
      <c r="AR7">
        <v>7.4</v>
      </c>
      <c r="AS7">
        <v>62.5</v>
      </c>
      <c r="AT7">
        <v>83.2</v>
      </c>
      <c r="AU7">
        <v>18</v>
      </c>
      <c r="AV7">
        <v>68</v>
      </c>
      <c r="AW7">
        <v>3.8</v>
      </c>
      <c r="AX7">
        <v>0</v>
      </c>
      <c r="AY7">
        <v>2</v>
      </c>
      <c r="AZ7">
        <v>3</v>
      </c>
      <c r="BA7">
        <v>2</v>
      </c>
      <c r="BB7">
        <v>2</v>
      </c>
      <c r="BC7">
        <v>3</v>
      </c>
      <c r="BD7">
        <v>173</v>
      </c>
      <c r="BE7">
        <v>4</v>
      </c>
      <c r="BF7">
        <v>11</v>
      </c>
      <c r="BG7">
        <v>1</v>
      </c>
      <c r="BH7">
        <v>1</v>
      </c>
      <c r="BI7" s="3">
        <f t="shared" si="1"/>
        <v>28.5</v>
      </c>
      <c r="BJ7">
        <f>VLOOKUP(D7,'2022 FPIs'!$A$1:$B$33,2,FALSE)</f>
        <v>13.6</v>
      </c>
    </row>
    <row r="8" spans="1:62">
      <c r="A8" t="s">
        <v>1</v>
      </c>
      <c r="B8">
        <f t="shared" si="0"/>
        <v>1</v>
      </c>
      <c r="C8" t="s">
        <v>35</v>
      </c>
      <c r="D8" t="s">
        <v>47</v>
      </c>
      <c r="E8">
        <v>27</v>
      </c>
      <c r="F8">
        <v>17</v>
      </c>
      <c r="G8">
        <v>13</v>
      </c>
      <c r="H8">
        <v>25</v>
      </c>
      <c r="I8">
        <v>216</v>
      </c>
      <c r="J8">
        <v>2</v>
      </c>
      <c r="K8">
        <v>2</v>
      </c>
      <c r="L8">
        <v>2</v>
      </c>
      <c r="M8">
        <v>2</v>
      </c>
      <c r="N8">
        <v>8.6999999999999993</v>
      </c>
      <c r="O8">
        <v>8</v>
      </c>
      <c r="P8">
        <v>52</v>
      </c>
      <c r="Q8">
        <v>74.7</v>
      </c>
      <c r="R8">
        <v>27</v>
      </c>
      <c r="S8">
        <v>153</v>
      </c>
      <c r="T8">
        <v>5.7</v>
      </c>
      <c r="U8">
        <v>1</v>
      </c>
      <c r="V8">
        <v>2</v>
      </c>
      <c r="W8">
        <v>2</v>
      </c>
      <c r="X8">
        <v>3</v>
      </c>
      <c r="Y8">
        <v>3</v>
      </c>
      <c r="Z8">
        <v>2</v>
      </c>
      <c r="AA8">
        <v>73</v>
      </c>
      <c r="AB8">
        <v>2</v>
      </c>
      <c r="AC8">
        <v>7</v>
      </c>
      <c r="AD8">
        <v>0</v>
      </c>
      <c r="AE8">
        <v>0</v>
      </c>
      <c r="AF8" s="1">
        <v>26</v>
      </c>
      <c r="AG8">
        <f>VLOOKUP(C8,'2022 FPIs'!$A$1:$B$33,2,FALSE)</f>
        <v>9.1</v>
      </c>
      <c r="AH8">
        <v>17</v>
      </c>
      <c r="AI8">
        <v>27</v>
      </c>
      <c r="AJ8">
        <v>19</v>
      </c>
      <c r="AK8">
        <v>30</v>
      </c>
      <c r="AL8">
        <v>190</v>
      </c>
      <c r="AM8">
        <v>2</v>
      </c>
      <c r="AN8">
        <v>1</v>
      </c>
      <c r="AO8">
        <v>2</v>
      </c>
      <c r="AP8">
        <v>13</v>
      </c>
      <c r="AQ8">
        <v>6.8</v>
      </c>
      <c r="AR8">
        <v>5.9</v>
      </c>
      <c r="AS8">
        <v>63.3</v>
      </c>
      <c r="AT8">
        <v>89.6</v>
      </c>
      <c r="AU8">
        <v>31</v>
      </c>
      <c r="AV8">
        <v>208</v>
      </c>
      <c r="AW8">
        <v>6.7</v>
      </c>
      <c r="AX8">
        <v>0</v>
      </c>
      <c r="AY8">
        <v>1</v>
      </c>
      <c r="AZ8">
        <v>2</v>
      </c>
      <c r="BA8">
        <v>2</v>
      </c>
      <c r="BB8">
        <v>2</v>
      </c>
      <c r="BC8">
        <v>2</v>
      </c>
      <c r="BD8">
        <v>89</v>
      </c>
      <c r="BE8">
        <v>6</v>
      </c>
      <c r="BF8">
        <v>12</v>
      </c>
      <c r="BG8">
        <v>0</v>
      </c>
      <c r="BH8">
        <v>2</v>
      </c>
      <c r="BI8" s="3">
        <f t="shared" si="1"/>
        <v>34</v>
      </c>
      <c r="BJ8">
        <f>VLOOKUP(D8,'2022 FPIs'!$A$1:$B$33,2,FALSE)</f>
        <v>6.3</v>
      </c>
    </row>
    <row r="9" spans="1:62">
      <c r="A9" t="s">
        <v>0</v>
      </c>
      <c r="B9">
        <f t="shared" si="0"/>
        <v>0</v>
      </c>
      <c r="C9" t="s">
        <v>35</v>
      </c>
      <c r="D9" t="s">
        <v>40</v>
      </c>
      <c r="E9">
        <v>17</v>
      </c>
      <c r="F9">
        <v>20</v>
      </c>
      <c r="G9">
        <v>18</v>
      </c>
      <c r="H9">
        <v>34</v>
      </c>
      <c r="I9">
        <v>183</v>
      </c>
      <c r="J9">
        <v>0</v>
      </c>
      <c r="K9">
        <v>2</v>
      </c>
      <c r="L9">
        <v>5</v>
      </c>
      <c r="M9">
        <v>22</v>
      </c>
      <c r="N9">
        <v>6</v>
      </c>
      <c r="O9">
        <v>4.7</v>
      </c>
      <c r="P9">
        <v>52.9</v>
      </c>
      <c r="Q9">
        <v>44.1</v>
      </c>
      <c r="R9">
        <v>22</v>
      </c>
      <c r="S9">
        <v>134</v>
      </c>
      <c r="T9">
        <v>6.1</v>
      </c>
      <c r="U9">
        <v>2</v>
      </c>
      <c r="V9">
        <v>1</v>
      </c>
      <c r="W9">
        <v>2</v>
      </c>
      <c r="X9">
        <v>2</v>
      </c>
      <c r="Y9">
        <v>2</v>
      </c>
      <c r="Z9">
        <v>2</v>
      </c>
      <c r="AA9">
        <v>111</v>
      </c>
      <c r="AB9">
        <v>8</v>
      </c>
      <c r="AC9">
        <v>13</v>
      </c>
      <c r="AD9">
        <v>0</v>
      </c>
      <c r="AE9">
        <v>1</v>
      </c>
      <c r="AF9" s="2">
        <v>27</v>
      </c>
      <c r="AG9">
        <f>VLOOKUP(C9,'2022 FPIs'!$A$1:$B$33,2,FALSE)</f>
        <v>9.1</v>
      </c>
      <c r="AH9">
        <v>20</v>
      </c>
      <c r="AI9">
        <v>17</v>
      </c>
      <c r="AJ9">
        <v>18</v>
      </c>
      <c r="AK9">
        <v>25</v>
      </c>
      <c r="AL9">
        <v>136</v>
      </c>
      <c r="AM9">
        <v>1</v>
      </c>
      <c r="AN9">
        <v>0</v>
      </c>
      <c r="AO9">
        <v>2</v>
      </c>
      <c r="AP9">
        <v>18</v>
      </c>
      <c r="AQ9">
        <v>6.2</v>
      </c>
      <c r="AR9">
        <v>5</v>
      </c>
      <c r="AS9">
        <v>72</v>
      </c>
      <c r="AT9">
        <v>98.1</v>
      </c>
      <c r="AU9">
        <v>34</v>
      </c>
      <c r="AV9">
        <v>174</v>
      </c>
      <c r="AW9">
        <v>5.0999999999999996</v>
      </c>
      <c r="AX9">
        <v>1</v>
      </c>
      <c r="AY9">
        <v>2</v>
      </c>
      <c r="AZ9">
        <v>2</v>
      </c>
      <c r="BA9">
        <v>2</v>
      </c>
      <c r="BB9">
        <v>2</v>
      </c>
      <c r="BC9">
        <v>3</v>
      </c>
      <c r="BD9">
        <v>147</v>
      </c>
      <c r="BE9">
        <v>5</v>
      </c>
      <c r="BF9">
        <v>13</v>
      </c>
      <c r="BG9">
        <v>2</v>
      </c>
      <c r="BH9">
        <v>2</v>
      </c>
      <c r="BI9" s="3">
        <f t="shared" si="1"/>
        <v>33</v>
      </c>
      <c r="BJ9">
        <f>VLOOKUP(D9,'2022 FPIs'!$A$1:$B$33,2,FALSE)</f>
        <v>-3.2</v>
      </c>
    </row>
    <row r="10" spans="1:62">
      <c r="A10" t="s">
        <v>0</v>
      </c>
      <c r="B10">
        <f>IF(A10="W",1,0)</f>
        <v>0</v>
      </c>
      <c r="C10" t="s">
        <v>35</v>
      </c>
      <c r="D10" t="s">
        <v>48</v>
      </c>
      <c r="E10">
        <v>30</v>
      </c>
      <c r="F10">
        <v>33</v>
      </c>
      <c r="G10">
        <v>29</v>
      </c>
      <c r="H10">
        <v>43</v>
      </c>
      <c r="I10">
        <v>311</v>
      </c>
      <c r="J10">
        <v>1</v>
      </c>
      <c r="K10">
        <v>2</v>
      </c>
      <c r="L10">
        <v>2</v>
      </c>
      <c r="M10">
        <v>19</v>
      </c>
      <c r="N10">
        <v>7.7</v>
      </c>
      <c r="O10">
        <v>6.9</v>
      </c>
      <c r="P10">
        <v>67.400000000000006</v>
      </c>
      <c r="Q10">
        <v>76.8</v>
      </c>
      <c r="R10">
        <v>27</v>
      </c>
      <c r="S10">
        <v>175</v>
      </c>
      <c r="T10">
        <v>6.5</v>
      </c>
      <c r="U10">
        <v>2</v>
      </c>
      <c r="V10">
        <v>3</v>
      </c>
      <c r="W10">
        <v>3</v>
      </c>
      <c r="X10">
        <v>3</v>
      </c>
      <c r="Y10">
        <v>3</v>
      </c>
      <c r="Z10">
        <v>3</v>
      </c>
      <c r="AA10">
        <v>152</v>
      </c>
      <c r="AB10">
        <v>7</v>
      </c>
      <c r="AC10">
        <v>13</v>
      </c>
      <c r="AD10">
        <v>0</v>
      </c>
      <c r="AE10">
        <v>1</v>
      </c>
      <c r="AF10" s="2">
        <v>34</v>
      </c>
      <c r="AG10">
        <f>VLOOKUP(C10,'2022 FPIs'!$A$1:$B$33,2,FALSE)</f>
        <v>9.1</v>
      </c>
      <c r="AH10">
        <v>33</v>
      </c>
      <c r="AI10">
        <v>30</v>
      </c>
      <c r="AJ10">
        <v>30</v>
      </c>
      <c r="AK10">
        <v>50</v>
      </c>
      <c r="AL10">
        <v>334</v>
      </c>
      <c r="AM10">
        <v>1</v>
      </c>
      <c r="AN10">
        <v>2</v>
      </c>
      <c r="AO10">
        <v>4</v>
      </c>
      <c r="AP10">
        <v>23</v>
      </c>
      <c r="AQ10">
        <v>7.1</v>
      </c>
      <c r="AR10">
        <v>6.2</v>
      </c>
      <c r="AS10">
        <v>60</v>
      </c>
      <c r="AT10">
        <v>69.900000000000006</v>
      </c>
      <c r="AU10">
        <v>25</v>
      </c>
      <c r="AV10">
        <v>147</v>
      </c>
      <c r="AW10">
        <v>5.9</v>
      </c>
      <c r="AX10">
        <v>2</v>
      </c>
      <c r="AY10">
        <v>2</v>
      </c>
      <c r="AZ10">
        <v>2</v>
      </c>
      <c r="BA10">
        <v>3</v>
      </c>
      <c r="BB10">
        <v>4</v>
      </c>
      <c r="BC10">
        <v>3</v>
      </c>
      <c r="BD10">
        <v>149</v>
      </c>
      <c r="BE10">
        <v>7</v>
      </c>
      <c r="BF10">
        <v>17</v>
      </c>
      <c r="BG10">
        <v>3</v>
      </c>
      <c r="BH10">
        <v>5</v>
      </c>
      <c r="BI10" s="3">
        <f t="shared" si="1"/>
        <v>26</v>
      </c>
      <c r="BJ10">
        <f>VLOOKUP(D10,'2022 FPIs'!$A$1:$B$33,2,FALSE)</f>
        <v>1.7</v>
      </c>
    </row>
    <row r="11" spans="1:62">
      <c r="A11" t="s">
        <v>1</v>
      </c>
      <c r="B11">
        <f t="shared" si="0"/>
        <v>1</v>
      </c>
      <c r="C11" t="s">
        <v>35</v>
      </c>
      <c r="D11" t="s">
        <v>49</v>
      </c>
      <c r="E11">
        <v>31</v>
      </c>
      <c r="F11">
        <v>23</v>
      </c>
      <c r="G11">
        <v>18</v>
      </c>
      <c r="H11">
        <v>27</v>
      </c>
      <c r="I11">
        <v>186</v>
      </c>
      <c r="J11">
        <v>1</v>
      </c>
      <c r="K11">
        <v>0</v>
      </c>
      <c r="L11">
        <v>2</v>
      </c>
      <c r="M11">
        <v>11</v>
      </c>
      <c r="N11">
        <v>7.3</v>
      </c>
      <c r="O11">
        <v>6.4</v>
      </c>
      <c r="P11">
        <v>66.7</v>
      </c>
      <c r="Q11">
        <v>98.7</v>
      </c>
      <c r="R11">
        <v>33</v>
      </c>
      <c r="S11">
        <v>171</v>
      </c>
      <c r="T11">
        <v>5.2</v>
      </c>
      <c r="U11">
        <v>1</v>
      </c>
      <c r="V11">
        <v>6</v>
      </c>
      <c r="W11">
        <v>6</v>
      </c>
      <c r="X11">
        <v>1</v>
      </c>
      <c r="Y11">
        <v>1</v>
      </c>
      <c r="Z11">
        <v>2</v>
      </c>
      <c r="AA11">
        <v>99</v>
      </c>
      <c r="AB11">
        <v>3</v>
      </c>
      <c r="AC11">
        <v>11</v>
      </c>
      <c r="AD11">
        <v>0</v>
      </c>
      <c r="AE11">
        <v>0</v>
      </c>
      <c r="AF11" s="2">
        <v>28.5</v>
      </c>
      <c r="AG11">
        <f>VLOOKUP(C11,'2022 FPIs'!$A$1:$B$33,2,FALSE)</f>
        <v>9.1</v>
      </c>
      <c r="AH11">
        <v>23</v>
      </c>
      <c r="AI11">
        <v>31</v>
      </c>
      <c r="AJ11">
        <v>28</v>
      </c>
      <c r="AK11">
        <v>41</v>
      </c>
      <c r="AL11">
        <v>316</v>
      </c>
      <c r="AM11">
        <v>3</v>
      </c>
      <c r="AN11">
        <v>0</v>
      </c>
      <c r="AO11">
        <v>1</v>
      </c>
      <c r="AP11">
        <v>8</v>
      </c>
      <c r="AQ11">
        <v>7.9</v>
      </c>
      <c r="AR11">
        <v>7.5</v>
      </c>
      <c r="AS11">
        <v>68.3</v>
      </c>
      <c r="AT11">
        <v>115.5</v>
      </c>
      <c r="AU11">
        <v>26</v>
      </c>
      <c r="AV11">
        <v>80</v>
      </c>
      <c r="AW11">
        <v>3.1</v>
      </c>
      <c r="AX11">
        <v>0</v>
      </c>
      <c r="AY11">
        <v>1</v>
      </c>
      <c r="AZ11">
        <v>2</v>
      </c>
      <c r="BA11">
        <v>2</v>
      </c>
      <c r="BB11">
        <v>2</v>
      </c>
      <c r="BC11">
        <v>3</v>
      </c>
      <c r="BD11">
        <v>127</v>
      </c>
      <c r="BE11">
        <v>4</v>
      </c>
      <c r="BF11">
        <v>11</v>
      </c>
      <c r="BG11">
        <v>1</v>
      </c>
      <c r="BH11">
        <v>2</v>
      </c>
      <c r="BI11" s="3">
        <f t="shared" si="1"/>
        <v>31.5</v>
      </c>
      <c r="BJ11">
        <f>VLOOKUP(D11,'2022 FPIs'!$A$1:$B$33,2,FALSE)</f>
        <v>-2.5</v>
      </c>
    </row>
    <row r="12" spans="1:62">
      <c r="A12" t="s">
        <v>1</v>
      </c>
      <c r="B12">
        <f t="shared" si="0"/>
        <v>1</v>
      </c>
      <c r="C12" t="s">
        <v>35</v>
      </c>
      <c r="D12" t="s">
        <v>50</v>
      </c>
      <c r="E12">
        <v>28</v>
      </c>
      <c r="F12">
        <v>25</v>
      </c>
      <c r="G12">
        <v>24</v>
      </c>
      <c r="H12">
        <v>42</v>
      </c>
      <c r="I12">
        <v>237</v>
      </c>
      <c r="J12">
        <v>2</v>
      </c>
      <c r="K12">
        <v>1</v>
      </c>
      <c r="L12">
        <v>3</v>
      </c>
      <c r="M12">
        <v>16</v>
      </c>
      <c r="N12">
        <v>6</v>
      </c>
      <c r="O12">
        <v>5.3</v>
      </c>
      <c r="P12">
        <v>57.1</v>
      </c>
      <c r="Q12">
        <v>79.2</v>
      </c>
      <c r="R12">
        <v>29</v>
      </c>
      <c r="S12">
        <v>164</v>
      </c>
      <c r="T12">
        <v>5.7</v>
      </c>
      <c r="U12">
        <v>1</v>
      </c>
      <c r="V12">
        <v>2</v>
      </c>
      <c r="W12">
        <v>2</v>
      </c>
      <c r="X12">
        <v>2</v>
      </c>
      <c r="Y12">
        <v>3</v>
      </c>
      <c r="Z12">
        <v>4</v>
      </c>
      <c r="AA12">
        <v>197</v>
      </c>
      <c r="AB12">
        <v>7</v>
      </c>
      <c r="AC12">
        <v>12</v>
      </c>
      <c r="AD12">
        <v>0</v>
      </c>
      <c r="AE12">
        <v>0</v>
      </c>
      <c r="AF12">
        <v>31.5</v>
      </c>
      <c r="AG12">
        <f>VLOOKUP(C12,'2022 FPIs'!$A$1:$B$33,2,FALSE)</f>
        <v>9.1</v>
      </c>
      <c r="AH12">
        <v>25</v>
      </c>
      <c r="AI12">
        <v>28</v>
      </c>
      <c r="AJ12">
        <v>23</v>
      </c>
      <c r="AK12">
        <v>37</v>
      </c>
      <c r="AL12">
        <v>230</v>
      </c>
      <c r="AM12">
        <v>2</v>
      </c>
      <c r="AN12">
        <v>0</v>
      </c>
      <c r="AO12">
        <v>2</v>
      </c>
      <c r="AP12">
        <v>10</v>
      </c>
      <c r="AQ12">
        <v>6.5</v>
      </c>
      <c r="AR12">
        <v>5.9</v>
      </c>
      <c r="AS12">
        <v>62.2</v>
      </c>
      <c r="AT12">
        <v>97.8</v>
      </c>
      <c r="AU12">
        <v>28</v>
      </c>
      <c r="AV12">
        <v>96</v>
      </c>
      <c r="AW12">
        <v>3.4</v>
      </c>
      <c r="AX12">
        <v>1</v>
      </c>
      <c r="AY12">
        <v>1</v>
      </c>
      <c r="AZ12">
        <v>2</v>
      </c>
      <c r="BA12">
        <v>2</v>
      </c>
      <c r="BB12">
        <v>2</v>
      </c>
      <c r="BC12">
        <v>2</v>
      </c>
      <c r="BD12">
        <v>103</v>
      </c>
      <c r="BE12">
        <v>6</v>
      </c>
      <c r="BF12">
        <v>15</v>
      </c>
      <c r="BG12">
        <v>3</v>
      </c>
      <c r="BH12">
        <v>3</v>
      </c>
      <c r="BI12" s="3">
        <f t="shared" si="1"/>
        <v>28.5</v>
      </c>
      <c r="BJ12">
        <f>VLOOKUP(D12,'2022 FPIs'!$A$1:$B$33,2,FALSE)</f>
        <v>2</v>
      </c>
    </row>
    <row r="13" spans="1:62">
      <c r="A13" t="s">
        <v>1</v>
      </c>
      <c r="B13">
        <f t="shared" si="0"/>
        <v>1</v>
      </c>
      <c r="C13" t="s">
        <v>35</v>
      </c>
      <c r="D13" t="s">
        <v>39</v>
      </c>
      <c r="E13">
        <v>24</v>
      </c>
      <c r="F13">
        <v>10</v>
      </c>
      <c r="G13">
        <v>22</v>
      </c>
      <c r="H13">
        <v>33</v>
      </c>
      <c r="I13">
        <v>223</v>
      </c>
      <c r="J13">
        <v>2</v>
      </c>
      <c r="K13">
        <v>0</v>
      </c>
      <c r="L13">
        <v>2</v>
      </c>
      <c r="M13">
        <v>0</v>
      </c>
      <c r="N13">
        <v>6.8</v>
      </c>
      <c r="O13">
        <v>6.4</v>
      </c>
      <c r="P13">
        <v>66.7</v>
      </c>
      <c r="Q13">
        <v>106</v>
      </c>
      <c r="R13">
        <v>37</v>
      </c>
      <c r="S13">
        <v>132</v>
      </c>
      <c r="T13">
        <v>3.6</v>
      </c>
      <c r="U13">
        <v>1</v>
      </c>
      <c r="V13">
        <v>1</v>
      </c>
      <c r="W13">
        <v>1</v>
      </c>
      <c r="X13">
        <v>3</v>
      </c>
      <c r="Y13">
        <v>3</v>
      </c>
      <c r="Z13">
        <v>3</v>
      </c>
      <c r="AA13">
        <v>136</v>
      </c>
      <c r="AB13">
        <v>9</v>
      </c>
      <c r="AC13">
        <v>15</v>
      </c>
      <c r="AD13">
        <v>0</v>
      </c>
      <c r="AE13">
        <v>0</v>
      </c>
      <c r="AF13">
        <v>38</v>
      </c>
      <c r="AG13">
        <f>VLOOKUP(C13,'2022 FPIs'!$A$1:$B$33,2,FALSE)</f>
        <v>9.1</v>
      </c>
      <c r="AH13">
        <v>10</v>
      </c>
      <c r="AI13">
        <v>24</v>
      </c>
      <c r="AJ13">
        <v>22</v>
      </c>
      <c r="AK13">
        <v>36</v>
      </c>
      <c r="AL13">
        <v>182</v>
      </c>
      <c r="AM13">
        <v>1</v>
      </c>
      <c r="AN13">
        <v>0</v>
      </c>
      <c r="AO13">
        <v>1</v>
      </c>
      <c r="AP13">
        <v>13</v>
      </c>
      <c r="AQ13">
        <v>5.4</v>
      </c>
      <c r="AR13">
        <v>4.9000000000000004</v>
      </c>
      <c r="AS13">
        <v>61.1</v>
      </c>
      <c r="AT13">
        <v>83.3</v>
      </c>
      <c r="AU13">
        <v>14</v>
      </c>
      <c r="AV13">
        <v>60</v>
      </c>
      <c r="AW13">
        <v>4.3</v>
      </c>
      <c r="AX13">
        <v>0</v>
      </c>
      <c r="AY13">
        <v>1</v>
      </c>
      <c r="AZ13">
        <v>2</v>
      </c>
      <c r="BA13">
        <v>1</v>
      </c>
      <c r="BB13">
        <v>1</v>
      </c>
      <c r="BC13">
        <v>6</v>
      </c>
      <c r="BD13">
        <v>251</v>
      </c>
      <c r="BE13">
        <v>3</v>
      </c>
      <c r="BF13">
        <v>12</v>
      </c>
      <c r="BG13">
        <v>1</v>
      </c>
      <c r="BH13">
        <v>1</v>
      </c>
      <c r="BI13" s="3">
        <f t="shared" si="1"/>
        <v>22</v>
      </c>
      <c r="BJ13">
        <f>VLOOKUP(D13,'2022 FPIs'!$A$1:$B$33,2,FALSE)</f>
        <v>2</v>
      </c>
    </row>
    <row r="14" spans="1:62">
      <c r="A14" t="s">
        <v>1</v>
      </c>
      <c r="B14">
        <f t="shared" si="0"/>
        <v>1</v>
      </c>
      <c r="C14" t="s">
        <v>35</v>
      </c>
      <c r="D14" t="s">
        <v>40</v>
      </c>
      <c r="E14">
        <v>20</v>
      </c>
      <c r="F14">
        <v>12</v>
      </c>
      <c r="G14">
        <v>16</v>
      </c>
      <c r="H14">
        <v>27</v>
      </c>
      <c r="I14">
        <v>130</v>
      </c>
      <c r="J14">
        <v>1</v>
      </c>
      <c r="K14">
        <v>0</v>
      </c>
      <c r="L14">
        <v>3</v>
      </c>
      <c r="M14">
        <v>17</v>
      </c>
      <c r="N14">
        <v>5.4</v>
      </c>
      <c r="O14">
        <v>4.3</v>
      </c>
      <c r="P14">
        <v>59.3</v>
      </c>
      <c r="Q14">
        <v>83.9</v>
      </c>
      <c r="R14">
        <v>24</v>
      </c>
      <c r="S14">
        <v>102</v>
      </c>
      <c r="T14">
        <v>4.3</v>
      </c>
      <c r="U14">
        <v>1</v>
      </c>
      <c r="V14">
        <v>2</v>
      </c>
      <c r="W14">
        <v>2</v>
      </c>
      <c r="X14">
        <v>2</v>
      </c>
      <c r="Y14">
        <v>2</v>
      </c>
      <c r="Z14">
        <v>8</v>
      </c>
      <c r="AA14">
        <v>347</v>
      </c>
      <c r="AB14">
        <v>2</v>
      </c>
      <c r="AC14">
        <v>13</v>
      </c>
      <c r="AD14">
        <v>0</v>
      </c>
      <c r="AE14">
        <v>0</v>
      </c>
      <c r="AF14">
        <v>25.5</v>
      </c>
      <c r="AG14">
        <f>VLOOKUP(C14,'2022 FPIs'!$A$1:$B$33,2,FALSE)</f>
        <v>9.1</v>
      </c>
      <c r="AH14">
        <v>12</v>
      </c>
      <c r="AI14">
        <v>20</v>
      </c>
      <c r="AJ14">
        <v>28</v>
      </c>
      <c r="AK14">
        <v>47</v>
      </c>
      <c r="AL14">
        <v>233</v>
      </c>
      <c r="AM14">
        <v>0</v>
      </c>
      <c r="AN14">
        <v>0</v>
      </c>
      <c r="AO14">
        <v>4</v>
      </c>
      <c r="AP14">
        <v>36</v>
      </c>
      <c r="AQ14">
        <v>5.7</v>
      </c>
      <c r="AR14">
        <v>4.5999999999999996</v>
      </c>
      <c r="AS14">
        <v>59.6</v>
      </c>
      <c r="AT14">
        <v>72.400000000000006</v>
      </c>
      <c r="AU14">
        <v>22</v>
      </c>
      <c r="AV14">
        <v>76</v>
      </c>
      <c r="AW14">
        <v>3.5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7</v>
      </c>
      <c r="BD14">
        <v>311</v>
      </c>
      <c r="BE14">
        <v>8</v>
      </c>
      <c r="BF14">
        <v>17</v>
      </c>
      <c r="BG14">
        <v>0</v>
      </c>
      <c r="BH14">
        <v>1</v>
      </c>
      <c r="BI14" s="3">
        <f t="shared" si="1"/>
        <v>34.5</v>
      </c>
      <c r="BJ14">
        <f>VLOOKUP(D14,'2022 FPIs'!$A$1:$B$33,2,FALSE)</f>
        <v>-3.2</v>
      </c>
    </row>
    <row r="15" spans="1:62">
      <c r="A15" t="s">
        <v>1</v>
      </c>
      <c r="B15">
        <f t="shared" si="0"/>
        <v>1</v>
      </c>
      <c r="C15" t="s">
        <v>35</v>
      </c>
      <c r="D15" t="s">
        <v>38</v>
      </c>
      <c r="E15">
        <v>32</v>
      </c>
      <c r="F15">
        <v>29</v>
      </c>
      <c r="G15">
        <v>25</v>
      </c>
      <c r="H15">
        <v>40</v>
      </c>
      <c r="I15">
        <v>296</v>
      </c>
      <c r="J15">
        <v>4</v>
      </c>
      <c r="K15">
        <v>0</v>
      </c>
      <c r="L15">
        <v>2</v>
      </c>
      <c r="M15">
        <v>8</v>
      </c>
      <c r="N15">
        <v>7.6</v>
      </c>
      <c r="O15">
        <v>7</v>
      </c>
      <c r="P15">
        <v>62.5</v>
      </c>
      <c r="Q15">
        <v>118.3</v>
      </c>
      <c r="R15">
        <v>29</v>
      </c>
      <c r="S15">
        <v>150</v>
      </c>
      <c r="T15">
        <v>5.2</v>
      </c>
      <c r="U15">
        <v>0</v>
      </c>
      <c r="V15">
        <v>1</v>
      </c>
      <c r="W15">
        <v>1</v>
      </c>
      <c r="X15">
        <v>3</v>
      </c>
      <c r="Y15">
        <v>3</v>
      </c>
      <c r="Z15">
        <v>5</v>
      </c>
      <c r="AA15">
        <v>215</v>
      </c>
      <c r="AB15">
        <v>8</v>
      </c>
      <c r="AC15">
        <v>14</v>
      </c>
      <c r="AD15">
        <v>0</v>
      </c>
      <c r="AE15">
        <v>0</v>
      </c>
      <c r="AF15">
        <v>30</v>
      </c>
      <c r="AG15">
        <f>VLOOKUP(C15,'2022 FPIs'!$A$1:$B$33,2,FALSE)</f>
        <v>9.1</v>
      </c>
      <c r="AH15">
        <v>29</v>
      </c>
      <c r="AI15">
        <v>32</v>
      </c>
      <c r="AJ15">
        <v>17</v>
      </c>
      <c r="AK15">
        <v>30</v>
      </c>
      <c r="AL15">
        <v>217</v>
      </c>
      <c r="AM15">
        <v>2</v>
      </c>
      <c r="AN15">
        <v>0</v>
      </c>
      <c r="AO15">
        <v>2</v>
      </c>
      <c r="AP15">
        <v>17</v>
      </c>
      <c r="AQ15">
        <v>7.8</v>
      </c>
      <c r="AR15">
        <v>6.8</v>
      </c>
      <c r="AS15">
        <v>56.7</v>
      </c>
      <c r="AT15">
        <v>101.7</v>
      </c>
      <c r="AU15">
        <v>25</v>
      </c>
      <c r="AV15">
        <v>188</v>
      </c>
      <c r="AW15">
        <v>7.5</v>
      </c>
      <c r="AX15">
        <v>1</v>
      </c>
      <c r="AY15">
        <v>3</v>
      </c>
      <c r="AZ15">
        <v>3</v>
      </c>
      <c r="BA15">
        <v>2</v>
      </c>
      <c r="BB15">
        <v>2</v>
      </c>
      <c r="BC15">
        <v>4</v>
      </c>
      <c r="BD15">
        <v>167</v>
      </c>
      <c r="BE15">
        <v>5</v>
      </c>
      <c r="BF15">
        <v>14</v>
      </c>
      <c r="BG15">
        <v>1</v>
      </c>
      <c r="BH15">
        <v>1</v>
      </c>
      <c r="BI15" s="3">
        <f t="shared" si="1"/>
        <v>30</v>
      </c>
      <c r="BJ15">
        <f>VLOOKUP(D15,'2022 FPIs'!$A$1:$B$33,2,FALSE)</f>
        <v>5.2</v>
      </c>
    </row>
    <row r="16" spans="1:62">
      <c r="A16" t="s">
        <v>1</v>
      </c>
      <c r="B16">
        <f t="shared" si="0"/>
        <v>1</v>
      </c>
      <c r="C16" t="s">
        <v>35</v>
      </c>
      <c r="D16" t="s">
        <v>51</v>
      </c>
      <c r="E16">
        <v>35</v>
      </c>
      <c r="F16">
        <v>13</v>
      </c>
      <c r="G16">
        <v>15</v>
      </c>
      <c r="H16">
        <v>26</v>
      </c>
      <c r="I16">
        <v>172</v>
      </c>
      <c r="J16">
        <v>2</v>
      </c>
      <c r="K16">
        <v>2</v>
      </c>
      <c r="L16">
        <v>1</v>
      </c>
      <c r="M16">
        <v>0</v>
      </c>
      <c r="N16">
        <v>6.6</v>
      </c>
      <c r="O16">
        <v>6.4</v>
      </c>
      <c r="P16">
        <v>57.7</v>
      </c>
      <c r="Q16">
        <v>71.3</v>
      </c>
      <c r="R16">
        <v>31</v>
      </c>
      <c r="S16">
        <v>254</v>
      </c>
      <c r="T16">
        <v>8.1999999999999993</v>
      </c>
      <c r="U16">
        <v>3</v>
      </c>
      <c r="V16">
        <v>0</v>
      </c>
      <c r="W16">
        <v>1</v>
      </c>
      <c r="X16">
        <v>3</v>
      </c>
      <c r="Y16">
        <v>4</v>
      </c>
      <c r="Z16">
        <v>3</v>
      </c>
      <c r="AA16">
        <v>161</v>
      </c>
      <c r="AB16">
        <v>6</v>
      </c>
      <c r="AC16">
        <v>11</v>
      </c>
      <c r="AD16">
        <v>1</v>
      </c>
      <c r="AE16">
        <v>1</v>
      </c>
      <c r="AF16">
        <v>29</v>
      </c>
      <c r="AG16">
        <f>VLOOKUP(C16,'2022 FPIs'!$A$1:$B$33,2,FALSE)</f>
        <v>9.1</v>
      </c>
      <c r="AH16">
        <v>13</v>
      </c>
      <c r="AI16">
        <v>35</v>
      </c>
      <c r="AJ16">
        <v>18</v>
      </c>
      <c r="AK16">
        <v>28</v>
      </c>
      <c r="AL16">
        <v>129</v>
      </c>
      <c r="AM16">
        <v>1</v>
      </c>
      <c r="AN16">
        <v>1</v>
      </c>
      <c r="AO16">
        <v>2</v>
      </c>
      <c r="AP16">
        <v>15</v>
      </c>
      <c r="AQ16">
        <v>5.0999999999999996</v>
      </c>
      <c r="AR16">
        <v>4.3</v>
      </c>
      <c r="AS16">
        <v>64.3</v>
      </c>
      <c r="AT16">
        <v>71.900000000000006</v>
      </c>
      <c r="AU16">
        <v>29</v>
      </c>
      <c r="AV16">
        <v>80</v>
      </c>
      <c r="AW16">
        <v>2.8</v>
      </c>
      <c r="AX16">
        <v>0</v>
      </c>
      <c r="AY16">
        <v>2</v>
      </c>
      <c r="AZ16">
        <v>2</v>
      </c>
      <c r="BA16">
        <v>1</v>
      </c>
      <c r="BB16">
        <v>1</v>
      </c>
      <c r="BC16">
        <v>4</v>
      </c>
      <c r="BD16">
        <v>197</v>
      </c>
      <c r="BE16">
        <v>2</v>
      </c>
      <c r="BF16">
        <v>12</v>
      </c>
      <c r="BG16">
        <v>1</v>
      </c>
      <c r="BH16">
        <v>4</v>
      </c>
      <c r="BI16" s="3">
        <f t="shared" si="1"/>
        <v>31</v>
      </c>
      <c r="BJ16">
        <f>VLOOKUP(D16,'2022 FPIs'!$A$1:$B$33,2,FALSE)</f>
        <v>-16.899999999999999</v>
      </c>
    </row>
    <row r="17" spans="1:62">
      <c r="A17" t="s">
        <v>1</v>
      </c>
      <c r="B17">
        <f t="shared" si="0"/>
        <v>1</v>
      </c>
      <c r="C17" t="s">
        <v>35</v>
      </c>
      <c r="D17" t="s">
        <v>39</v>
      </c>
      <c r="E17">
        <v>35</v>
      </c>
      <c r="F17">
        <v>23</v>
      </c>
      <c r="G17">
        <v>19</v>
      </c>
      <c r="H17">
        <v>31</v>
      </c>
      <c r="I17">
        <v>237</v>
      </c>
      <c r="J17">
        <v>3</v>
      </c>
      <c r="K17">
        <v>1</v>
      </c>
      <c r="L17">
        <v>2</v>
      </c>
      <c r="M17">
        <v>17</v>
      </c>
      <c r="N17">
        <v>8.1999999999999993</v>
      </c>
      <c r="O17">
        <v>7.2</v>
      </c>
      <c r="P17">
        <v>61.3</v>
      </c>
      <c r="Q17">
        <v>103.8</v>
      </c>
      <c r="R17">
        <v>25</v>
      </c>
      <c r="S17">
        <v>90</v>
      </c>
      <c r="T17">
        <v>3.6</v>
      </c>
      <c r="U17">
        <v>0</v>
      </c>
      <c r="V17">
        <v>0</v>
      </c>
      <c r="W17">
        <v>0</v>
      </c>
      <c r="X17">
        <v>5</v>
      </c>
      <c r="Y17">
        <v>5</v>
      </c>
      <c r="Z17">
        <v>3</v>
      </c>
      <c r="AA17">
        <v>125</v>
      </c>
      <c r="AB17">
        <v>7</v>
      </c>
      <c r="AC17">
        <v>12</v>
      </c>
      <c r="AD17">
        <v>0</v>
      </c>
      <c r="AE17">
        <v>0</v>
      </c>
      <c r="AF17">
        <v>27.5</v>
      </c>
      <c r="AG17">
        <f>VLOOKUP(C17,'2022 FPIs'!$A$1:$B$33,2,FALSE)</f>
        <v>9.1</v>
      </c>
      <c r="AH17">
        <v>23</v>
      </c>
      <c r="AI17">
        <v>35</v>
      </c>
      <c r="AJ17">
        <v>26</v>
      </c>
      <c r="AK17">
        <v>40</v>
      </c>
      <c r="AL17">
        <v>234</v>
      </c>
      <c r="AM17">
        <v>3</v>
      </c>
      <c r="AN17">
        <v>3</v>
      </c>
      <c r="AO17">
        <v>1</v>
      </c>
      <c r="AP17">
        <v>9</v>
      </c>
      <c r="AQ17">
        <v>6.1</v>
      </c>
      <c r="AR17">
        <v>5.7</v>
      </c>
      <c r="AS17">
        <v>65</v>
      </c>
      <c r="AT17">
        <v>74.400000000000006</v>
      </c>
      <c r="AU17">
        <v>23</v>
      </c>
      <c r="AV17">
        <v>107</v>
      </c>
      <c r="AW17">
        <v>4.7</v>
      </c>
      <c r="AX17">
        <v>0</v>
      </c>
      <c r="AY17">
        <v>1</v>
      </c>
      <c r="AZ17">
        <v>1</v>
      </c>
      <c r="BA17">
        <v>2</v>
      </c>
      <c r="BB17">
        <v>2</v>
      </c>
      <c r="BC17">
        <v>4</v>
      </c>
      <c r="BD17">
        <v>161</v>
      </c>
      <c r="BE17">
        <v>4</v>
      </c>
      <c r="BF17">
        <v>13</v>
      </c>
      <c r="BG17">
        <v>2</v>
      </c>
      <c r="BH17">
        <v>2</v>
      </c>
      <c r="BI17" s="3">
        <f t="shared" si="1"/>
        <v>32.5</v>
      </c>
      <c r="BJ17">
        <f>VLOOKUP(D17,'2022 FPIs'!$A$1:$B$33,2,FALSE)</f>
        <v>2</v>
      </c>
    </row>
    <row r="18" spans="1:62">
      <c r="A18" t="s">
        <v>1</v>
      </c>
      <c r="B18">
        <f t="shared" si="0"/>
        <v>1</v>
      </c>
      <c r="C18" t="s">
        <v>38</v>
      </c>
      <c r="D18" t="s">
        <v>39</v>
      </c>
      <c r="E18">
        <v>20</v>
      </c>
      <c r="F18">
        <v>7</v>
      </c>
      <c r="G18">
        <v>23</v>
      </c>
      <c r="H18">
        <v>33</v>
      </c>
      <c r="I18">
        <v>242</v>
      </c>
      <c r="J18">
        <v>1</v>
      </c>
      <c r="K18">
        <v>0</v>
      </c>
      <c r="L18">
        <v>3</v>
      </c>
      <c r="M18">
        <v>28</v>
      </c>
      <c r="N18">
        <v>8.1999999999999993</v>
      </c>
      <c r="O18">
        <v>6.7</v>
      </c>
      <c r="P18">
        <v>69.7</v>
      </c>
      <c r="Q18">
        <v>100.8</v>
      </c>
      <c r="R18">
        <v>23</v>
      </c>
      <c r="S18">
        <v>65</v>
      </c>
      <c r="T18">
        <v>2.8</v>
      </c>
      <c r="U18">
        <v>0</v>
      </c>
      <c r="V18">
        <v>2</v>
      </c>
      <c r="W18">
        <v>2</v>
      </c>
      <c r="X18">
        <v>2</v>
      </c>
      <c r="Y18">
        <v>2</v>
      </c>
      <c r="Z18">
        <v>4</v>
      </c>
      <c r="AA18">
        <v>183</v>
      </c>
      <c r="AB18">
        <v>6</v>
      </c>
      <c r="AC18">
        <v>14</v>
      </c>
      <c r="AD18">
        <v>1</v>
      </c>
      <c r="AE18">
        <v>1</v>
      </c>
      <c r="AF18">
        <v>32.5</v>
      </c>
      <c r="AG18">
        <f>VLOOKUP(C18,'2022 FPIs'!$A$1:$B$33,2,FALSE)</f>
        <v>5.2</v>
      </c>
      <c r="AH18">
        <v>7</v>
      </c>
      <c r="AI18">
        <v>20</v>
      </c>
      <c r="AJ18">
        <v>21</v>
      </c>
      <c r="AK18">
        <v>30</v>
      </c>
      <c r="AL18">
        <v>193</v>
      </c>
      <c r="AM18">
        <v>1</v>
      </c>
      <c r="AN18">
        <v>1</v>
      </c>
      <c r="AO18">
        <v>2</v>
      </c>
      <c r="AP18">
        <v>20</v>
      </c>
      <c r="AQ18">
        <v>7.1</v>
      </c>
      <c r="AR18">
        <v>6</v>
      </c>
      <c r="AS18">
        <v>70</v>
      </c>
      <c r="AT18">
        <v>84.4</v>
      </c>
      <c r="AU18">
        <v>22</v>
      </c>
      <c r="AV18">
        <v>78</v>
      </c>
      <c r="AW18">
        <v>3.5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3</v>
      </c>
      <c r="BD18">
        <v>118</v>
      </c>
      <c r="BE18">
        <v>4</v>
      </c>
      <c r="BF18">
        <v>9</v>
      </c>
      <c r="BG18">
        <v>0</v>
      </c>
      <c r="BH18">
        <v>1</v>
      </c>
      <c r="BI18" s="3">
        <f t="shared" si="1"/>
        <v>27.5</v>
      </c>
      <c r="BJ18">
        <f>VLOOKUP(D18,'2022 FPIs'!$A$1:$B$33,2,FALSE)</f>
        <v>2</v>
      </c>
    </row>
    <row r="19" spans="1:62">
      <c r="A19" t="s">
        <v>1</v>
      </c>
      <c r="B19">
        <f t="shared" si="0"/>
        <v>1</v>
      </c>
      <c r="C19" t="s">
        <v>38</v>
      </c>
      <c r="D19" t="s">
        <v>44</v>
      </c>
      <c r="E19">
        <v>42</v>
      </c>
      <c r="F19">
        <v>38</v>
      </c>
      <c r="G19">
        <v>36</v>
      </c>
      <c r="H19">
        <v>50</v>
      </c>
      <c r="I19">
        <v>461</v>
      </c>
      <c r="J19">
        <v>6</v>
      </c>
      <c r="K19">
        <v>2</v>
      </c>
      <c r="L19">
        <v>1</v>
      </c>
      <c r="M19">
        <v>8</v>
      </c>
      <c r="N19">
        <v>9.4</v>
      </c>
      <c r="O19">
        <v>9</v>
      </c>
      <c r="P19">
        <v>72</v>
      </c>
      <c r="Q19">
        <v>123.4</v>
      </c>
      <c r="R19">
        <v>18</v>
      </c>
      <c r="S19">
        <v>86</v>
      </c>
      <c r="T19">
        <v>4.8</v>
      </c>
      <c r="U19">
        <v>0</v>
      </c>
      <c r="V19">
        <v>0</v>
      </c>
      <c r="W19">
        <v>0</v>
      </c>
      <c r="X19">
        <v>6</v>
      </c>
      <c r="Y19">
        <v>6</v>
      </c>
      <c r="Z19">
        <v>2</v>
      </c>
      <c r="AA19">
        <v>82</v>
      </c>
      <c r="AB19">
        <v>7</v>
      </c>
      <c r="AC19">
        <v>11</v>
      </c>
      <c r="AD19">
        <v>2</v>
      </c>
      <c r="AE19">
        <v>2</v>
      </c>
      <c r="AF19">
        <v>45</v>
      </c>
      <c r="AG19">
        <f>VLOOKUP(C19,'2022 FPIs'!$A$1:$B$33,2,FALSE)</f>
        <v>5.2</v>
      </c>
      <c r="AH19">
        <v>38</v>
      </c>
      <c r="AI19">
        <v>42</v>
      </c>
      <c r="AJ19">
        <v>21</v>
      </c>
      <c r="AK19">
        <v>29</v>
      </c>
      <c r="AL19">
        <v>318</v>
      </c>
      <c r="AM19">
        <v>3</v>
      </c>
      <c r="AN19">
        <v>0</v>
      </c>
      <c r="AO19">
        <v>0</v>
      </c>
      <c r="AP19">
        <v>0</v>
      </c>
      <c r="AQ19">
        <v>11</v>
      </c>
      <c r="AR19">
        <v>11</v>
      </c>
      <c r="AS19">
        <v>72.400000000000006</v>
      </c>
      <c r="AT19">
        <v>142.6</v>
      </c>
      <c r="AU19">
        <v>25</v>
      </c>
      <c r="AV19">
        <v>155</v>
      </c>
      <c r="AW19">
        <v>6.2</v>
      </c>
      <c r="AX19">
        <v>1</v>
      </c>
      <c r="AY19">
        <v>1</v>
      </c>
      <c r="AZ19">
        <v>1</v>
      </c>
      <c r="BA19">
        <v>5</v>
      </c>
      <c r="BB19">
        <v>5</v>
      </c>
      <c r="BC19">
        <v>2</v>
      </c>
      <c r="BD19">
        <v>81</v>
      </c>
      <c r="BE19">
        <v>3</v>
      </c>
      <c r="BF19">
        <v>10</v>
      </c>
      <c r="BG19">
        <v>1</v>
      </c>
      <c r="BH19">
        <v>3</v>
      </c>
      <c r="BI19" s="3">
        <f t="shared" si="1"/>
        <v>15</v>
      </c>
      <c r="BJ19">
        <f>VLOOKUP(D19,'2022 FPIs'!$A$1:$B$33,2,FALSE)</f>
        <v>2.9</v>
      </c>
    </row>
    <row r="20" spans="1:62">
      <c r="A20" t="s">
        <v>1</v>
      </c>
      <c r="B20">
        <f t="shared" si="0"/>
        <v>1</v>
      </c>
      <c r="C20" t="s">
        <v>38</v>
      </c>
      <c r="D20" t="s">
        <v>35</v>
      </c>
      <c r="E20">
        <v>21</v>
      </c>
      <c r="F20">
        <v>19</v>
      </c>
      <c r="G20">
        <v>13</v>
      </c>
      <c r="H20">
        <v>20</v>
      </c>
      <c r="I20">
        <v>171</v>
      </c>
      <c r="J20">
        <v>1</v>
      </c>
      <c r="K20">
        <v>0</v>
      </c>
      <c r="L20">
        <v>2</v>
      </c>
      <c r="M20">
        <v>15</v>
      </c>
      <c r="N20">
        <v>9.3000000000000007</v>
      </c>
      <c r="O20">
        <v>7.8</v>
      </c>
      <c r="P20">
        <v>65</v>
      </c>
      <c r="Q20">
        <v>108.5</v>
      </c>
      <c r="R20">
        <v>17</v>
      </c>
      <c r="S20">
        <v>41</v>
      </c>
      <c r="T20">
        <v>2.4</v>
      </c>
      <c r="U20">
        <v>2</v>
      </c>
      <c r="V20">
        <v>0</v>
      </c>
      <c r="W20">
        <v>0</v>
      </c>
      <c r="X20">
        <v>3</v>
      </c>
      <c r="Y20">
        <v>3</v>
      </c>
      <c r="Z20">
        <v>6</v>
      </c>
      <c r="AA20">
        <v>218</v>
      </c>
      <c r="AB20">
        <v>3</v>
      </c>
      <c r="AC20">
        <v>8</v>
      </c>
      <c r="AD20">
        <v>0</v>
      </c>
      <c r="AE20">
        <v>0</v>
      </c>
      <c r="AF20">
        <v>19.5</v>
      </c>
      <c r="AG20">
        <f>VLOOKUP(C20,'2022 FPIs'!$A$1:$B$33,2,FALSE)</f>
        <v>5.2</v>
      </c>
      <c r="AH20">
        <v>19</v>
      </c>
      <c r="AI20">
        <v>21</v>
      </c>
      <c r="AJ20">
        <v>42</v>
      </c>
      <c r="AK20">
        <v>63</v>
      </c>
      <c r="AL20">
        <v>382</v>
      </c>
      <c r="AM20">
        <v>2</v>
      </c>
      <c r="AN20">
        <v>0</v>
      </c>
      <c r="AO20">
        <v>4</v>
      </c>
      <c r="AP20">
        <v>18</v>
      </c>
      <c r="AQ20">
        <v>6.3</v>
      </c>
      <c r="AR20">
        <v>5.7</v>
      </c>
      <c r="AS20">
        <v>66.7</v>
      </c>
      <c r="AT20">
        <v>93.5</v>
      </c>
      <c r="AU20">
        <v>23</v>
      </c>
      <c r="AV20">
        <v>115</v>
      </c>
      <c r="AW20">
        <v>5</v>
      </c>
      <c r="AX20">
        <v>0</v>
      </c>
      <c r="AY20">
        <v>1</v>
      </c>
      <c r="AZ20">
        <v>2</v>
      </c>
      <c r="BA20">
        <v>2</v>
      </c>
      <c r="BB20">
        <v>2</v>
      </c>
      <c r="BC20">
        <v>1</v>
      </c>
      <c r="BD20">
        <v>31</v>
      </c>
      <c r="BE20">
        <v>11</v>
      </c>
      <c r="BF20">
        <v>18</v>
      </c>
      <c r="BG20">
        <v>2</v>
      </c>
      <c r="BH20">
        <v>3</v>
      </c>
      <c r="BI20" s="3">
        <f t="shared" si="1"/>
        <v>40.5</v>
      </c>
      <c r="BJ20">
        <f>VLOOKUP(D20,'2022 FPIs'!$A$1:$B$33,2,FALSE)</f>
        <v>9.1</v>
      </c>
    </row>
    <row r="21" spans="1:62">
      <c r="A21" t="s">
        <v>0</v>
      </c>
      <c r="B21">
        <f t="shared" si="0"/>
        <v>0</v>
      </c>
      <c r="C21" t="s">
        <v>38</v>
      </c>
      <c r="D21" t="s">
        <v>52</v>
      </c>
      <c r="E21">
        <v>15</v>
      </c>
      <c r="F21">
        <v>27</v>
      </c>
      <c r="G21">
        <v>22</v>
      </c>
      <c r="H21">
        <v>37</v>
      </c>
      <c r="I21">
        <v>293</v>
      </c>
      <c r="J21">
        <v>1</v>
      </c>
      <c r="K21">
        <v>2</v>
      </c>
      <c r="L21">
        <v>1</v>
      </c>
      <c r="M21">
        <v>10</v>
      </c>
      <c r="N21">
        <v>8.1999999999999993</v>
      </c>
      <c r="O21">
        <v>7.7</v>
      </c>
      <c r="P21">
        <v>59.5</v>
      </c>
      <c r="Q21">
        <v>71.099999999999994</v>
      </c>
      <c r="R21">
        <v>22</v>
      </c>
      <c r="S21">
        <v>85</v>
      </c>
      <c r="T21">
        <v>3.9</v>
      </c>
      <c r="U21">
        <v>0</v>
      </c>
      <c r="V21">
        <v>3</v>
      </c>
      <c r="W21">
        <v>4</v>
      </c>
      <c r="X21">
        <v>0</v>
      </c>
      <c r="Y21">
        <v>1</v>
      </c>
      <c r="Z21">
        <v>3</v>
      </c>
      <c r="AA21">
        <v>150</v>
      </c>
      <c r="AB21">
        <v>2</v>
      </c>
      <c r="AC21">
        <v>10</v>
      </c>
      <c r="AD21">
        <v>0</v>
      </c>
      <c r="AE21">
        <v>1</v>
      </c>
      <c r="AF21">
        <v>14.5</v>
      </c>
      <c r="AG21">
        <f>VLOOKUP(C21,'2022 FPIs'!$A$1:$B$33,2,FALSE)</f>
        <v>5.2</v>
      </c>
      <c r="AH21">
        <v>27</v>
      </c>
      <c r="AI21">
        <v>15</v>
      </c>
      <c r="AJ21">
        <v>21</v>
      </c>
      <c r="AK21">
        <v>32</v>
      </c>
      <c r="AL21">
        <v>304</v>
      </c>
      <c r="AM21">
        <v>2</v>
      </c>
      <c r="AN21">
        <v>0</v>
      </c>
      <c r="AO21">
        <v>1</v>
      </c>
      <c r="AP21">
        <v>6</v>
      </c>
      <c r="AQ21">
        <v>9.6999999999999993</v>
      </c>
      <c r="AR21">
        <v>9.1999999999999993</v>
      </c>
      <c r="AS21">
        <v>65.599999999999994</v>
      </c>
      <c r="AT21">
        <v>117.2</v>
      </c>
      <c r="AU21">
        <v>30</v>
      </c>
      <c r="AV21">
        <v>67</v>
      </c>
      <c r="AW21">
        <v>2.2000000000000002</v>
      </c>
      <c r="AX21">
        <v>1</v>
      </c>
      <c r="AY21">
        <v>2</v>
      </c>
      <c r="AZ21">
        <v>2</v>
      </c>
      <c r="BA21">
        <v>3</v>
      </c>
      <c r="BB21">
        <v>3</v>
      </c>
      <c r="BC21">
        <v>4</v>
      </c>
      <c r="BD21">
        <v>159</v>
      </c>
      <c r="BE21">
        <v>8</v>
      </c>
      <c r="BF21">
        <v>15</v>
      </c>
      <c r="BG21">
        <v>0</v>
      </c>
      <c r="BH21">
        <v>1</v>
      </c>
      <c r="BI21" s="3">
        <f t="shared" si="1"/>
        <v>45.5</v>
      </c>
      <c r="BJ21">
        <f>VLOOKUP(D21,'2022 FPIs'!$A$1:$B$33,2,FALSE)</f>
        <v>11.1</v>
      </c>
    </row>
    <row r="22" spans="1:62">
      <c r="A22" t="s">
        <v>0</v>
      </c>
      <c r="B22">
        <f t="shared" si="0"/>
        <v>0</v>
      </c>
      <c r="C22" t="s">
        <v>38</v>
      </c>
      <c r="D22" t="s">
        <v>40</v>
      </c>
      <c r="E22">
        <v>17</v>
      </c>
      <c r="F22">
        <v>40</v>
      </c>
      <c r="G22">
        <v>19</v>
      </c>
      <c r="H22">
        <v>34</v>
      </c>
      <c r="I22">
        <v>158</v>
      </c>
      <c r="J22">
        <v>0</v>
      </c>
      <c r="K22">
        <v>1</v>
      </c>
      <c r="L22">
        <v>2</v>
      </c>
      <c r="M22">
        <v>8</v>
      </c>
      <c r="N22">
        <v>4.9000000000000004</v>
      </c>
      <c r="O22">
        <v>4.4000000000000004</v>
      </c>
      <c r="P22">
        <v>55.9</v>
      </c>
      <c r="Q22">
        <v>55.8</v>
      </c>
      <c r="R22">
        <v>26</v>
      </c>
      <c r="S22">
        <v>137</v>
      </c>
      <c r="T22">
        <v>5.3</v>
      </c>
      <c r="U22">
        <v>2</v>
      </c>
      <c r="V22">
        <v>1</v>
      </c>
      <c r="W22">
        <v>2</v>
      </c>
      <c r="X22">
        <v>2</v>
      </c>
      <c r="Y22">
        <v>2</v>
      </c>
      <c r="Z22">
        <v>3</v>
      </c>
      <c r="AA22">
        <v>131</v>
      </c>
      <c r="AB22">
        <v>4</v>
      </c>
      <c r="AC22">
        <v>11</v>
      </c>
      <c r="AD22">
        <v>0</v>
      </c>
      <c r="AE22">
        <v>2</v>
      </c>
      <c r="AF22">
        <v>15</v>
      </c>
      <c r="AG22">
        <f>VLOOKUP(C22,'2022 FPIs'!$A$1:$B$33,2,FALSE)</f>
        <v>5.2</v>
      </c>
      <c r="AH22">
        <v>40</v>
      </c>
      <c r="AI22">
        <v>17</v>
      </c>
      <c r="AJ22">
        <v>14</v>
      </c>
      <c r="AK22">
        <v>21</v>
      </c>
      <c r="AL22">
        <v>187</v>
      </c>
      <c r="AM22">
        <v>0</v>
      </c>
      <c r="AN22">
        <v>0</v>
      </c>
      <c r="AO22">
        <v>2</v>
      </c>
      <c r="AP22">
        <v>23</v>
      </c>
      <c r="AQ22">
        <v>10</v>
      </c>
      <c r="AR22">
        <v>8.1</v>
      </c>
      <c r="AS22">
        <v>66.7</v>
      </c>
      <c r="AT22">
        <v>94.7</v>
      </c>
      <c r="AU22">
        <v>33</v>
      </c>
      <c r="AV22">
        <v>135</v>
      </c>
      <c r="AW22">
        <v>4.0999999999999996</v>
      </c>
      <c r="AX22">
        <v>5</v>
      </c>
      <c r="AY22">
        <v>1</v>
      </c>
      <c r="AZ22">
        <v>1</v>
      </c>
      <c r="BA22">
        <v>5</v>
      </c>
      <c r="BB22">
        <v>5</v>
      </c>
      <c r="BC22">
        <v>4</v>
      </c>
      <c r="BD22">
        <v>185</v>
      </c>
      <c r="BE22">
        <v>5</v>
      </c>
      <c r="BF22">
        <v>11</v>
      </c>
      <c r="BG22">
        <v>0</v>
      </c>
      <c r="BH22">
        <v>1</v>
      </c>
      <c r="BI22" s="3">
        <f t="shared" si="1"/>
        <v>45</v>
      </c>
      <c r="BJ22">
        <f>VLOOKUP(D22,'2022 FPIs'!$A$1:$B$33,2,FALSE)</f>
        <v>-3.2</v>
      </c>
    </row>
    <row r="23" spans="1:62">
      <c r="A23" t="s">
        <v>0</v>
      </c>
      <c r="B23">
        <f t="shared" si="0"/>
        <v>0</v>
      </c>
      <c r="C23" t="s">
        <v>38</v>
      </c>
      <c r="D23" t="s">
        <v>48</v>
      </c>
      <c r="E23">
        <v>16</v>
      </c>
      <c r="F23">
        <v>24</v>
      </c>
      <c r="G23">
        <v>30</v>
      </c>
      <c r="H23">
        <v>47</v>
      </c>
      <c r="I23">
        <v>385</v>
      </c>
      <c r="J23">
        <v>2</v>
      </c>
      <c r="K23">
        <v>2</v>
      </c>
      <c r="L23">
        <v>6</v>
      </c>
      <c r="M23">
        <v>33</v>
      </c>
      <c r="N23">
        <v>8.9</v>
      </c>
      <c r="O23">
        <v>7.3</v>
      </c>
      <c r="P23">
        <v>63.8</v>
      </c>
      <c r="Q23">
        <v>85.9</v>
      </c>
      <c r="R23">
        <v>20</v>
      </c>
      <c r="S23">
        <v>73</v>
      </c>
      <c r="T23">
        <v>3.7</v>
      </c>
      <c r="U23">
        <v>0</v>
      </c>
      <c r="V23">
        <v>1</v>
      </c>
      <c r="W23">
        <v>2</v>
      </c>
      <c r="X23">
        <v>1</v>
      </c>
      <c r="Y23">
        <v>1</v>
      </c>
      <c r="Z23">
        <v>6</v>
      </c>
      <c r="AA23">
        <v>307</v>
      </c>
      <c r="AB23">
        <v>4</v>
      </c>
      <c r="AC23">
        <v>14</v>
      </c>
      <c r="AD23">
        <v>1</v>
      </c>
      <c r="AE23">
        <v>2</v>
      </c>
      <c r="AF23">
        <v>35.5</v>
      </c>
      <c r="AG23">
        <f>VLOOKUP(C23,'2022 FPIs'!$A$1:$B$33,2,FALSE)</f>
        <v>5.2</v>
      </c>
      <c r="AH23">
        <v>24</v>
      </c>
      <c r="AI23">
        <v>16</v>
      </c>
      <c r="AJ23">
        <v>20</v>
      </c>
      <c r="AK23">
        <v>30</v>
      </c>
      <c r="AL23">
        <v>156</v>
      </c>
      <c r="AM23">
        <v>2</v>
      </c>
      <c r="AN23">
        <v>0</v>
      </c>
      <c r="AO23">
        <v>3</v>
      </c>
      <c r="AP23">
        <v>19</v>
      </c>
      <c r="AQ23">
        <v>5.8</v>
      </c>
      <c r="AR23">
        <v>4.7</v>
      </c>
      <c r="AS23">
        <v>66.7</v>
      </c>
      <c r="AT23">
        <v>101.5</v>
      </c>
      <c r="AU23">
        <v>17</v>
      </c>
      <c r="AV23">
        <v>78</v>
      </c>
      <c r="AW23">
        <v>4.5999999999999996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10</v>
      </c>
      <c r="BD23">
        <v>441</v>
      </c>
      <c r="BE23">
        <v>2</v>
      </c>
      <c r="BF23">
        <v>12</v>
      </c>
      <c r="BG23">
        <v>0</v>
      </c>
      <c r="BH23">
        <v>0</v>
      </c>
      <c r="BI23" s="3">
        <f t="shared" si="1"/>
        <v>24.5</v>
      </c>
      <c r="BJ23">
        <f>VLOOKUP(D23,'2022 FPIs'!$A$1:$B$33,2,FALSE)</f>
        <v>1.7</v>
      </c>
    </row>
    <row r="24" spans="1:62">
      <c r="A24" t="s">
        <v>1</v>
      </c>
      <c r="B24">
        <f t="shared" si="0"/>
        <v>1</v>
      </c>
      <c r="C24" t="s">
        <v>38</v>
      </c>
      <c r="D24" t="s">
        <v>45</v>
      </c>
      <c r="E24">
        <v>16</v>
      </c>
      <c r="F24">
        <v>10</v>
      </c>
      <c r="G24">
        <v>21</v>
      </c>
      <c r="H24">
        <v>35</v>
      </c>
      <c r="I24">
        <v>261</v>
      </c>
      <c r="J24">
        <v>1</v>
      </c>
      <c r="K24">
        <v>0</v>
      </c>
      <c r="L24">
        <v>0</v>
      </c>
      <c r="M24">
        <v>0</v>
      </c>
      <c r="N24">
        <v>7.5</v>
      </c>
      <c r="O24">
        <v>7.5</v>
      </c>
      <c r="P24">
        <v>60</v>
      </c>
      <c r="Q24">
        <v>92.7</v>
      </c>
      <c r="R24">
        <v>27</v>
      </c>
      <c r="S24">
        <v>111</v>
      </c>
      <c r="T24">
        <v>4.0999999999999996</v>
      </c>
      <c r="U24">
        <v>0</v>
      </c>
      <c r="V24">
        <v>3</v>
      </c>
      <c r="W24">
        <v>3</v>
      </c>
      <c r="X24">
        <v>1</v>
      </c>
      <c r="Y24">
        <v>1</v>
      </c>
      <c r="Z24">
        <v>6</v>
      </c>
      <c r="AA24">
        <v>256</v>
      </c>
      <c r="AB24">
        <v>4</v>
      </c>
      <c r="AC24">
        <v>14</v>
      </c>
      <c r="AD24">
        <v>0</v>
      </c>
      <c r="AE24">
        <v>1</v>
      </c>
      <c r="AF24">
        <v>27</v>
      </c>
      <c r="AG24">
        <f>VLOOKUP(C24,'2022 FPIs'!$A$1:$B$33,2,FALSE)</f>
        <v>5.2</v>
      </c>
      <c r="AH24">
        <v>10</v>
      </c>
      <c r="AI24">
        <v>16</v>
      </c>
      <c r="AJ24">
        <v>32</v>
      </c>
      <c r="AK24">
        <v>44</v>
      </c>
      <c r="AL24">
        <v>246</v>
      </c>
      <c r="AM24">
        <v>1</v>
      </c>
      <c r="AN24">
        <v>3</v>
      </c>
      <c r="AO24">
        <v>2</v>
      </c>
      <c r="AP24">
        <v>11</v>
      </c>
      <c r="AQ24">
        <v>5.8</v>
      </c>
      <c r="AR24">
        <v>5.3</v>
      </c>
      <c r="AS24">
        <v>72.7</v>
      </c>
      <c r="AT24">
        <v>65.2</v>
      </c>
      <c r="AU24">
        <v>23</v>
      </c>
      <c r="AV24">
        <v>95</v>
      </c>
      <c r="AW24">
        <v>4.0999999999999996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6</v>
      </c>
      <c r="BD24">
        <v>251</v>
      </c>
      <c r="BE24">
        <v>4</v>
      </c>
      <c r="BF24">
        <v>14</v>
      </c>
      <c r="BG24">
        <v>2</v>
      </c>
      <c r="BH24">
        <v>2</v>
      </c>
      <c r="BI24" s="3">
        <f t="shared" si="1"/>
        <v>33</v>
      </c>
      <c r="BJ24">
        <f>VLOOKUP(D24,'2022 FPIs'!$A$1:$B$33,2,FALSE)</f>
        <v>2.2000000000000002</v>
      </c>
    </row>
    <row r="25" spans="1:62">
      <c r="A25" t="s">
        <v>1</v>
      </c>
      <c r="B25">
        <f t="shared" si="0"/>
        <v>1</v>
      </c>
      <c r="C25" t="s">
        <v>38</v>
      </c>
      <c r="D25" t="s">
        <v>50</v>
      </c>
      <c r="E25">
        <v>31</v>
      </c>
      <c r="F25">
        <v>27</v>
      </c>
      <c r="G25">
        <v>29</v>
      </c>
      <c r="H25">
        <v>36</v>
      </c>
      <c r="I25">
        <v>369</v>
      </c>
      <c r="J25">
        <v>3</v>
      </c>
      <c r="K25">
        <v>0</v>
      </c>
      <c r="L25">
        <v>2</v>
      </c>
      <c r="M25">
        <v>13</v>
      </c>
      <c r="N25">
        <v>10.6</v>
      </c>
      <c r="O25">
        <v>9.6999999999999993</v>
      </c>
      <c r="P25">
        <v>80.599999999999994</v>
      </c>
      <c r="Q25">
        <v>137.19999999999999</v>
      </c>
      <c r="R25">
        <v>26</v>
      </c>
      <c r="S25">
        <v>107</v>
      </c>
      <c r="T25">
        <v>4.0999999999999996</v>
      </c>
      <c r="U25">
        <v>1</v>
      </c>
      <c r="V25">
        <v>1</v>
      </c>
      <c r="W25">
        <v>1</v>
      </c>
      <c r="X25">
        <v>4</v>
      </c>
      <c r="Y25">
        <v>4</v>
      </c>
      <c r="Z25">
        <v>1</v>
      </c>
      <c r="AA25">
        <v>38</v>
      </c>
      <c r="AB25">
        <v>8</v>
      </c>
      <c r="AC25">
        <v>12</v>
      </c>
      <c r="AD25">
        <v>1</v>
      </c>
      <c r="AE25">
        <v>1</v>
      </c>
      <c r="AF25" s="3">
        <v>34.5</v>
      </c>
      <c r="AG25">
        <f>VLOOKUP(C25,'2022 FPIs'!$A$1:$B$33,2,FALSE)</f>
        <v>5.2</v>
      </c>
      <c r="AH25">
        <v>27</v>
      </c>
      <c r="AI25">
        <v>31</v>
      </c>
      <c r="AJ25">
        <v>27</v>
      </c>
      <c r="AK25">
        <v>37</v>
      </c>
      <c r="AL25">
        <v>311</v>
      </c>
      <c r="AM25">
        <v>1</v>
      </c>
      <c r="AN25">
        <v>0</v>
      </c>
      <c r="AO25">
        <v>1</v>
      </c>
      <c r="AP25">
        <v>10</v>
      </c>
      <c r="AQ25">
        <v>8.6999999999999993</v>
      </c>
      <c r="AR25">
        <v>8.1999999999999993</v>
      </c>
      <c r="AS25">
        <v>73</v>
      </c>
      <c r="AT25">
        <v>106.9</v>
      </c>
      <c r="AU25">
        <v>19</v>
      </c>
      <c r="AV25">
        <v>82</v>
      </c>
      <c r="AW25">
        <v>4.3</v>
      </c>
      <c r="AX25">
        <v>2</v>
      </c>
      <c r="AY25">
        <v>2</v>
      </c>
      <c r="AZ25">
        <v>2</v>
      </c>
      <c r="BA25">
        <v>3</v>
      </c>
      <c r="BB25">
        <v>3</v>
      </c>
      <c r="BC25">
        <v>2</v>
      </c>
      <c r="BD25">
        <v>117</v>
      </c>
      <c r="BE25">
        <v>4</v>
      </c>
      <c r="BF25">
        <v>9</v>
      </c>
      <c r="BG25">
        <v>1</v>
      </c>
      <c r="BH25">
        <v>2</v>
      </c>
      <c r="BI25" s="3">
        <f t="shared" si="1"/>
        <v>25.5</v>
      </c>
      <c r="BJ25">
        <f>VLOOKUP(D25,'2022 FPIs'!$A$1:$B$33,2,FALSE)</f>
        <v>2</v>
      </c>
    </row>
    <row r="26" spans="1:62">
      <c r="A26" t="s">
        <v>1</v>
      </c>
      <c r="B26">
        <f t="shared" si="0"/>
        <v>1</v>
      </c>
      <c r="C26" t="s">
        <v>38</v>
      </c>
      <c r="D26" t="s">
        <v>51</v>
      </c>
      <c r="E26">
        <v>35</v>
      </c>
      <c r="F26">
        <v>32</v>
      </c>
      <c r="G26">
        <v>21</v>
      </c>
      <c r="H26">
        <v>30</v>
      </c>
      <c r="I26">
        <v>302</v>
      </c>
      <c r="J26">
        <v>3</v>
      </c>
      <c r="K26">
        <v>0</v>
      </c>
      <c r="L26">
        <v>0</v>
      </c>
      <c r="M26">
        <v>0</v>
      </c>
      <c r="N26">
        <v>10.1</v>
      </c>
      <c r="O26">
        <v>10.1</v>
      </c>
      <c r="P26">
        <v>70</v>
      </c>
      <c r="Q26">
        <v>135.69999999999999</v>
      </c>
      <c r="R26">
        <v>23</v>
      </c>
      <c r="S26">
        <v>77</v>
      </c>
      <c r="T26">
        <v>3.3</v>
      </c>
      <c r="U26">
        <v>1</v>
      </c>
      <c r="V26">
        <v>0</v>
      </c>
      <c r="W26">
        <v>1</v>
      </c>
      <c r="X26">
        <v>5</v>
      </c>
      <c r="Y26">
        <v>5</v>
      </c>
      <c r="Z26">
        <v>1</v>
      </c>
      <c r="AA26">
        <v>51</v>
      </c>
      <c r="AB26">
        <v>5</v>
      </c>
      <c r="AC26">
        <v>10</v>
      </c>
      <c r="AD26">
        <v>0</v>
      </c>
      <c r="AE26">
        <v>2</v>
      </c>
      <c r="AF26" s="3">
        <v>25</v>
      </c>
      <c r="AG26">
        <f>VLOOKUP(C26,'2022 FPIs'!$A$1:$B$33,2,FALSE)</f>
        <v>5.2</v>
      </c>
      <c r="AH26">
        <v>32</v>
      </c>
      <c r="AI26">
        <v>35</v>
      </c>
      <c r="AJ26">
        <v>17</v>
      </c>
      <c r="AK26">
        <v>28</v>
      </c>
      <c r="AL26">
        <v>116</v>
      </c>
      <c r="AM26">
        <v>3</v>
      </c>
      <c r="AN26">
        <v>0</v>
      </c>
      <c r="AO26">
        <v>2</v>
      </c>
      <c r="AP26">
        <v>7</v>
      </c>
      <c r="AQ26">
        <v>4.4000000000000004</v>
      </c>
      <c r="AR26">
        <v>3.9</v>
      </c>
      <c r="AS26">
        <v>60.7</v>
      </c>
      <c r="AT26">
        <v>105.7</v>
      </c>
      <c r="AU26">
        <v>40</v>
      </c>
      <c r="AV26">
        <v>252</v>
      </c>
      <c r="AW26">
        <v>6.3</v>
      </c>
      <c r="AX26">
        <v>1</v>
      </c>
      <c r="AY26">
        <v>1</v>
      </c>
      <c r="AZ26">
        <v>1</v>
      </c>
      <c r="BA26">
        <v>3</v>
      </c>
      <c r="BB26">
        <v>3</v>
      </c>
      <c r="BC26">
        <v>3</v>
      </c>
      <c r="BD26">
        <v>83</v>
      </c>
      <c r="BE26">
        <v>10</v>
      </c>
      <c r="BF26">
        <v>16</v>
      </c>
      <c r="BG26">
        <v>1</v>
      </c>
      <c r="BH26">
        <v>2</v>
      </c>
      <c r="BI26" s="3">
        <f t="shared" si="1"/>
        <v>35</v>
      </c>
      <c r="BJ26">
        <f>VLOOKUP(D26,'2022 FPIs'!$A$1:$B$33,2,FALSE)</f>
        <v>-16.899999999999999</v>
      </c>
    </row>
    <row r="27" spans="1:62">
      <c r="A27" t="s">
        <v>1</v>
      </c>
      <c r="B27">
        <f t="shared" si="0"/>
        <v>1</v>
      </c>
      <c r="C27" t="s">
        <v>38</v>
      </c>
      <c r="D27" t="s">
        <v>49</v>
      </c>
      <c r="E27">
        <v>39</v>
      </c>
      <c r="F27">
        <v>17</v>
      </c>
      <c r="G27">
        <v>26</v>
      </c>
      <c r="H27">
        <v>33</v>
      </c>
      <c r="I27">
        <v>296</v>
      </c>
      <c r="J27">
        <v>3</v>
      </c>
      <c r="K27">
        <v>0</v>
      </c>
      <c r="L27">
        <v>1</v>
      </c>
      <c r="M27">
        <v>6</v>
      </c>
      <c r="N27">
        <v>9.1999999999999993</v>
      </c>
      <c r="O27">
        <v>8.6999999999999993</v>
      </c>
      <c r="P27">
        <v>78.8</v>
      </c>
      <c r="Q27">
        <v>134.30000000000001</v>
      </c>
      <c r="R27">
        <v>33</v>
      </c>
      <c r="S27">
        <v>195</v>
      </c>
      <c r="T27">
        <v>5.9</v>
      </c>
      <c r="U27">
        <v>2</v>
      </c>
      <c r="V27">
        <v>2</v>
      </c>
      <c r="W27">
        <v>2</v>
      </c>
      <c r="X27">
        <v>3</v>
      </c>
      <c r="Y27">
        <v>5</v>
      </c>
      <c r="Z27">
        <v>0</v>
      </c>
      <c r="AA27">
        <v>0</v>
      </c>
      <c r="AB27">
        <v>6</v>
      </c>
      <c r="AC27">
        <v>11</v>
      </c>
      <c r="AD27">
        <v>1</v>
      </c>
      <c r="AE27">
        <v>2</v>
      </c>
      <c r="AF27" s="3">
        <v>33</v>
      </c>
      <c r="AG27">
        <f>VLOOKUP(C27,'2022 FPIs'!$A$1:$B$33,2,FALSE)</f>
        <v>5.2</v>
      </c>
      <c r="AH27">
        <v>17</v>
      </c>
      <c r="AI27">
        <v>39</v>
      </c>
      <c r="AJ27">
        <v>22</v>
      </c>
      <c r="AK27">
        <v>35</v>
      </c>
      <c r="AL27">
        <v>185</v>
      </c>
      <c r="AM27">
        <v>1</v>
      </c>
      <c r="AN27">
        <v>0</v>
      </c>
      <c r="AO27">
        <v>3</v>
      </c>
      <c r="AP27">
        <v>27</v>
      </c>
      <c r="AQ27">
        <v>6.1</v>
      </c>
      <c r="AR27">
        <v>4.9000000000000004</v>
      </c>
      <c r="AS27">
        <v>62.9</v>
      </c>
      <c r="AT27">
        <v>86</v>
      </c>
      <c r="AU27">
        <v>24</v>
      </c>
      <c r="AV27">
        <v>112</v>
      </c>
      <c r="AW27">
        <v>4.7</v>
      </c>
      <c r="AX27">
        <v>1</v>
      </c>
      <c r="AY27">
        <v>1</v>
      </c>
      <c r="AZ27">
        <v>1</v>
      </c>
      <c r="BA27">
        <v>2</v>
      </c>
      <c r="BB27">
        <v>2</v>
      </c>
      <c r="BC27">
        <v>1</v>
      </c>
      <c r="BD27">
        <v>41</v>
      </c>
      <c r="BE27">
        <v>5</v>
      </c>
      <c r="BF27">
        <v>12</v>
      </c>
      <c r="BG27">
        <v>2</v>
      </c>
      <c r="BH27">
        <v>5</v>
      </c>
      <c r="BI27" s="3">
        <f t="shared" si="1"/>
        <v>27</v>
      </c>
      <c r="BJ27">
        <f>VLOOKUP(D27,'2022 FPIs'!$A$1:$B$33,2,FALSE)</f>
        <v>-2.5</v>
      </c>
    </row>
    <row r="28" spans="1:62">
      <c r="A28" t="s">
        <v>1</v>
      </c>
      <c r="B28">
        <f t="shared" si="0"/>
        <v>1</v>
      </c>
      <c r="C28" t="s">
        <v>38</v>
      </c>
      <c r="D28" t="s">
        <v>53</v>
      </c>
      <c r="E28">
        <v>30</v>
      </c>
      <c r="F28">
        <v>15</v>
      </c>
      <c r="G28">
        <v>23</v>
      </c>
      <c r="H28">
        <v>41</v>
      </c>
      <c r="I28">
        <v>273</v>
      </c>
      <c r="J28">
        <v>1</v>
      </c>
      <c r="K28">
        <v>0</v>
      </c>
      <c r="L28">
        <v>5</v>
      </c>
      <c r="M28">
        <v>32</v>
      </c>
      <c r="N28">
        <v>7.4</v>
      </c>
      <c r="O28">
        <v>5.9</v>
      </c>
      <c r="P28">
        <v>56.1</v>
      </c>
      <c r="Q28">
        <v>84.7</v>
      </c>
      <c r="R28">
        <v>26</v>
      </c>
      <c r="S28">
        <v>66</v>
      </c>
      <c r="T28">
        <v>2.5</v>
      </c>
      <c r="U28">
        <v>1</v>
      </c>
      <c r="V28">
        <v>3</v>
      </c>
      <c r="W28">
        <v>3</v>
      </c>
      <c r="X28">
        <v>3</v>
      </c>
      <c r="Y28">
        <v>3</v>
      </c>
      <c r="Z28">
        <v>6</v>
      </c>
      <c r="AA28">
        <v>296</v>
      </c>
      <c r="AB28">
        <v>4</v>
      </c>
      <c r="AC28">
        <v>15</v>
      </c>
      <c r="AD28">
        <v>1</v>
      </c>
      <c r="AE28">
        <v>1</v>
      </c>
      <c r="AF28" s="3">
        <f>32+27/60</f>
        <v>32.450000000000003</v>
      </c>
      <c r="AG28">
        <f>VLOOKUP(C28,'2022 FPIs'!$A$1:$B$33,2,FALSE)</f>
        <v>5.2</v>
      </c>
      <c r="AH28">
        <v>15</v>
      </c>
      <c r="AI28">
        <v>30</v>
      </c>
      <c r="AJ28">
        <v>26</v>
      </c>
      <c r="AK28">
        <v>39</v>
      </c>
      <c r="AL28">
        <v>174</v>
      </c>
      <c r="AM28">
        <v>1</v>
      </c>
      <c r="AN28">
        <v>2</v>
      </c>
      <c r="AO28">
        <v>5</v>
      </c>
      <c r="AP28">
        <v>41</v>
      </c>
      <c r="AQ28">
        <v>5.5</v>
      </c>
      <c r="AR28">
        <v>4</v>
      </c>
      <c r="AS28">
        <v>66.7</v>
      </c>
      <c r="AT28">
        <v>63.4</v>
      </c>
      <c r="AU28">
        <v>14</v>
      </c>
      <c r="AV28">
        <v>36</v>
      </c>
      <c r="AW28">
        <v>2.6</v>
      </c>
      <c r="AX28">
        <v>1</v>
      </c>
      <c r="AY28">
        <v>1</v>
      </c>
      <c r="AZ28">
        <v>1</v>
      </c>
      <c r="BA28">
        <v>0</v>
      </c>
      <c r="BB28">
        <v>0</v>
      </c>
      <c r="BC28">
        <v>7</v>
      </c>
      <c r="BD28">
        <v>350</v>
      </c>
      <c r="BE28">
        <v>2</v>
      </c>
      <c r="BF28">
        <v>13</v>
      </c>
      <c r="BG28">
        <v>1</v>
      </c>
      <c r="BH28">
        <v>1</v>
      </c>
      <c r="BI28" s="3">
        <f t="shared" si="1"/>
        <v>27.549999999999997</v>
      </c>
      <c r="BJ28">
        <f>VLOOKUP(D28,'2022 FPIs'!$A$1:$B$33,2,FALSE)</f>
        <v>-5.5</v>
      </c>
    </row>
    <row r="29" spans="1:62">
      <c r="A29" t="s">
        <v>0</v>
      </c>
      <c r="B29">
        <f t="shared" si="0"/>
        <v>0</v>
      </c>
      <c r="C29" t="s">
        <v>38</v>
      </c>
      <c r="D29" t="s">
        <v>54</v>
      </c>
      <c r="E29">
        <v>17</v>
      </c>
      <c r="F29">
        <v>33</v>
      </c>
      <c r="G29">
        <v>18</v>
      </c>
      <c r="H29">
        <v>34</v>
      </c>
      <c r="I29">
        <v>275</v>
      </c>
      <c r="J29">
        <v>2</v>
      </c>
      <c r="K29">
        <v>3</v>
      </c>
      <c r="L29">
        <v>3</v>
      </c>
      <c r="M29">
        <v>20</v>
      </c>
      <c r="N29">
        <v>8.6999999999999993</v>
      </c>
      <c r="O29">
        <v>7.4</v>
      </c>
      <c r="P29">
        <v>52.9</v>
      </c>
      <c r="Q29">
        <v>62.7</v>
      </c>
      <c r="R29">
        <v>8</v>
      </c>
      <c r="S29">
        <v>33</v>
      </c>
      <c r="T29">
        <v>4.0999999999999996</v>
      </c>
      <c r="U29">
        <v>0</v>
      </c>
      <c r="V29">
        <v>1</v>
      </c>
      <c r="W29">
        <v>1</v>
      </c>
      <c r="X29">
        <v>2</v>
      </c>
      <c r="Y29">
        <v>2</v>
      </c>
      <c r="Z29">
        <v>4</v>
      </c>
      <c r="AA29">
        <v>206</v>
      </c>
      <c r="AB29">
        <v>0</v>
      </c>
      <c r="AC29">
        <v>7</v>
      </c>
      <c r="AD29">
        <v>1</v>
      </c>
      <c r="AE29">
        <v>2</v>
      </c>
      <c r="AF29" s="3">
        <v>19.5</v>
      </c>
      <c r="AG29">
        <f>VLOOKUP(C29,'2022 FPIs'!$A$1:$B$33,2,FALSE)</f>
        <v>5.2</v>
      </c>
      <c r="AH29">
        <v>33</v>
      </c>
      <c r="AI29">
        <v>17</v>
      </c>
      <c r="AJ29">
        <v>27</v>
      </c>
      <c r="AK29">
        <v>41</v>
      </c>
      <c r="AL29">
        <v>230</v>
      </c>
      <c r="AM29">
        <v>2</v>
      </c>
      <c r="AN29">
        <v>1</v>
      </c>
      <c r="AO29">
        <v>4</v>
      </c>
      <c r="AP29">
        <v>36</v>
      </c>
      <c r="AQ29">
        <v>6.5</v>
      </c>
      <c r="AR29">
        <v>5.0999999999999996</v>
      </c>
      <c r="AS29">
        <v>65.900000000000006</v>
      </c>
      <c r="AT29">
        <v>86.4</v>
      </c>
      <c r="AU29">
        <v>34</v>
      </c>
      <c r="AV29">
        <v>121</v>
      </c>
      <c r="AW29">
        <v>3.6</v>
      </c>
      <c r="AX29">
        <v>0</v>
      </c>
      <c r="AY29">
        <v>4</v>
      </c>
      <c r="AZ29">
        <v>4</v>
      </c>
      <c r="BA29">
        <v>3</v>
      </c>
      <c r="BB29">
        <v>3</v>
      </c>
      <c r="BC29">
        <v>4</v>
      </c>
      <c r="BD29">
        <v>178</v>
      </c>
      <c r="BE29">
        <v>8</v>
      </c>
      <c r="BF29">
        <v>19</v>
      </c>
      <c r="BG29">
        <v>1</v>
      </c>
      <c r="BH29">
        <v>2</v>
      </c>
      <c r="BI29" s="3">
        <f t="shared" si="1"/>
        <v>40.5</v>
      </c>
      <c r="BJ29">
        <f>VLOOKUP(D29,'2022 FPIs'!$A$1:$B$33,2,FALSE)</f>
        <v>6.5</v>
      </c>
    </row>
    <row r="30" spans="1:62">
      <c r="A30" t="s">
        <v>0</v>
      </c>
      <c r="B30">
        <f t="shared" si="0"/>
        <v>0</v>
      </c>
      <c r="C30" t="s">
        <v>38</v>
      </c>
      <c r="D30" t="s">
        <v>55</v>
      </c>
      <c r="E30">
        <v>17</v>
      </c>
      <c r="F30">
        <v>23</v>
      </c>
      <c r="G30">
        <v>10</v>
      </c>
      <c r="H30">
        <v>28</v>
      </c>
      <c r="I30">
        <v>127</v>
      </c>
      <c r="J30">
        <v>1</v>
      </c>
      <c r="K30">
        <v>0</v>
      </c>
      <c r="L30">
        <v>2</v>
      </c>
      <c r="M30">
        <v>18</v>
      </c>
      <c r="N30">
        <v>5.2</v>
      </c>
      <c r="O30">
        <v>4.2</v>
      </c>
      <c r="P30">
        <v>35.700000000000003</v>
      </c>
      <c r="Q30">
        <v>62.6</v>
      </c>
      <c r="R30">
        <v>19</v>
      </c>
      <c r="S30">
        <v>92</v>
      </c>
      <c r="T30">
        <v>4.8</v>
      </c>
      <c r="U30">
        <v>0</v>
      </c>
      <c r="V30">
        <v>1</v>
      </c>
      <c r="W30">
        <v>1</v>
      </c>
      <c r="X30">
        <v>2</v>
      </c>
      <c r="Y30">
        <v>2</v>
      </c>
      <c r="Z30">
        <v>7</v>
      </c>
      <c r="AA30">
        <v>327</v>
      </c>
      <c r="AB30">
        <v>3</v>
      </c>
      <c r="AC30">
        <v>11</v>
      </c>
      <c r="AD30">
        <v>0</v>
      </c>
      <c r="AE30">
        <v>0</v>
      </c>
      <c r="AF30" s="3">
        <v>20.5</v>
      </c>
      <c r="AG30">
        <f>VLOOKUP(C30,'2022 FPIs'!$A$1:$B$33,2,FALSE)</f>
        <v>5.2</v>
      </c>
      <c r="AH30">
        <v>23</v>
      </c>
      <c r="AI30">
        <v>17</v>
      </c>
      <c r="AJ30">
        <v>39</v>
      </c>
      <c r="AK30">
        <v>51</v>
      </c>
      <c r="AL30">
        <v>350</v>
      </c>
      <c r="AM30">
        <v>1</v>
      </c>
      <c r="AN30">
        <v>0</v>
      </c>
      <c r="AO30">
        <v>4</v>
      </c>
      <c r="AP30">
        <v>17</v>
      </c>
      <c r="AQ30">
        <v>7.2</v>
      </c>
      <c r="AR30">
        <v>6.4</v>
      </c>
      <c r="AS30">
        <v>76.5</v>
      </c>
      <c r="AT30">
        <v>100.9</v>
      </c>
      <c r="AU30">
        <v>23</v>
      </c>
      <c r="AV30">
        <v>82</v>
      </c>
      <c r="AW30">
        <v>3.6</v>
      </c>
      <c r="AX30">
        <v>1</v>
      </c>
      <c r="AY30">
        <v>3</v>
      </c>
      <c r="AZ30">
        <v>3</v>
      </c>
      <c r="BA30">
        <v>2</v>
      </c>
      <c r="BB30">
        <v>2</v>
      </c>
      <c r="BC30">
        <v>4</v>
      </c>
      <c r="BD30">
        <v>176</v>
      </c>
      <c r="BE30">
        <v>9</v>
      </c>
      <c r="BF30">
        <v>18</v>
      </c>
      <c r="BG30">
        <v>1</v>
      </c>
      <c r="BH30">
        <v>2</v>
      </c>
      <c r="BI30" s="3">
        <f t="shared" si="1"/>
        <v>39.5</v>
      </c>
      <c r="BJ30">
        <f>VLOOKUP(D30,'2022 FPIs'!$A$1:$B$33,2,FALSE)</f>
        <v>3.2</v>
      </c>
    </row>
    <row r="31" spans="1:62">
      <c r="A31" t="s">
        <v>0</v>
      </c>
      <c r="B31">
        <f t="shared" si="0"/>
        <v>0</v>
      </c>
      <c r="C31" t="s">
        <v>38</v>
      </c>
      <c r="D31" t="s">
        <v>35</v>
      </c>
      <c r="E31">
        <v>29</v>
      </c>
      <c r="F31">
        <v>32</v>
      </c>
      <c r="G31">
        <v>17</v>
      </c>
      <c r="H31">
        <v>30</v>
      </c>
      <c r="I31">
        <v>217</v>
      </c>
      <c r="J31">
        <v>2</v>
      </c>
      <c r="K31">
        <v>0</v>
      </c>
      <c r="L31">
        <v>2</v>
      </c>
      <c r="M31">
        <v>17</v>
      </c>
      <c r="N31">
        <v>7.8</v>
      </c>
      <c r="O31">
        <v>6.8</v>
      </c>
      <c r="P31">
        <v>56.7</v>
      </c>
      <c r="Q31">
        <v>101.7</v>
      </c>
      <c r="R31">
        <v>25</v>
      </c>
      <c r="S31">
        <v>188</v>
      </c>
      <c r="T31">
        <v>7.5</v>
      </c>
      <c r="U31">
        <v>1</v>
      </c>
      <c r="V31">
        <v>3</v>
      </c>
      <c r="W31">
        <v>3</v>
      </c>
      <c r="X31">
        <v>2</v>
      </c>
      <c r="Y31">
        <v>2</v>
      </c>
      <c r="Z31">
        <v>4</v>
      </c>
      <c r="AA31">
        <v>167</v>
      </c>
      <c r="AB31">
        <v>5</v>
      </c>
      <c r="AC31">
        <v>14</v>
      </c>
      <c r="AD31">
        <v>1</v>
      </c>
      <c r="AE31">
        <v>1</v>
      </c>
      <c r="AF31" s="3">
        <v>30</v>
      </c>
      <c r="AG31">
        <f>VLOOKUP(C31,'2022 FPIs'!$A$1:$B$33,2,FALSE)</f>
        <v>5.2</v>
      </c>
      <c r="AH31">
        <v>32</v>
      </c>
      <c r="AI31">
        <v>29</v>
      </c>
      <c r="AJ31">
        <v>25</v>
      </c>
      <c r="AK31">
        <v>40</v>
      </c>
      <c r="AL31">
        <v>296</v>
      </c>
      <c r="AM31">
        <v>4</v>
      </c>
      <c r="AN31">
        <v>0</v>
      </c>
      <c r="AO31">
        <v>2</v>
      </c>
      <c r="AP31">
        <v>8</v>
      </c>
      <c r="AQ31">
        <v>7.6</v>
      </c>
      <c r="AR31">
        <v>7</v>
      </c>
      <c r="AS31">
        <v>62.5</v>
      </c>
      <c r="AT31">
        <v>118.3</v>
      </c>
      <c r="AU31">
        <v>29</v>
      </c>
      <c r="AV31">
        <v>150</v>
      </c>
      <c r="AW31">
        <v>5.2</v>
      </c>
      <c r="AX31">
        <v>0</v>
      </c>
      <c r="AY31">
        <v>1</v>
      </c>
      <c r="AZ31">
        <v>1</v>
      </c>
      <c r="BA31">
        <v>3</v>
      </c>
      <c r="BB31">
        <v>3</v>
      </c>
      <c r="BC31">
        <v>5</v>
      </c>
      <c r="BD31">
        <v>215</v>
      </c>
      <c r="BE31">
        <v>8</v>
      </c>
      <c r="BF31">
        <v>14</v>
      </c>
      <c r="BG31">
        <v>0</v>
      </c>
      <c r="BH31">
        <v>0</v>
      </c>
      <c r="BI31" s="3">
        <f t="shared" si="1"/>
        <v>30</v>
      </c>
      <c r="BJ31">
        <f>VLOOKUP(D31,'2022 FPIs'!$A$1:$B$33,2,FALSE)</f>
        <v>9.1</v>
      </c>
    </row>
    <row r="32" spans="1:62">
      <c r="A32" t="s">
        <v>0</v>
      </c>
      <c r="B32">
        <f t="shared" si="0"/>
        <v>0</v>
      </c>
      <c r="C32" t="s">
        <v>38</v>
      </c>
      <c r="D32" t="s">
        <v>47</v>
      </c>
      <c r="E32">
        <v>20</v>
      </c>
      <c r="F32">
        <v>26</v>
      </c>
      <c r="G32">
        <v>16</v>
      </c>
      <c r="H32">
        <v>25</v>
      </c>
      <c r="I32">
        <v>294</v>
      </c>
      <c r="J32">
        <v>1</v>
      </c>
      <c r="K32">
        <v>3</v>
      </c>
      <c r="L32">
        <v>2</v>
      </c>
      <c r="M32">
        <v>16</v>
      </c>
      <c r="N32">
        <v>12.4</v>
      </c>
      <c r="O32">
        <v>10.9</v>
      </c>
      <c r="P32">
        <v>64</v>
      </c>
      <c r="Q32">
        <v>78.2</v>
      </c>
      <c r="R32">
        <v>18</v>
      </c>
      <c r="S32">
        <v>82</v>
      </c>
      <c r="T32">
        <v>4.5999999999999996</v>
      </c>
      <c r="U32">
        <v>1</v>
      </c>
      <c r="V32">
        <v>2</v>
      </c>
      <c r="W32">
        <v>3</v>
      </c>
      <c r="X32">
        <v>2</v>
      </c>
      <c r="Y32">
        <v>2</v>
      </c>
      <c r="Z32">
        <v>1</v>
      </c>
      <c r="AA32">
        <v>46</v>
      </c>
      <c r="AB32">
        <v>2</v>
      </c>
      <c r="AC32">
        <v>7</v>
      </c>
      <c r="AD32">
        <v>1</v>
      </c>
      <c r="AE32">
        <v>1</v>
      </c>
      <c r="AF32" s="3">
        <v>28</v>
      </c>
      <c r="AG32">
        <f>VLOOKUP(C32,'2022 FPIs'!$A$1:$B$33,2,FALSE)</f>
        <v>5.2</v>
      </c>
      <c r="AH32">
        <v>26</v>
      </c>
      <c r="AI32">
        <v>20</v>
      </c>
      <c r="AJ32">
        <v>24</v>
      </c>
      <c r="AK32">
        <v>38</v>
      </c>
      <c r="AL32">
        <v>222</v>
      </c>
      <c r="AM32">
        <v>1</v>
      </c>
      <c r="AN32">
        <v>1</v>
      </c>
      <c r="AO32">
        <v>2</v>
      </c>
      <c r="AP32">
        <v>16</v>
      </c>
      <c r="AQ32">
        <v>6.3</v>
      </c>
      <c r="AR32">
        <v>5.6</v>
      </c>
      <c r="AS32">
        <v>63.2</v>
      </c>
      <c r="AT32">
        <v>76.900000000000006</v>
      </c>
      <c r="AU32">
        <v>25</v>
      </c>
      <c r="AV32">
        <v>79</v>
      </c>
      <c r="AW32">
        <v>3.2</v>
      </c>
      <c r="AX32">
        <v>1</v>
      </c>
      <c r="AY32">
        <v>4</v>
      </c>
      <c r="AZ32">
        <v>4</v>
      </c>
      <c r="BA32">
        <v>2</v>
      </c>
      <c r="BB32">
        <v>2</v>
      </c>
      <c r="BC32">
        <v>1</v>
      </c>
      <c r="BD32">
        <v>46</v>
      </c>
      <c r="BE32">
        <v>2</v>
      </c>
      <c r="BF32">
        <v>14</v>
      </c>
      <c r="BG32">
        <v>3</v>
      </c>
      <c r="BH32">
        <v>5</v>
      </c>
      <c r="BI32" s="3">
        <f t="shared" si="1"/>
        <v>32</v>
      </c>
      <c r="BJ32">
        <f>VLOOKUP(D32,'2022 FPIs'!$A$1:$B$33,2,FALSE)</f>
        <v>6.3</v>
      </c>
    </row>
    <row r="33" spans="1:62">
      <c r="A33" t="s">
        <v>0</v>
      </c>
      <c r="B33">
        <f t="shared" si="0"/>
        <v>0</v>
      </c>
      <c r="C33" t="s">
        <v>38</v>
      </c>
      <c r="D33" t="s">
        <v>39</v>
      </c>
      <c r="E33">
        <v>21</v>
      </c>
      <c r="F33">
        <v>23</v>
      </c>
      <c r="G33">
        <v>24</v>
      </c>
      <c r="H33">
        <v>40</v>
      </c>
      <c r="I33">
        <v>247</v>
      </c>
      <c r="J33">
        <v>2</v>
      </c>
      <c r="K33">
        <v>2</v>
      </c>
      <c r="L33">
        <v>2</v>
      </c>
      <c r="M33">
        <v>18</v>
      </c>
      <c r="N33">
        <v>6.6</v>
      </c>
      <c r="O33">
        <v>5.9</v>
      </c>
      <c r="P33">
        <v>60</v>
      </c>
      <c r="Q33">
        <v>73.599999999999994</v>
      </c>
      <c r="R33">
        <v>27</v>
      </c>
      <c r="S33">
        <v>86</v>
      </c>
      <c r="T33">
        <v>3.2</v>
      </c>
      <c r="U33">
        <v>1</v>
      </c>
      <c r="V33">
        <v>0</v>
      </c>
      <c r="W33">
        <v>1</v>
      </c>
      <c r="X33">
        <v>3</v>
      </c>
      <c r="Y33">
        <v>3</v>
      </c>
      <c r="Z33">
        <v>4</v>
      </c>
      <c r="AA33">
        <v>189</v>
      </c>
      <c r="AB33">
        <v>4</v>
      </c>
      <c r="AC33">
        <v>14</v>
      </c>
      <c r="AD33">
        <v>2</v>
      </c>
      <c r="AE33">
        <v>3</v>
      </c>
      <c r="AF33" s="3">
        <v>34</v>
      </c>
      <c r="AG33">
        <f>VLOOKUP(C33,'2022 FPIs'!$A$1:$B$33,2,FALSE)</f>
        <v>5.2</v>
      </c>
      <c r="AH33">
        <v>23</v>
      </c>
      <c r="AI33">
        <v>21</v>
      </c>
      <c r="AJ33">
        <v>20</v>
      </c>
      <c r="AK33">
        <v>33</v>
      </c>
      <c r="AL33">
        <v>173</v>
      </c>
      <c r="AM33">
        <v>2</v>
      </c>
      <c r="AN33">
        <v>0</v>
      </c>
      <c r="AO33">
        <v>3</v>
      </c>
      <c r="AP33">
        <v>31</v>
      </c>
      <c r="AQ33">
        <v>6.2</v>
      </c>
      <c r="AR33">
        <v>4.8</v>
      </c>
      <c r="AS33">
        <v>60.6</v>
      </c>
      <c r="AT33">
        <v>94.6</v>
      </c>
      <c r="AU33">
        <v>21</v>
      </c>
      <c r="AV33">
        <v>76</v>
      </c>
      <c r="AW33">
        <v>3.6</v>
      </c>
      <c r="AX33">
        <v>0</v>
      </c>
      <c r="AY33">
        <v>1</v>
      </c>
      <c r="AZ33">
        <v>1</v>
      </c>
      <c r="BA33">
        <v>2</v>
      </c>
      <c r="BB33">
        <v>3</v>
      </c>
      <c r="BC33">
        <v>5</v>
      </c>
      <c r="BD33">
        <v>212</v>
      </c>
      <c r="BE33">
        <v>5</v>
      </c>
      <c r="BF33">
        <v>13</v>
      </c>
      <c r="BG33">
        <v>0</v>
      </c>
      <c r="BH33">
        <v>1</v>
      </c>
      <c r="BI33" s="3">
        <f t="shared" si="1"/>
        <v>26</v>
      </c>
      <c r="BJ33">
        <f>VLOOKUP(D33,'2022 FPIs'!$A$1:$B$33,2,FALSE)</f>
        <v>2</v>
      </c>
    </row>
    <row r="34" spans="1:62">
      <c r="A34" t="s">
        <v>1</v>
      </c>
      <c r="B34">
        <f t="shared" si="0"/>
        <v>1</v>
      </c>
      <c r="C34" t="s">
        <v>38</v>
      </c>
      <c r="D34" t="s">
        <v>40</v>
      </c>
      <c r="E34">
        <v>11</v>
      </c>
      <c r="F34">
        <v>6</v>
      </c>
      <c r="G34">
        <v>20</v>
      </c>
      <c r="H34">
        <v>31</v>
      </c>
      <c r="I34">
        <v>140</v>
      </c>
      <c r="J34">
        <v>0</v>
      </c>
      <c r="K34">
        <v>0</v>
      </c>
      <c r="L34">
        <v>1</v>
      </c>
      <c r="M34">
        <v>12</v>
      </c>
      <c r="N34">
        <v>4.9000000000000004</v>
      </c>
      <c r="O34">
        <v>4.4000000000000004</v>
      </c>
      <c r="P34">
        <v>64.5</v>
      </c>
      <c r="Q34">
        <v>74.7</v>
      </c>
      <c r="R34">
        <v>32</v>
      </c>
      <c r="S34">
        <v>162</v>
      </c>
      <c r="T34">
        <v>5.0999999999999996</v>
      </c>
      <c r="U34">
        <v>0</v>
      </c>
      <c r="V34">
        <v>3</v>
      </c>
      <c r="W34">
        <v>3</v>
      </c>
      <c r="X34">
        <v>0</v>
      </c>
      <c r="Y34">
        <v>0</v>
      </c>
      <c r="Z34">
        <v>4</v>
      </c>
      <c r="AA34">
        <v>181</v>
      </c>
      <c r="AB34">
        <v>4</v>
      </c>
      <c r="AC34">
        <v>13</v>
      </c>
      <c r="AD34">
        <v>1</v>
      </c>
      <c r="AE34">
        <v>2</v>
      </c>
      <c r="AF34" s="3">
        <v>35.5</v>
      </c>
      <c r="AG34">
        <f>VLOOKUP(C34,'2022 FPIs'!$A$1:$B$33,2,FALSE)</f>
        <v>5.2</v>
      </c>
      <c r="AH34">
        <v>6</v>
      </c>
      <c r="AI34">
        <v>11</v>
      </c>
      <c r="AJ34">
        <v>18</v>
      </c>
      <c r="AK34">
        <v>33</v>
      </c>
      <c r="AL34">
        <v>149</v>
      </c>
      <c r="AM34">
        <v>0</v>
      </c>
      <c r="AN34">
        <v>0</v>
      </c>
      <c r="AO34">
        <v>0</v>
      </c>
      <c r="AP34">
        <v>0</v>
      </c>
      <c r="AQ34">
        <v>4.5</v>
      </c>
      <c r="AR34">
        <v>4.5</v>
      </c>
      <c r="AS34">
        <v>54.5</v>
      </c>
      <c r="AT34">
        <v>66.400000000000006</v>
      </c>
      <c r="AU34">
        <v>20</v>
      </c>
      <c r="AV34">
        <v>38</v>
      </c>
      <c r="AW34">
        <v>1.9</v>
      </c>
      <c r="AX34">
        <v>0</v>
      </c>
      <c r="AY34">
        <v>2</v>
      </c>
      <c r="AZ34">
        <v>3</v>
      </c>
      <c r="BA34">
        <v>0</v>
      </c>
      <c r="BB34">
        <v>0</v>
      </c>
      <c r="BC34">
        <v>5</v>
      </c>
      <c r="BD34">
        <v>241</v>
      </c>
      <c r="BE34">
        <v>7</v>
      </c>
      <c r="BF34">
        <v>16</v>
      </c>
      <c r="BG34">
        <v>0</v>
      </c>
      <c r="BH34">
        <v>0</v>
      </c>
      <c r="BI34" s="3">
        <f t="shared" si="1"/>
        <v>24.5</v>
      </c>
      <c r="BJ34">
        <f>VLOOKUP(D34,'2022 FPIs'!$A$1:$B$33,2,FALSE)</f>
        <v>-3.2</v>
      </c>
    </row>
    <row r="35" spans="1:62">
      <c r="A35" t="s">
        <v>0</v>
      </c>
      <c r="B35">
        <f t="shared" si="0"/>
        <v>0</v>
      </c>
      <c r="C35" t="s">
        <v>39</v>
      </c>
      <c r="D35" t="s">
        <v>38</v>
      </c>
      <c r="E35">
        <v>7</v>
      </c>
      <c r="F35">
        <v>20</v>
      </c>
      <c r="G35">
        <v>21</v>
      </c>
      <c r="H35">
        <v>30</v>
      </c>
      <c r="I35">
        <v>193</v>
      </c>
      <c r="J35">
        <v>1</v>
      </c>
      <c r="K35">
        <v>1</v>
      </c>
      <c r="L35">
        <v>2</v>
      </c>
      <c r="M35">
        <v>20</v>
      </c>
      <c r="N35">
        <v>7.1</v>
      </c>
      <c r="O35">
        <v>6</v>
      </c>
      <c r="P35">
        <v>70</v>
      </c>
      <c r="Q35">
        <v>84.4</v>
      </c>
      <c r="R35">
        <v>22</v>
      </c>
      <c r="S35">
        <v>78</v>
      </c>
      <c r="T35">
        <v>3.5</v>
      </c>
      <c r="U35">
        <v>0</v>
      </c>
      <c r="V35">
        <v>0</v>
      </c>
      <c r="W35">
        <v>0</v>
      </c>
      <c r="X35">
        <v>1</v>
      </c>
      <c r="Y35">
        <v>1</v>
      </c>
      <c r="Z35">
        <v>3</v>
      </c>
      <c r="AA35">
        <v>118</v>
      </c>
      <c r="AB35">
        <v>4</v>
      </c>
      <c r="AC35">
        <v>9</v>
      </c>
      <c r="AD35">
        <v>0</v>
      </c>
      <c r="AE35">
        <v>1</v>
      </c>
      <c r="AF35" s="3">
        <v>27.5</v>
      </c>
      <c r="AG35">
        <f>VLOOKUP(C35,'2022 FPIs'!$A$1:$B$33,2,FALSE)</f>
        <v>2</v>
      </c>
      <c r="AH35">
        <v>20</v>
      </c>
      <c r="AI35">
        <v>7</v>
      </c>
      <c r="AJ35">
        <v>23</v>
      </c>
      <c r="AK35">
        <v>33</v>
      </c>
      <c r="AL35">
        <v>242</v>
      </c>
      <c r="AM35">
        <v>1</v>
      </c>
      <c r="AN35">
        <v>0</v>
      </c>
      <c r="AO35">
        <v>3</v>
      </c>
      <c r="AP35">
        <v>28</v>
      </c>
      <c r="AQ35">
        <v>8.1999999999999993</v>
      </c>
      <c r="AR35">
        <v>6.7</v>
      </c>
      <c r="AS35">
        <v>69.7</v>
      </c>
      <c r="AT35">
        <v>100.8</v>
      </c>
      <c r="AU35">
        <v>23</v>
      </c>
      <c r="AV35">
        <v>65</v>
      </c>
      <c r="AW35">
        <v>2.8</v>
      </c>
      <c r="AX35">
        <v>0</v>
      </c>
      <c r="AY35">
        <v>2</v>
      </c>
      <c r="AZ35">
        <v>2</v>
      </c>
      <c r="BA35">
        <v>2</v>
      </c>
      <c r="BB35">
        <v>2</v>
      </c>
      <c r="BC35">
        <v>4</v>
      </c>
      <c r="BD35">
        <v>183</v>
      </c>
      <c r="BE35">
        <v>6</v>
      </c>
      <c r="BF35">
        <v>14</v>
      </c>
      <c r="BG35">
        <v>1</v>
      </c>
      <c r="BH35">
        <v>1</v>
      </c>
      <c r="BI35" s="3">
        <f t="shared" si="1"/>
        <v>32.5</v>
      </c>
      <c r="BJ35">
        <f>VLOOKUP(D35,'2022 FPIs'!$A$1:$B$33,2,FALSE)</f>
        <v>5.2</v>
      </c>
    </row>
    <row r="36" spans="1:62">
      <c r="A36" t="s">
        <v>1</v>
      </c>
      <c r="B36">
        <f t="shared" si="0"/>
        <v>1</v>
      </c>
      <c r="C36" t="s">
        <v>39</v>
      </c>
      <c r="D36" t="s">
        <v>45</v>
      </c>
      <c r="E36">
        <v>17</v>
      </c>
      <c r="F36">
        <v>14</v>
      </c>
      <c r="G36">
        <v>21</v>
      </c>
      <c r="H36">
        <v>35</v>
      </c>
      <c r="I36">
        <v>252</v>
      </c>
      <c r="J36">
        <v>1</v>
      </c>
      <c r="K36">
        <v>1</v>
      </c>
      <c r="L36">
        <v>0</v>
      </c>
      <c r="M36">
        <v>0</v>
      </c>
      <c r="N36">
        <v>7.2</v>
      </c>
      <c r="O36">
        <v>7.2</v>
      </c>
      <c r="P36">
        <v>60</v>
      </c>
      <c r="Q36">
        <v>79.7</v>
      </c>
      <c r="R36">
        <v>31</v>
      </c>
      <c r="S36">
        <v>124</v>
      </c>
      <c r="T36">
        <v>4</v>
      </c>
      <c r="U36">
        <v>1</v>
      </c>
      <c r="V36">
        <v>1</v>
      </c>
      <c r="W36">
        <v>2</v>
      </c>
      <c r="X36">
        <v>2</v>
      </c>
      <c r="Y36">
        <v>2</v>
      </c>
      <c r="Z36">
        <v>4</v>
      </c>
      <c r="AA36">
        <v>166</v>
      </c>
      <c r="AB36">
        <v>9</v>
      </c>
      <c r="AC36">
        <v>17</v>
      </c>
      <c r="AD36">
        <v>0</v>
      </c>
      <c r="AE36">
        <v>0</v>
      </c>
      <c r="AF36" s="3">
        <v>33.5</v>
      </c>
      <c r="AG36">
        <f>VLOOKUP(C36,'2022 FPIs'!$A$1:$B$33,2,FALSE)</f>
        <v>2</v>
      </c>
      <c r="AH36">
        <v>14</v>
      </c>
      <c r="AI36">
        <v>17</v>
      </c>
      <c r="AJ36">
        <v>21</v>
      </c>
      <c r="AK36">
        <v>33</v>
      </c>
      <c r="AL36">
        <v>152</v>
      </c>
      <c r="AM36">
        <v>1</v>
      </c>
      <c r="AN36">
        <v>1</v>
      </c>
      <c r="AO36">
        <v>3</v>
      </c>
      <c r="AP36">
        <v>16</v>
      </c>
      <c r="AQ36">
        <v>5.0999999999999996</v>
      </c>
      <c r="AR36">
        <v>4.2</v>
      </c>
      <c r="AS36">
        <v>63.6</v>
      </c>
      <c r="AT36">
        <v>71.8</v>
      </c>
      <c r="AU36">
        <v>22</v>
      </c>
      <c r="AV36">
        <v>91</v>
      </c>
      <c r="AW36">
        <v>4.0999999999999996</v>
      </c>
      <c r="AX36">
        <v>0</v>
      </c>
      <c r="AY36">
        <v>2</v>
      </c>
      <c r="AZ36">
        <v>2</v>
      </c>
      <c r="BA36">
        <v>0</v>
      </c>
      <c r="BB36">
        <v>0</v>
      </c>
      <c r="BC36">
        <v>4</v>
      </c>
      <c r="BD36">
        <v>206</v>
      </c>
      <c r="BE36">
        <v>8</v>
      </c>
      <c r="BF36">
        <v>15</v>
      </c>
      <c r="BG36">
        <v>0</v>
      </c>
      <c r="BH36">
        <v>0</v>
      </c>
      <c r="BI36" s="3">
        <f t="shared" si="1"/>
        <v>26.5</v>
      </c>
      <c r="BJ36">
        <f>VLOOKUP(D36,'2022 FPIs'!$A$1:$B$33,2,FALSE)</f>
        <v>2.2000000000000002</v>
      </c>
    </row>
    <row r="37" spans="1:62">
      <c r="A37" t="s">
        <v>0</v>
      </c>
      <c r="B37">
        <f t="shared" si="0"/>
        <v>0</v>
      </c>
      <c r="C37" t="s">
        <v>39</v>
      </c>
      <c r="D37" t="s">
        <v>44</v>
      </c>
      <c r="E37">
        <v>26</v>
      </c>
      <c r="F37">
        <v>37</v>
      </c>
      <c r="G37">
        <v>22</v>
      </c>
      <c r="H37">
        <v>32</v>
      </c>
      <c r="I37">
        <v>302</v>
      </c>
      <c r="J37">
        <v>0</v>
      </c>
      <c r="K37">
        <v>3</v>
      </c>
      <c r="L37">
        <v>3</v>
      </c>
      <c r="M37">
        <v>19</v>
      </c>
      <c r="N37">
        <v>10</v>
      </c>
      <c r="O37">
        <v>8.6</v>
      </c>
      <c r="P37">
        <v>68.8</v>
      </c>
      <c r="Q37">
        <v>59.6</v>
      </c>
      <c r="R37">
        <v>28</v>
      </c>
      <c r="S37">
        <v>145</v>
      </c>
      <c r="T37">
        <v>5.2</v>
      </c>
      <c r="U37">
        <v>3</v>
      </c>
      <c r="V37">
        <v>2</v>
      </c>
      <c r="W37">
        <v>2</v>
      </c>
      <c r="X37">
        <v>2</v>
      </c>
      <c r="Y37">
        <v>2</v>
      </c>
      <c r="Z37">
        <v>2</v>
      </c>
      <c r="AA37">
        <v>100</v>
      </c>
      <c r="AB37">
        <v>2</v>
      </c>
      <c r="AC37">
        <v>9</v>
      </c>
      <c r="AD37">
        <v>1</v>
      </c>
      <c r="AE37">
        <v>2</v>
      </c>
      <c r="AF37" s="3">
        <v>29.5</v>
      </c>
      <c r="AG37">
        <f>VLOOKUP(C37,'2022 FPIs'!$A$1:$B$33,2,FALSE)</f>
        <v>2</v>
      </c>
      <c r="AH37">
        <v>37</v>
      </c>
      <c r="AI37">
        <v>26</v>
      </c>
      <c r="AJ37">
        <v>18</v>
      </c>
      <c r="AK37">
        <v>29</v>
      </c>
      <c r="AL37">
        <v>206</v>
      </c>
      <c r="AM37">
        <v>4</v>
      </c>
      <c r="AN37">
        <v>1</v>
      </c>
      <c r="AO37">
        <v>4</v>
      </c>
      <c r="AP37">
        <v>12</v>
      </c>
      <c r="AQ37">
        <v>7.5</v>
      </c>
      <c r="AR37">
        <v>6.2</v>
      </c>
      <c r="AS37">
        <v>62.1</v>
      </c>
      <c r="AT37">
        <v>108.6</v>
      </c>
      <c r="AU37">
        <v>26</v>
      </c>
      <c r="AV37">
        <v>188</v>
      </c>
      <c r="AW37">
        <v>7.2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3</v>
      </c>
      <c r="BD37">
        <v>133</v>
      </c>
      <c r="BE37">
        <v>5</v>
      </c>
      <c r="BF37">
        <v>11</v>
      </c>
      <c r="BG37">
        <v>0</v>
      </c>
      <c r="BH37">
        <v>0</v>
      </c>
      <c r="BI37" s="3">
        <f t="shared" si="1"/>
        <v>30.5</v>
      </c>
      <c r="BJ37">
        <f>VLOOKUP(D37,'2022 FPIs'!$A$1:$B$33,2,FALSE)</f>
        <v>2.9</v>
      </c>
    </row>
    <row r="38" spans="1:62">
      <c r="A38" t="s">
        <v>0</v>
      </c>
      <c r="B38">
        <f t="shared" si="0"/>
        <v>0</v>
      </c>
      <c r="C38" t="s">
        <v>39</v>
      </c>
      <c r="D38" t="s">
        <v>47</v>
      </c>
      <c r="E38">
        <v>24</v>
      </c>
      <c r="F38">
        <v>27</v>
      </c>
      <c r="G38">
        <v>15</v>
      </c>
      <c r="H38">
        <v>21</v>
      </c>
      <c r="I38">
        <v>104</v>
      </c>
      <c r="J38">
        <v>1</v>
      </c>
      <c r="K38">
        <v>0</v>
      </c>
      <c r="L38">
        <v>4</v>
      </c>
      <c r="M38">
        <v>32</v>
      </c>
      <c r="N38">
        <v>6.5</v>
      </c>
      <c r="O38">
        <v>4.2</v>
      </c>
      <c r="P38">
        <v>71.400000000000006</v>
      </c>
      <c r="Q38">
        <v>98.1</v>
      </c>
      <c r="R38">
        <v>33</v>
      </c>
      <c r="S38">
        <v>167</v>
      </c>
      <c r="T38">
        <v>5.0999999999999996</v>
      </c>
      <c r="U38">
        <v>1</v>
      </c>
      <c r="V38">
        <v>1</v>
      </c>
      <c r="W38">
        <v>1</v>
      </c>
      <c r="X38">
        <v>3</v>
      </c>
      <c r="Y38">
        <v>3</v>
      </c>
      <c r="Z38">
        <v>7</v>
      </c>
      <c r="AA38">
        <v>314</v>
      </c>
      <c r="AB38">
        <v>3</v>
      </c>
      <c r="AC38">
        <v>11</v>
      </c>
      <c r="AD38">
        <v>0</v>
      </c>
      <c r="AE38">
        <v>0</v>
      </c>
      <c r="AF38" s="3">
        <v>33</v>
      </c>
      <c r="AG38">
        <f>VLOOKUP(C38,'2022 FPIs'!$A$1:$B$33,2,FALSE)</f>
        <v>2</v>
      </c>
      <c r="AH38">
        <v>27</v>
      </c>
      <c r="AI38">
        <v>24</v>
      </c>
      <c r="AJ38">
        <v>21</v>
      </c>
      <c r="AK38">
        <v>35</v>
      </c>
      <c r="AL38">
        <v>244</v>
      </c>
      <c r="AM38">
        <v>2</v>
      </c>
      <c r="AN38">
        <v>1</v>
      </c>
      <c r="AO38">
        <v>1</v>
      </c>
      <c r="AP38">
        <v>7</v>
      </c>
      <c r="AQ38">
        <v>7.2</v>
      </c>
      <c r="AR38">
        <v>6.8</v>
      </c>
      <c r="AS38">
        <v>60</v>
      </c>
      <c r="AT38">
        <v>88.3</v>
      </c>
      <c r="AU38">
        <v>35</v>
      </c>
      <c r="AV38">
        <v>199</v>
      </c>
      <c r="AW38">
        <v>5.7</v>
      </c>
      <c r="AX38">
        <v>1</v>
      </c>
      <c r="AY38">
        <v>2</v>
      </c>
      <c r="AZ38">
        <v>2</v>
      </c>
      <c r="BA38">
        <v>3</v>
      </c>
      <c r="BB38">
        <v>3</v>
      </c>
      <c r="BC38">
        <v>5</v>
      </c>
      <c r="BD38">
        <v>210</v>
      </c>
      <c r="BE38">
        <v>6</v>
      </c>
      <c r="BF38">
        <v>14</v>
      </c>
      <c r="BG38">
        <v>1</v>
      </c>
      <c r="BH38">
        <v>1</v>
      </c>
      <c r="BI38" s="3">
        <f t="shared" si="1"/>
        <v>27</v>
      </c>
      <c r="BJ38">
        <f>VLOOKUP(D38,'2022 FPIs'!$A$1:$B$33,2,FALSE)</f>
        <v>6.3</v>
      </c>
    </row>
    <row r="39" spans="1:62">
      <c r="A39" t="s">
        <v>1</v>
      </c>
      <c r="B39">
        <f t="shared" si="0"/>
        <v>1</v>
      </c>
      <c r="C39" t="s">
        <v>39</v>
      </c>
      <c r="D39" t="s">
        <v>50</v>
      </c>
      <c r="E39">
        <v>29</v>
      </c>
      <c r="F39">
        <v>0</v>
      </c>
      <c r="G39">
        <v>17</v>
      </c>
      <c r="H39">
        <v>21</v>
      </c>
      <c r="I39">
        <v>188</v>
      </c>
      <c r="J39">
        <v>1</v>
      </c>
      <c r="K39">
        <v>1</v>
      </c>
      <c r="L39">
        <v>0</v>
      </c>
      <c r="M39">
        <v>0</v>
      </c>
      <c r="N39">
        <v>9</v>
      </c>
      <c r="O39">
        <v>9</v>
      </c>
      <c r="P39">
        <v>81</v>
      </c>
      <c r="Q39">
        <v>100</v>
      </c>
      <c r="R39">
        <v>35</v>
      </c>
      <c r="S39">
        <v>176</v>
      </c>
      <c r="T39">
        <v>5</v>
      </c>
      <c r="U39">
        <v>0</v>
      </c>
      <c r="V39">
        <v>5</v>
      </c>
      <c r="W39">
        <v>5</v>
      </c>
      <c r="X39">
        <v>2</v>
      </c>
      <c r="Y39">
        <v>2</v>
      </c>
      <c r="Z39">
        <v>2</v>
      </c>
      <c r="AA39">
        <v>101</v>
      </c>
      <c r="AB39">
        <v>3</v>
      </c>
      <c r="AC39">
        <v>9</v>
      </c>
      <c r="AD39">
        <v>0</v>
      </c>
      <c r="AE39">
        <v>0</v>
      </c>
      <c r="AF39" s="3">
        <f>31+29/60</f>
        <v>31.483333333333334</v>
      </c>
      <c r="AG39">
        <f>VLOOKUP(C39,'2022 FPIs'!$A$1:$B$33,2,FALSE)</f>
        <v>2</v>
      </c>
      <c r="AH39">
        <v>0</v>
      </c>
      <c r="AI39">
        <v>29</v>
      </c>
      <c r="AJ39">
        <v>19</v>
      </c>
      <c r="AK39">
        <v>35</v>
      </c>
      <c r="AL39">
        <v>211</v>
      </c>
      <c r="AM39">
        <v>0</v>
      </c>
      <c r="AN39">
        <v>1</v>
      </c>
      <c r="AO39">
        <v>2</v>
      </c>
      <c r="AP39">
        <v>18</v>
      </c>
      <c r="AQ39">
        <v>6.5</v>
      </c>
      <c r="AR39">
        <v>5.7</v>
      </c>
      <c r="AS39">
        <v>54.3</v>
      </c>
      <c r="AT39">
        <v>60.5</v>
      </c>
      <c r="AU39">
        <v>27</v>
      </c>
      <c r="AV39">
        <v>101</v>
      </c>
      <c r="AW39">
        <v>3.7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88</v>
      </c>
      <c r="BE39">
        <v>4</v>
      </c>
      <c r="BF39">
        <v>12</v>
      </c>
      <c r="BG39">
        <v>0</v>
      </c>
      <c r="BH39">
        <v>6</v>
      </c>
      <c r="BI39" s="3">
        <f t="shared" si="1"/>
        <v>28.516666666666666</v>
      </c>
      <c r="BJ39">
        <f>VLOOKUP(D39,'2022 FPIs'!$A$1:$B$33,2,FALSE)</f>
        <v>2</v>
      </c>
    </row>
    <row r="40" spans="1:62">
      <c r="A40" t="s">
        <v>1</v>
      </c>
      <c r="B40">
        <f t="shared" si="0"/>
        <v>1</v>
      </c>
      <c r="C40" t="s">
        <v>39</v>
      </c>
      <c r="D40" t="s">
        <v>49</v>
      </c>
      <c r="E40">
        <v>38</v>
      </c>
      <c r="F40">
        <v>15</v>
      </c>
      <c r="G40">
        <v>24</v>
      </c>
      <c r="H40">
        <v>34</v>
      </c>
      <c r="I40">
        <v>301</v>
      </c>
      <c r="J40">
        <v>2</v>
      </c>
      <c r="K40">
        <v>0</v>
      </c>
      <c r="L40">
        <v>2</v>
      </c>
      <c r="M40">
        <v>8</v>
      </c>
      <c r="N40">
        <v>9.1</v>
      </c>
      <c r="O40">
        <v>8.4</v>
      </c>
      <c r="P40">
        <v>70.599999999999994</v>
      </c>
      <c r="Q40">
        <v>117.4</v>
      </c>
      <c r="R40">
        <v>29</v>
      </c>
      <c r="S40">
        <v>98</v>
      </c>
      <c r="T40">
        <v>3.4</v>
      </c>
      <c r="U40">
        <v>3</v>
      </c>
      <c r="V40">
        <v>1</v>
      </c>
      <c r="W40">
        <v>2</v>
      </c>
      <c r="X40">
        <v>5</v>
      </c>
      <c r="Y40">
        <v>5</v>
      </c>
      <c r="Z40">
        <v>4</v>
      </c>
      <c r="AA40">
        <v>164</v>
      </c>
      <c r="AB40">
        <v>7</v>
      </c>
      <c r="AC40">
        <v>14</v>
      </c>
      <c r="AD40">
        <v>0</v>
      </c>
      <c r="AE40">
        <v>0</v>
      </c>
      <c r="AF40" s="3">
        <v>35</v>
      </c>
      <c r="AG40">
        <f>VLOOKUP(C40,'2022 FPIs'!$A$1:$B$33,2,FALSE)</f>
        <v>2</v>
      </c>
      <c r="AH40">
        <v>15</v>
      </c>
      <c r="AI40">
        <v>38</v>
      </c>
      <c r="AJ40">
        <v>21</v>
      </c>
      <c r="AK40">
        <v>45</v>
      </c>
      <c r="AL40">
        <v>258</v>
      </c>
      <c r="AM40">
        <v>1</v>
      </c>
      <c r="AN40">
        <v>2</v>
      </c>
      <c r="AO40">
        <v>4</v>
      </c>
      <c r="AP40">
        <v>8</v>
      </c>
      <c r="AQ40">
        <v>5.9</v>
      </c>
      <c r="AR40">
        <v>5.3</v>
      </c>
      <c r="AS40">
        <v>46.7</v>
      </c>
      <c r="AT40">
        <v>53.8</v>
      </c>
      <c r="AU40">
        <v>18</v>
      </c>
      <c r="AV40">
        <v>70</v>
      </c>
      <c r="AW40">
        <v>3.9</v>
      </c>
      <c r="AX40">
        <v>0</v>
      </c>
      <c r="AY40">
        <v>3</v>
      </c>
      <c r="AZ40">
        <v>3</v>
      </c>
      <c r="BA40">
        <v>0</v>
      </c>
      <c r="BB40">
        <v>0</v>
      </c>
      <c r="BC40">
        <v>3</v>
      </c>
      <c r="BD40">
        <v>133</v>
      </c>
      <c r="BE40">
        <v>4</v>
      </c>
      <c r="BF40">
        <v>15</v>
      </c>
      <c r="BG40">
        <v>3</v>
      </c>
      <c r="BH40">
        <v>5</v>
      </c>
      <c r="BI40" s="3">
        <f t="shared" si="1"/>
        <v>25</v>
      </c>
      <c r="BJ40">
        <f>VLOOKUP(D40,'2022 FPIs'!$A$1:$B$33,2,FALSE)</f>
        <v>-2.5</v>
      </c>
    </row>
    <row r="41" spans="1:62">
      <c r="A41" t="s">
        <v>0</v>
      </c>
      <c r="B41">
        <f t="shared" si="0"/>
        <v>0</v>
      </c>
      <c r="C41" t="s">
        <v>39</v>
      </c>
      <c r="D41" t="s">
        <v>51</v>
      </c>
      <c r="E41">
        <v>14</v>
      </c>
      <c r="F41">
        <v>33</v>
      </c>
      <c r="G41">
        <v>17</v>
      </c>
      <c r="H41">
        <v>28</v>
      </c>
      <c r="I41">
        <v>190</v>
      </c>
      <c r="J41">
        <v>1</v>
      </c>
      <c r="K41">
        <v>3</v>
      </c>
      <c r="L41">
        <v>1</v>
      </c>
      <c r="M41">
        <v>8</v>
      </c>
      <c r="N41">
        <v>7.1</v>
      </c>
      <c r="O41">
        <v>6.6</v>
      </c>
      <c r="P41">
        <v>60.7</v>
      </c>
      <c r="Q41">
        <v>53.3</v>
      </c>
      <c r="R41">
        <v>19</v>
      </c>
      <c r="S41">
        <v>70</v>
      </c>
      <c r="T41">
        <v>3.7</v>
      </c>
      <c r="U41">
        <v>1</v>
      </c>
      <c r="V41">
        <v>0</v>
      </c>
      <c r="W41">
        <v>0</v>
      </c>
      <c r="X41">
        <v>2</v>
      </c>
      <c r="Y41">
        <v>2</v>
      </c>
      <c r="Z41">
        <v>4</v>
      </c>
      <c r="AA41">
        <v>160</v>
      </c>
      <c r="AB41">
        <v>5</v>
      </c>
      <c r="AC41">
        <v>10</v>
      </c>
      <c r="AD41">
        <v>0</v>
      </c>
      <c r="AE41">
        <v>1</v>
      </c>
      <c r="AF41" s="3">
        <v>23</v>
      </c>
      <c r="AG41">
        <f>VLOOKUP(C41,'2022 FPIs'!$A$1:$B$33,2,FALSE)</f>
        <v>2</v>
      </c>
      <c r="AH41">
        <v>33</v>
      </c>
      <c r="AI41">
        <v>14</v>
      </c>
      <c r="AJ41">
        <v>13</v>
      </c>
      <c r="AK41">
        <v>21</v>
      </c>
      <c r="AL41">
        <v>147</v>
      </c>
      <c r="AM41">
        <v>1</v>
      </c>
      <c r="AN41">
        <v>1</v>
      </c>
      <c r="AO41">
        <v>4</v>
      </c>
      <c r="AP41">
        <v>32</v>
      </c>
      <c r="AQ41">
        <v>8.5</v>
      </c>
      <c r="AR41">
        <v>5.9</v>
      </c>
      <c r="AS41">
        <v>61.9</v>
      </c>
      <c r="AT41">
        <v>78.900000000000006</v>
      </c>
      <c r="AU41">
        <v>45</v>
      </c>
      <c r="AV41">
        <v>243</v>
      </c>
      <c r="AW41">
        <v>5.4</v>
      </c>
      <c r="AX41">
        <v>2</v>
      </c>
      <c r="AY41">
        <v>4</v>
      </c>
      <c r="AZ41">
        <v>4</v>
      </c>
      <c r="BA41">
        <v>3</v>
      </c>
      <c r="BB41">
        <v>3</v>
      </c>
      <c r="BC41">
        <v>2</v>
      </c>
      <c r="BD41">
        <v>81</v>
      </c>
      <c r="BE41">
        <v>11</v>
      </c>
      <c r="BF41">
        <v>18</v>
      </c>
      <c r="BG41">
        <v>0</v>
      </c>
      <c r="BH41">
        <v>1</v>
      </c>
      <c r="BI41" s="3">
        <f t="shared" si="1"/>
        <v>37</v>
      </c>
      <c r="BJ41">
        <f>VLOOKUP(D41,'2022 FPIs'!$A$1:$B$33,2,FALSE)</f>
        <v>-16.899999999999999</v>
      </c>
    </row>
    <row r="42" spans="1:62">
      <c r="A42" t="s">
        <v>1</v>
      </c>
      <c r="B42">
        <f t="shared" si="0"/>
        <v>1</v>
      </c>
      <c r="C42" t="s">
        <v>39</v>
      </c>
      <c r="D42" t="s">
        <v>40</v>
      </c>
      <c r="E42">
        <v>22</v>
      </c>
      <c r="F42">
        <v>17</v>
      </c>
      <c r="G42">
        <v>24</v>
      </c>
      <c r="H42">
        <v>35</v>
      </c>
      <c r="I42">
        <v>161</v>
      </c>
      <c r="J42">
        <v>1</v>
      </c>
      <c r="K42">
        <v>1</v>
      </c>
      <c r="L42">
        <v>6</v>
      </c>
      <c r="M42">
        <v>33</v>
      </c>
      <c r="N42">
        <v>5.5</v>
      </c>
      <c r="O42">
        <v>3.9</v>
      </c>
      <c r="P42">
        <v>68.599999999999994</v>
      </c>
      <c r="Q42">
        <v>76</v>
      </c>
      <c r="R42">
        <v>34</v>
      </c>
      <c r="S42">
        <v>127</v>
      </c>
      <c r="T42">
        <v>3.7</v>
      </c>
      <c r="U42">
        <v>0</v>
      </c>
      <c r="V42">
        <v>5</v>
      </c>
      <c r="W42">
        <v>5</v>
      </c>
      <c r="X42">
        <v>1</v>
      </c>
      <c r="Y42">
        <v>1</v>
      </c>
      <c r="Z42">
        <v>4</v>
      </c>
      <c r="AA42">
        <v>163</v>
      </c>
      <c r="AB42">
        <v>6</v>
      </c>
      <c r="AC42">
        <v>19</v>
      </c>
      <c r="AD42">
        <v>1</v>
      </c>
      <c r="AE42">
        <v>2</v>
      </c>
      <c r="AF42" s="3">
        <v>35.5</v>
      </c>
      <c r="AG42">
        <f>VLOOKUP(C42,'2022 FPIs'!$A$1:$B$33,2,FALSE)</f>
        <v>2</v>
      </c>
      <c r="AH42">
        <v>17</v>
      </c>
      <c r="AI42">
        <v>22</v>
      </c>
      <c r="AJ42">
        <v>20</v>
      </c>
      <c r="AK42">
        <v>41</v>
      </c>
      <c r="AL42">
        <v>336</v>
      </c>
      <c r="AM42">
        <v>2</v>
      </c>
      <c r="AN42">
        <v>3</v>
      </c>
      <c r="AO42">
        <v>2</v>
      </c>
      <c r="AP42">
        <v>19</v>
      </c>
      <c r="AQ42">
        <v>8.6999999999999993</v>
      </c>
      <c r="AR42">
        <v>7.8</v>
      </c>
      <c r="AS42">
        <v>48.8</v>
      </c>
      <c r="AT42">
        <v>62.7</v>
      </c>
      <c r="AU42">
        <v>15</v>
      </c>
      <c r="AV42">
        <v>51</v>
      </c>
      <c r="AW42">
        <v>3.4</v>
      </c>
      <c r="AX42">
        <v>0</v>
      </c>
      <c r="AY42">
        <v>1</v>
      </c>
      <c r="AZ42">
        <v>2</v>
      </c>
      <c r="BA42">
        <v>2</v>
      </c>
      <c r="BB42">
        <v>2</v>
      </c>
      <c r="BC42">
        <v>4</v>
      </c>
      <c r="BD42">
        <v>188</v>
      </c>
      <c r="BE42">
        <v>5</v>
      </c>
      <c r="BF42">
        <v>14</v>
      </c>
      <c r="BG42">
        <v>0</v>
      </c>
      <c r="BH42">
        <v>1</v>
      </c>
      <c r="BI42" s="3">
        <f t="shared" si="1"/>
        <v>24.5</v>
      </c>
      <c r="BJ42">
        <f>VLOOKUP(D42,'2022 FPIs'!$A$1:$B$33,2,FALSE)</f>
        <v>-3.2</v>
      </c>
    </row>
    <row r="43" spans="1:62">
      <c r="A43" t="s">
        <v>1</v>
      </c>
      <c r="B43">
        <f t="shared" si="0"/>
        <v>1</v>
      </c>
      <c r="C43" t="s">
        <v>39</v>
      </c>
      <c r="D43" t="s">
        <v>56</v>
      </c>
      <c r="E43">
        <v>26</v>
      </c>
      <c r="F43">
        <v>3</v>
      </c>
      <c r="G43">
        <v>20</v>
      </c>
      <c r="H43">
        <v>30</v>
      </c>
      <c r="I43">
        <v>133</v>
      </c>
      <c r="J43">
        <v>1</v>
      </c>
      <c r="K43">
        <v>0</v>
      </c>
      <c r="L43">
        <v>4</v>
      </c>
      <c r="M43">
        <v>14</v>
      </c>
      <c r="N43">
        <v>4.9000000000000004</v>
      </c>
      <c r="O43">
        <v>3.9</v>
      </c>
      <c r="P43">
        <v>66.7</v>
      </c>
      <c r="Q43">
        <v>87.2</v>
      </c>
      <c r="R43">
        <v>28</v>
      </c>
      <c r="S43">
        <v>70</v>
      </c>
      <c r="T43">
        <v>2.5</v>
      </c>
      <c r="U43">
        <v>0</v>
      </c>
      <c r="V43">
        <v>4</v>
      </c>
      <c r="W43">
        <v>4</v>
      </c>
      <c r="X43">
        <v>2</v>
      </c>
      <c r="Y43">
        <v>2</v>
      </c>
      <c r="Z43">
        <v>7</v>
      </c>
      <c r="AA43">
        <v>271</v>
      </c>
      <c r="AB43">
        <v>6</v>
      </c>
      <c r="AC43">
        <v>17</v>
      </c>
      <c r="AD43">
        <v>0</v>
      </c>
      <c r="AE43">
        <v>0</v>
      </c>
      <c r="AF43" s="3">
        <f>31+6/600</f>
        <v>31.01</v>
      </c>
      <c r="AG43">
        <f>VLOOKUP(C43,'2022 FPIs'!$A$1:$B$33,2,FALSE)</f>
        <v>2</v>
      </c>
      <c r="AH43">
        <v>3</v>
      </c>
      <c r="AI43">
        <v>26</v>
      </c>
      <c r="AJ43">
        <v>15</v>
      </c>
      <c r="AK43">
        <v>29</v>
      </c>
      <c r="AL43">
        <v>43</v>
      </c>
      <c r="AM43">
        <v>0</v>
      </c>
      <c r="AN43">
        <v>1</v>
      </c>
      <c r="AO43">
        <v>9</v>
      </c>
      <c r="AP43">
        <v>60</v>
      </c>
      <c r="AQ43">
        <v>3.6</v>
      </c>
      <c r="AR43">
        <v>1.1000000000000001</v>
      </c>
      <c r="AS43">
        <v>51.7</v>
      </c>
      <c r="AT43">
        <v>43.3</v>
      </c>
      <c r="AU43">
        <v>22</v>
      </c>
      <c r="AV43">
        <v>78</v>
      </c>
      <c r="AW43">
        <v>3.5</v>
      </c>
      <c r="AX43">
        <v>0</v>
      </c>
      <c r="AY43">
        <v>1</v>
      </c>
      <c r="AZ43">
        <v>2</v>
      </c>
      <c r="BA43">
        <v>0</v>
      </c>
      <c r="BB43">
        <v>0</v>
      </c>
      <c r="BC43">
        <v>9</v>
      </c>
      <c r="BD43">
        <v>348</v>
      </c>
      <c r="BE43">
        <v>0</v>
      </c>
      <c r="BF43">
        <v>14</v>
      </c>
      <c r="BG43">
        <v>0</v>
      </c>
      <c r="BH43">
        <v>2</v>
      </c>
      <c r="BI43" s="3">
        <f t="shared" si="1"/>
        <v>28.99</v>
      </c>
      <c r="BJ43">
        <f>VLOOKUP(D43,'2022 FPIs'!$A$1:$B$33,2,FALSE)</f>
        <v>-15.1</v>
      </c>
    </row>
    <row r="44" spans="1:62">
      <c r="A44" t="s">
        <v>1</v>
      </c>
      <c r="B44">
        <f t="shared" si="0"/>
        <v>1</v>
      </c>
      <c r="C44" t="s">
        <v>39</v>
      </c>
      <c r="D44" t="s">
        <v>40</v>
      </c>
      <c r="E44">
        <v>10</v>
      </c>
      <c r="F44">
        <v>3</v>
      </c>
      <c r="G44">
        <v>23</v>
      </c>
      <c r="H44">
        <v>27</v>
      </c>
      <c r="I44">
        <v>198</v>
      </c>
      <c r="J44">
        <v>0</v>
      </c>
      <c r="K44">
        <v>0</v>
      </c>
      <c r="L44">
        <v>6</v>
      </c>
      <c r="M44">
        <v>48</v>
      </c>
      <c r="N44">
        <v>9.1</v>
      </c>
      <c r="O44">
        <v>6</v>
      </c>
      <c r="P44">
        <v>85.2</v>
      </c>
      <c r="Q44">
        <v>97.2</v>
      </c>
      <c r="R44">
        <v>26</v>
      </c>
      <c r="S44">
        <v>99</v>
      </c>
      <c r="T44">
        <v>3.8</v>
      </c>
      <c r="U44">
        <v>0</v>
      </c>
      <c r="V44">
        <v>1</v>
      </c>
      <c r="W44">
        <v>3</v>
      </c>
      <c r="X44">
        <v>1</v>
      </c>
      <c r="Y44">
        <v>1</v>
      </c>
      <c r="Z44">
        <v>7</v>
      </c>
      <c r="AA44">
        <v>317</v>
      </c>
      <c r="AB44">
        <v>4</v>
      </c>
      <c r="AC44">
        <v>15</v>
      </c>
      <c r="AD44">
        <v>0</v>
      </c>
      <c r="AE44">
        <v>1</v>
      </c>
      <c r="AF44" s="3">
        <v>35.5</v>
      </c>
      <c r="AG44">
        <f>VLOOKUP(C44,'2022 FPIs'!$A$1:$B$33,2,FALSE)</f>
        <v>2</v>
      </c>
      <c r="AH44">
        <v>3</v>
      </c>
      <c r="AI44">
        <v>10</v>
      </c>
      <c r="AJ44">
        <v>9</v>
      </c>
      <c r="AK44">
        <v>22</v>
      </c>
      <c r="AL44">
        <v>44</v>
      </c>
      <c r="AM44">
        <v>0</v>
      </c>
      <c r="AN44">
        <v>0</v>
      </c>
      <c r="AO44">
        <v>4</v>
      </c>
      <c r="AP44">
        <v>33</v>
      </c>
      <c r="AQ44">
        <v>3.5</v>
      </c>
      <c r="AR44">
        <v>1.7</v>
      </c>
      <c r="AS44">
        <v>40.9</v>
      </c>
      <c r="AT44">
        <v>48.7</v>
      </c>
      <c r="AU44">
        <v>23</v>
      </c>
      <c r="AV44">
        <v>59</v>
      </c>
      <c r="AW44">
        <v>2.6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10</v>
      </c>
      <c r="BD44">
        <v>458</v>
      </c>
      <c r="BE44">
        <v>3</v>
      </c>
      <c r="BF44">
        <v>14</v>
      </c>
      <c r="BG44">
        <v>0</v>
      </c>
      <c r="BH44">
        <v>0</v>
      </c>
      <c r="BI44" s="3">
        <f t="shared" si="1"/>
        <v>24.5</v>
      </c>
      <c r="BJ44">
        <f>VLOOKUP(D44,'2022 FPIs'!$A$1:$B$33,2,FALSE)</f>
        <v>-3.2</v>
      </c>
    </row>
    <row r="45" spans="1:62">
      <c r="A45" t="s">
        <v>0</v>
      </c>
      <c r="B45">
        <f t="shared" si="0"/>
        <v>0</v>
      </c>
      <c r="C45" t="s">
        <v>39</v>
      </c>
      <c r="D45" t="s">
        <v>48</v>
      </c>
      <c r="E45">
        <v>26</v>
      </c>
      <c r="F45">
        <v>33</v>
      </c>
      <c r="G45">
        <v>28</v>
      </c>
      <c r="H45">
        <v>39</v>
      </c>
      <c r="I45">
        <v>364</v>
      </c>
      <c r="J45">
        <v>2</v>
      </c>
      <c r="K45">
        <v>0</v>
      </c>
      <c r="L45">
        <v>3</v>
      </c>
      <c r="M45">
        <v>18</v>
      </c>
      <c r="N45">
        <v>9.8000000000000007</v>
      </c>
      <c r="O45">
        <v>8.6999999999999993</v>
      </c>
      <c r="P45">
        <v>71.8</v>
      </c>
      <c r="Q45">
        <v>117.9</v>
      </c>
      <c r="R45">
        <v>13</v>
      </c>
      <c r="S45">
        <v>45</v>
      </c>
      <c r="T45">
        <v>3.5</v>
      </c>
      <c r="U45">
        <v>0</v>
      </c>
      <c r="V45">
        <v>4</v>
      </c>
      <c r="W45">
        <v>4</v>
      </c>
      <c r="X45">
        <v>2</v>
      </c>
      <c r="Y45">
        <v>2</v>
      </c>
      <c r="Z45">
        <v>3</v>
      </c>
      <c r="AA45">
        <v>123</v>
      </c>
      <c r="AB45">
        <v>3</v>
      </c>
      <c r="AC45">
        <v>10</v>
      </c>
      <c r="AD45">
        <v>0</v>
      </c>
      <c r="AE45">
        <v>1</v>
      </c>
      <c r="AF45" s="3">
        <v>23.5</v>
      </c>
      <c r="AG45">
        <f>VLOOKUP(C45,'2022 FPIs'!$A$1:$B$33,2,FALSE)</f>
        <v>2</v>
      </c>
      <c r="AH45">
        <v>33</v>
      </c>
      <c r="AI45">
        <v>26</v>
      </c>
      <c r="AJ45">
        <v>31</v>
      </c>
      <c r="AK45">
        <v>38</v>
      </c>
      <c r="AL45">
        <v>301</v>
      </c>
      <c r="AM45">
        <v>3</v>
      </c>
      <c r="AN45">
        <v>1</v>
      </c>
      <c r="AO45">
        <v>1</v>
      </c>
      <c r="AP45">
        <v>9</v>
      </c>
      <c r="AQ45">
        <v>8.1999999999999993</v>
      </c>
      <c r="AR45">
        <v>7.7</v>
      </c>
      <c r="AS45">
        <v>81.599999999999994</v>
      </c>
      <c r="AT45">
        <v>115</v>
      </c>
      <c r="AU45">
        <v>27</v>
      </c>
      <c r="AV45">
        <v>57</v>
      </c>
      <c r="AW45">
        <v>2.1</v>
      </c>
      <c r="AX45">
        <v>0</v>
      </c>
      <c r="AY45">
        <v>2</v>
      </c>
      <c r="AZ45">
        <v>2</v>
      </c>
      <c r="BA45">
        <v>3</v>
      </c>
      <c r="BB45">
        <v>4</v>
      </c>
      <c r="BC45">
        <v>3</v>
      </c>
      <c r="BD45">
        <v>158</v>
      </c>
      <c r="BE45">
        <v>8</v>
      </c>
      <c r="BF45">
        <v>15</v>
      </c>
      <c r="BG45">
        <v>0</v>
      </c>
      <c r="BH45">
        <v>0</v>
      </c>
      <c r="BI45" s="3">
        <f t="shared" si="1"/>
        <v>36.5</v>
      </c>
      <c r="BJ45">
        <f>VLOOKUP(D45,'2022 FPIs'!$A$1:$B$33,2,FALSE)</f>
        <v>1.7</v>
      </c>
    </row>
    <row r="46" spans="1:62">
      <c r="A46" t="s">
        <v>0</v>
      </c>
      <c r="B46">
        <f t="shared" si="0"/>
        <v>0</v>
      </c>
      <c r="C46" t="s">
        <v>39</v>
      </c>
      <c r="D46" t="s">
        <v>35</v>
      </c>
      <c r="E46">
        <v>10</v>
      </c>
      <c r="F46">
        <v>24</v>
      </c>
      <c r="G46">
        <v>22</v>
      </c>
      <c r="H46">
        <v>36</v>
      </c>
      <c r="I46">
        <v>182</v>
      </c>
      <c r="J46">
        <v>1</v>
      </c>
      <c r="K46">
        <v>0</v>
      </c>
      <c r="L46">
        <v>1</v>
      </c>
      <c r="M46">
        <v>13</v>
      </c>
      <c r="N46">
        <v>5.4</v>
      </c>
      <c r="O46">
        <v>4.9000000000000004</v>
      </c>
      <c r="P46">
        <v>61.1</v>
      </c>
      <c r="Q46">
        <v>83.3</v>
      </c>
      <c r="R46">
        <v>14</v>
      </c>
      <c r="S46">
        <v>60</v>
      </c>
      <c r="T46">
        <v>4.3</v>
      </c>
      <c r="U46">
        <v>0</v>
      </c>
      <c r="V46">
        <v>1</v>
      </c>
      <c r="W46">
        <v>2</v>
      </c>
      <c r="X46">
        <v>1</v>
      </c>
      <c r="Y46">
        <v>1</v>
      </c>
      <c r="Z46">
        <v>6</v>
      </c>
      <c r="AA46">
        <v>251</v>
      </c>
      <c r="AB46">
        <v>3</v>
      </c>
      <c r="AC46">
        <v>12</v>
      </c>
      <c r="AD46">
        <v>1</v>
      </c>
      <c r="AE46">
        <v>1</v>
      </c>
      <c r="AF46" s="3">
        <v>22</v>
      </c>
      <c r="AG46">
        <f>VLOOKUP(C46,'2022 FPIs'!$A$1:$B$33,2,FALSE)</f>
        <v>2</v>
      </c>
      <c r="AH46">
        <v>24</v>
      </c>
      <c r="AI46">
        <v>10</v>
      </c>
      <c r="AJ46">
        <v>22</v>
      </c>
      <c r="AK46">
        <v>33</v>
      </c>
      <c r="AL46">
        <v>223</v>
      </c>
      <c r="AM46">
        <v>2</v>
      </c>
      <c r="AN46">
        <v>0</v>
      </c>
      <c r="AO46">
        <v>2</v>
      </c>
      <c r="AP46">
        <v>0</v>
      </c>
      <c r="AQ46">
        <v>6.8</v>
      </c>
      <c r="AR46">
        <v>6.4</v>
      </c>
      <c r="AS46">
        <v>66.7</v>
      </c>
      <c r="AT46">
        <v>106</v>
      </c>
      <c r="AU46">
        <v>37</v>
      </c>
      <c r="AV46">
        <v>132</v>
      </c>
      <c r="AW46">
        <v>3.6</v>
      </c>
      <c r="AX46">
        <v>1</v>
      </c>
      <c r="AY46">
        <v>1</v>
      </c>
      <c r="AZ46">
        <v>1</v>
      </c>
      <c r="BA46">
        <v>3</v>
      </c>
      <c r="BB46">
        <v>3</v>
      </c>
      <c r="BC46">
        <v>3</v>
      </c>
      <c r="BD46">
        <v>136</v>
      </c>
      <c r="BE46">
        <v>9</v>
      </c>
      <c r="BF46">
        <v>15</v>
      </c>
      <c r="BG46">
        <v>0</v>
      </c>
      <c r="BH46">
        <v>0</v>
      </c>
      <c r="BI46" s="3">
        <f t="shared" si="1"/>
        <v>38</v>
      </c>
      <c r="BJ46">
        <f>VLOOKUP(D46,'2022 FPIs'!$A$1:$B$33,2,FALSE)</f>
        <v>9.1</v>
      </c>
    </row>
    <row r="47" spans="1:62">
      <c r="A47" t="s">
        <v>1</v>
      </c>
      <c r="B47">
        <f t="shared" si="0"/>
        <v>1</v>
      </c>
      <c r="C47" t="s">
        <v>39</v>
      </c>
      <c r="D47" t="s">
        <v>57</v>
      </c>
      <c r="E47">
        <v>27</v>
      </c>
      <c r="F47">
        <v>13</v>
      </c>
      <c r="G47">
        <v>24</v>
      </c>
      <c r="H47">
        <v>35</v>
      </c>
      <c r="I47">
        <v>225</v>
      </c>
      <c r="J47">
        <v>0</v>
      </c>
      <c r="K47">
        <v>1</v>
      </c>
      <c r="L47">
        <v>1</v>
      </c>
      <c r="M47">
        <v>10</v>
      </c>
      <c r="N47">
        <v>6.7</v>
      </c>
      <c r="O47">
        <v>6.3</v>
      </c>
      <c r="P47">
        <v>68.599999999999994</v>
      </c>
      <c r="Q47">
        <v>74.099999999999994</v>
      </c>
      <c r="R47">
        <v>21</v>
      </c>
      <c r="S47">
        <v>103</v>
      </c>
      <c r="T47">
        <v>4.9000000000000004</v>
      </c>
      <c r="U47">
        <v>2</v>
      </c>
      <c r="V47">
        <v>2</v>
      </c>
      <c r="W47">
        <v>2</v>
      </c>
      <c r="X47">
        <v>3</v>
      </c>
      <c r="Y47">
        <v>3</v>
      </c>
      <c r="Z47">
        <v>6</v>
      </c>
      <c r="AA47">
        <v>253</v>
      </c>
      <c r="AB47">
        <v>3</v>
      </c>
      <c r="AC47">
        <v>11</v>
      </c>
      <c r="AD47">
        <v>0</v>
      </c>
      <c r="AE47">
        <v>0</v>
      </c>
      <c r="AF47" s="3">
        <f>26+29/60</f>
        <v>26.483333333333334</v>
      </c>
      <c r="AG47">
        <f>VLOOKUP(C47,'2022 FPIs'!$A$1:$B$33,2,FALSE)</f>
        <v>2</v>
      </c>
      <c r="AH47">
        <v>13</v>
      </c>
      <c r="AI47">
        <v>27</v>
      </c>
      <c r="AJ47">
        <v>28</v>
      </c>
      <c r="AK47">
        <v>41</v>
      </c>
      <c r="AL47">
        <v>210</v>
      </c>
      <c r="AM47">
        <v>0</v>
      </c>
      <c r="AN47">
        <v>1</v>
      </c>
      <c r="AO47">
        <v>6</v>
      </c>
      <c r="AP47">
        <v>45</v>
      </c>
      <c r="AQ47">
        <v>6.2</v>
      </c>
      <c r="AR47">
        <v>4.5</v>
      </c>
      <c r="AS47">
        <v>68.3</v>
      </c>
      <c r="AT47">
        <v>70.2</v>
      </c>
      <c r="AU47">
        <v>22</v>
      </c>
      <c r="AV47">
        <v>113</v>
      </c>
      <c r="AW47">
        <v>5.0999999999999996</v>
      </c>
      <c r="AX47">
        <v>1</v>
      </c>
      <c r="AY47">
        <v>2</v>
      </c>
      <c r="AZ47">
        <v>3</v>
      </c>
      <c r="BA47">
        <v>1</v>
      </c>
      <c r="BB47">
        <v>1</v>
      </c>
      <c r="BC47">
        <v>2</v>
      </c>
      <c r="BD47">
        <v>97</v>
      </c>
      <c r="BE47">
        <v>4</v>
      </c>
      <c r="BF47">
        <v>14</v>
      </c>
      <c r="BG47">
        <v>1</v>
      </c>
      <c r="BH47">
        <v>5</v>
      </c>
      <c r="BI47" s="3">
        <f t="shared" si="1"/>
        <v>33.516666666666666</v>
      </c>
      <c r="BJ47">
        <f>VLOOKUP(D47,'2022 FPIs'!$A$1:$B$33,2,FALSE)</f>
        <v>-15.1</v>
      </c>
    </row>
    <row r="48" spans="1:62">
      <c r="A48" t="s">
        <v>0</v>
      </c>
      <c r="B48">
        <f t="shared" si="0"/>
        <v>0</v>
      </c>
      <c r="C48" t="s">
        <v>39</v>
      </c>
      <c r="D48" t="s">
        <v>58</v>
      </c>
      <c r="E48">
        <v>24</v>
      </c>
      <c r="F48">
        <v>30</v>
      </c>
      <c r="G48">
        <v>13</v>
      </c>
      <c r="H48">
        <v>31</v>
      </c>
      <c r="I48">
        <v>112</v>
      </c>
      <c r="J48">
        <v>0</v>
      </c>
      <c r="K48">
        <v>0</v>
      </c>
      <c r="L48">
        <v>0</v>
      </c>
      <c r="M48">
        <v>0</v>
      </c>
      <c r="N48">
        <v>3.6</v>
      </c>
      <c r="O48">
        <v>3.6</v>
      </c>
      <c r="P48">
        <v>41.9</v>
      </c>
      <c r="Q48">
        <v>52.1</v>
      </c>
      <c r="R48">
        <v>32</v>
      </c>
      <c r="S48">
        <v>206</v>
      </c>
      <c r="T48">
        <v>6.4</v>
      </c>
      <c r="U48">
        <v>1</v>
      </c>
      <c r="V48">
        <v>3</v>
      </c>
      <c r="W48">
        <v>3</v>
      </c>
      <c r="X48">
        <v>1</v>
      </c>
      <c r="Y48">
        <v>1</v>
      </c>
      <c r="Z48">
        <v>6</v>
      </c>
      <c r="AA48">
        <v>226</v>
      </c>
      <c r="AB48">
        <v>2</v>
      </c>
      <c r="AC48">
        <v>13</v>
      </c>
      <c r="AD48">
        <v>0</v>
      </c>
      <c r="AE48">
        <v>0</v>
      </c>
      <c r="AF48" s="3">
        <v>26.5</v>
      </c>
      <c r="AG48">
        <f>VLOOKUP(C48,'2022 FPIs'!$A$1:$B$33,2,FALSE)</f>
        <v>2</v>
      </c>
      <c r="AH48">
        <v>30</v>
      </c>
      <c r="AI48">
        <v>24</v>
      </c>
      <c r="AJ48">
        <v>20</v>
      </c>
      <c r="AK48">
        <v>38</v>
      </c>
      <c r="AL48">
        <v>211</v>
      </c>
      <c r="AM48">
        <v>3</v>
      </c>
      <c r="AN48">
        <v>1</v>
      </c>
      <c r="AO48">
        <v>3</v>
      </c>
      <c r="AP48">
        <v>20</v>
      </c>
      <c r="AQ48">
        <v>6.1</v>
      </c>
      <c r="AR48">
        <v>5.0999999999999996</v>
      </c>
      <c r="AS48">
        <v>52.6</v>
      </c>
      <c r="AT48">
        <v>84.4</v>
      </c>
      <c r="AU48">
        <v>23</v>
      </c>
      <c r="AV48">
        <v>97</v>
      </c>
      <c r="AW48">
        <v>4.2</v>
      </c>
      <c r="AX48">
        <v>0</v>
      </c>
      <c r="AY48">
        <v>1</v>
      </c>
      <c r="AZ48">
        <v>1</v>
      </c>
      <c r="BA48">
        <v>3</v>
      </c>
      <c r="BB48">
        <v>3</v>
      </c>
      <c r="BC48">
        <v>7</v>
      </c>
      <c r="BD48">
        <v>324</v>
      </c>
      <c r="BE48">
        <v>5</v>
      </c>
      <c r="BF48">
        <v>14</v>
      </c>
      <c r="BG48">
        <v>1</v>
      </c>
      <c r="BH48">
        <v>1</v>
      </c>
      <c r="BI48" s="3">
        <f t="shared" si="1"/>
        <v>33.5</v>
      </c>
      <c r="BJ48">
        <f>VLOOKUP(D48,'2022 FPIs'!$A$1:$B$33,2,FALSE)</f>
        <v>-9.6</v>
      </c>
    </row>
    <row r="49" spans="1:62">
      <c r="A49" t="s">
        <v>0</v>
      </c>
      <c r="B49">
        <f t="shared" si="0"/>
        <v>0</v>
      </c>
      <c r="C49" t="s">
        <v>39</v>
      </c>
      <c r="D49" t="s">
        <v>52</v>
      </c>
      <c r="E49">
        <v>18</v>
      </c>
      <c r="F49">
        <v>22</v>
      </c>
      <c r="G49">
        <v>21</v>
      </c>
      <c r="H49">
        <v>33</v>
      </c>
      <c r="I49">
        <v>224</v>
      </c>
      <c r="J49">
        <v>2</v>
      </c>
      <c r="K49">
        <v>0</v>
      </c>
      <c r="L49">
        <v>4</v>
      </c>
      <c r="M49">
        <v>16</v>
      </c>
      <c r="N49">
        <v>7.3</v>
      </c>
      <c r="O49">
        <v>6.1</v>
      </c>
      <c r="P49">
        <v>63.6</v>
      </c>
      <c r="Q49">
        <v>103.6</v>
      </c>
      <c r="R49">
        <v>16</v>
      </c>
      <c r="S49">
        <v>61</v>
      </c>
      <c r="T49">
        <v>3.8</v>
      </c>
      <c r="U49">
        <v>0</v>
      </c>
      <c r="V49">
        <v>0</v>
      </c>
      <c r="W49">
        <v>0</v>
      </c>
      <c r="X49">
        <v>0</v>
      </c>
      <c r="Y49">
        <v>2</v>
      </c>
      <c r="Z49">
        <v>6</v>
      </c>
      <c r="AA49">
        <v>238</v>
      </c>
      <c r="AB49">
        <v>6</v>
      </c>
      <c r="AC49">
        <v>13</v>
      </c>
      <c r="AD49">
        <v>0</v>
      </c>
      <c r="AE49">
        <v>1</v>
      </c>
      <c r="AF49" s="3">
        <v>23</v>
      </c>
      <c r="AG49">
        <f>VLOOKUP(C49,'2022 FPIs'!$A$1:$B$33,2,FALSE)</f>
        <v>2</v>
      </c>
      <c r="AH49">
        <v>22</v>
      </c>
      <c r="AI49">
        <v>18</v>
      </c>
      <c r="AJ49">
        <v>40</v>
      </c>
      <c r="AK49">
        <v>52</v>
      </c>
      <c r="AL49">
        <v>369</v>
      </c>
      <c r="AM49">
        <v>3</v>
      </c>
      <c r="AN49">
        <v>2</v>
      </c>
      <c r="AO49">
        <v>2</v>
      </c>
      <c r="AP49">
        <v>6</v>
      </c>
      <c r="AQ49">
        <v>7.2</v>
      </c>
      <c r="AR49">
        <v>6.8</v>
      </c>
      <c r="AS49">
        <v>76.900000000000006</v>
      </c>
      <c r="AT49">
        <v>99</v>
      </c>
      <c r="AU49">
        <v>24</v>
      </c>
      <c r="AV49">
        <v>73</v>
      </c>
      <c r="AW49">
        <v>3</v>
      </c>
      <c r="AX49">
        <v>0</v>
      </c>
      <c r="AY49">
        <v>1</v>
      </c>
      <c r="AZ49">
        <v>2</v>
      </c>
      <c r="BA49">
        <v>1</v>
      </c>
      <c r="BB49">
        <v>2</v>
      </c>
      <c r="BC49">
        <v>3</v>
      </c>
      <c r="BD49">
        <v>130</v>
      </c>
      <c r="BE49">
        <v>8</v>
      </c>
      <c r="BF49">
        <v>16</v>
      </c>
      <c r="BG49">
        <v>1</v>
      </c>
      <c r="BH49">
        <v>1</v>
      </c>
      <c r="BI49" s="3">
        <f t="shared" si="1"/>
        <v>37</v>
      </c>
      <c r="BJ49">
        <f>VLOOKUP(D49,'2022 FPIs'!$A$1:$B$33,2,FALSE)</f>
        <v>11.1</v>
      </c>
    </row>
    <row r="50" spans="1:62">
      <c r="A50" t="s">
        <v>1</v>
      </c>
      <c r="B50">
        <f t="shared" si="0"/>
        <v>1</v>
      </c>
      <c r="C50" t="s">
        <v>39</v>
      </c>
      <c r="D50" t="s">
        <v>38</v>
      </c>
      <c r="E50">
        <v>23</v>
      </c>
      <c r="F50">
        <v>21</v>
      </c>
      <c r="G50">
        <v>20</v>
      </c>
      <c r="H50">
        <v>33</v>
      </c>
      <c r="I50">
        <v>173</v>
      </c>
      <c r="J50">
        <v>2</v>
      </c>
      <c r="K50">
        <v>0</v>
      </c>
      <c r="L50">
        <v>3</v>
      </c>
      <c r="M50">
        <v>31</v>
      </c>
      <c r="N50">
        <v>6.2</v>
      </c>
      <c r="O50">
        <v>4.8</v>
      </c>
      <c r="P50">
        <v>60.6</v>
      </c>
      <c r="Q50">
        <v>94.6</v>
      </c>
      <c r="R50">
        <v>21</v>
      </c>
      <c r="S50">
        <v>76</v>
      </c>
      <c r="T50">
        <v>3.6</v>
      </c>
      <c r="U50">
        <v>0</v>
      </c>
      <c r="V50">
        <v>1</v>
      </c>
      <c r="W50">
        <v>1</v>
      </c>
      <c r="X50">
        <v>2</v>
      </c>
      <c r="Y50">
        <v>3</v>
      </c>
      <c r="Z50">
        <v>5</v>
      </c>
      <c r="AA50">
        <v>212</v>
      </c>
      <c r="AB50">
        <v>5</v>
      </c>
      <c r="AC50">
        <v>13</v>
      </c>
      <c r="AD50">
        <v>0</v>
      </c>
      <c r="AE50">
        <v>1</v>
      </c>
      <c r="AF50" s="3">
        <v>26</v>
      </c>
      <c r="AG50">
        <f>VLOOKUP(C50,'2022 FPIs'!$A$1:$B$33,2,FALSE)</f>
        <v>2</v>
      </c>
      <c r="AH50">
        <v>21</v>
      </c>
      <c r="AI50">
        <v>23</v>
      </c>
      <c r="AJ50">
        <v>24</v>
      </c>
      <c r="AK50">
        <v>40</v>
      </c>
      <c r="AL50">
        <v>247</v>
      </c>
      <c r="AM50">
        <v>2</v>
      </c>
      <c r="AN50">
        <v>2</v>
      </c>
      <c r="AO50">
        <v>2</v>
      </c>
      <c r="AP50">
        <v>18</v>
      </c>
      <c r="AQ50">
        <v>6.6</v>
      </c>
      <c r="AR50">
        <v>5.9</v>
      </c>
      <c r="AS50">
        <v>60</v>
      </c>
      <c r="AT50">
        <v>73.599999999999994</v>
      </c>
      <c r="AU50">
        <v>27</v>
      </c>
      <c r="AV50">
        <v>86</v>
      </c>
      <c r="AW50">
        <v>3.2</v>
      </c>
      <c r="AX50">
        <v>1</v>
      </c>
      <c r="AY50">
        <v>0</v>
      </c>
      <c r="AZ50">
        <v>1</v>
      </c>
      <c r="BA50">
        <v>3</v>
      </c>
      <c r="BB50">
        <v>3</v>
      </c>
      <c r="BC50">
        <v>4</v>
      </c>
      <c r="BD50">
        <v>189</v>
      </c>
      <c r="BE50">
        <v>4</v>
      </c>
      <c r="BF50">
        <v>14</v>
      </c>
      <c r="BG50">
        <v>2</v>
      </c>
      <c r="BH50">
        <v>3</v>
      </c>
      <c r="BI50" s="3">
        <f t="shared" si="1"/>
        <v>34</v>
      </c>
      <c r="BJ50">
        <f>VLOOKUP(D50,'2022 FPIs'!$A$1:$B$33,2,FALSE)</f>
        <v>5.2</v>
      </c>
    </row>
    <row r="51" spans="1:62">
      <c r="A51" t="s">
        <v>0</v>
      </c>
      <c r="B51">
        <f t="shared" si="0"/>
        <v>0</v>
      </c>
      <c r="C51" t="s">
        <v>39</v>
      </c>
      <c r="D51" t="s">
        <v>35</v>
      </c>
      <c r="E51">
        <v>23</v>
      </c>
      <c r="F51">
        <v>35</v>
      </c>
      <c r="G51">
        <v>26</v>
      </c>
      <c r="H51">
        <v>40</v>
      </c>
      <c r="I51">
        <v>234</v>
      </c>
      <c r="J51">
        <v>3</v>
      </c>
      <c r="K51">
        <v>3</v>
      </c>
      <c r="L51">
        <v>1</v>
      </c>
      <c r="M51">
        <v>9</v>
      </c>
      <c r="N51">
        <v>6.1</v>
      </c>
      <c r="O51">
        <v>5.7</v>
      </c>
      <c r="P51">
        <v>65</v>
      </c>
      <c r="Q51">
        <v>74.400000000000006</v>
      </c>
      <c r="R51">
        <v>23</v>
      </c>
      <c r="S51">
        <v>107</v>
      </c>
      <c r="T51">
        <v>4.7</v>
      </c>
      <c r="U51">
        <v>0</v>
      </c>
      <c r="V51">
        <v>1</v>
      </c>
      <c r="W51">
        <v>1</v>
      </c>
      <c r="X51">
        <v>2</v>
      </c>
      <c r="Y51">
        <v>2</v>
      </c>
      <c r="Z51">
        <v>4</v>
      </c>
      <c r="AA51">
        <v>161</v>
      </c>
      <c r="AB51">
        <v>4</v>
      </c>
      <c r="AC51">
        <v>13</v>
      </c>
      <c r="AD51">
        <v>2</v>
      </c>
      <c r="AE51">
        <v>2</v>
      </c>
      <c r="AF51" s="3">
        <v>32.5</v>
      </c>
      <c r="AG51">
        <f>VLOOKUP(C51,'2022 FPIs'!$A$1:$B$33,2,FALSE)</f>
        <v>2</v>
      </c>
      <c r="AH51">
        <v>35</v>
      </c>
      <c r="AI51">
        <v>23</v>
      </c>
      <c r="AJ51">
        <v>19</v>
      </c>
      <c r="AK51">
        <v>31</v>
      </c>
      <c r="AL51">
        <v>237</v>
      </c>
      <c r="AM51">
        <v>3</v>
      </c>
      <c r="AN51">
        <v>1</v>
      </c>
      <c r="AO51">
        <v>2</v>
      </c>
      <c r="AP51">
        <v>17</v>
      </c>
      <c r="AQ51">
        <v>8.1999999999999993</v>
      </c>
      <c r="AR51">
        <v>7.2</v>
      </c>
      <c r="AS51">
        <v>61.3</v>
      </c>
      <c r="AT51">
        <v>103.8</v>
      </c>
      <c r="AU51">
        <v>25</v>
      </c>
      <c r="AV51">
        <v>90</v>
      </c>
      <c r="AW51">
        <v>3.6</v>
      </c>
      <c r="AX51">
        <v>0</v>
      </c>
      <c r="AY51">
        <v>0</v>
      </c>
      <c r="AZ51">
        <v>0</v>
      </c>
      <c r="BA51">
        <v>5</v>
      </c>
      <c r="BB51">
        <v>5</v>
      </c>
      <c r="BC51">
        <v>3</v>
      </c>
      <c r="BD51">
        <v>125</v>
      </c>
      <c r="BE51">
        <v>7</v>
      </c>
      <c r="BF51">
        <v>12</v>
      </c>
      <c r="BG51">
        <v>0</v>
      </c>
      <c r="BH51">
        <v>0</v>
      </c>
      <c r="BI51" s="3">
        <f t="shared" si="1"/>
        <v>27.5</v>
      </c>
      <c r="BJ51">
        <f>VLOOKUP(D51,'2022 FPIs'!$A$1:$B$33,2,FALSE)</f>
        <v>9.1</v>
      </c>
    </row>
    <row r="52" spans="1:62">
      <c r="A52" t="s">
        <v>0</v>
      </c>
      <c r="B52">
        <f t="shared" si="0"/>
        <v>0</v>
      </c>
      <c r="C52" t="s">
        <v>40</v>
      </c>
      <c r="D52" t="s">
        <v>44</v>
      </c>
      <c r="E52">
        <v>9</v>
      </c>
      <c r="F52">
        <v>24</v>
      </c>
      <c r="G52">
        <v>37</v>
      </c>
      <c r="H52">
        <v>59</v>
      </c>
      <c r="I52">
        <v>297</v>
      </c>
      <c r="J52">
        <v>1</v>
      </c>
      <c r="K52">
        <v>1</v>
      </c>
      <c r="L52">
        <v>3</v>
      </c>
      <c r="M52">
        <v>12</v>
      </c>
      <c r="N52">
        <v>5.2</v>
      </c>
      <c r="O52">
        <v>4.8</v>
      </c>
      <c r="P52">
        <v>62.7</v>
      </c>
      <c r="Q52">
        <v>73.900000000000006</v>
      </c>
      <c r="R52">
        <v>17</v>
      </c>
      <c r="S52">
        <v>83</v>
      </c>
      <c r="T52">
        <v>4.9000000000000004</v>
      </c>
      <c r="U52">
        <v>0</v>
      </c>
      <c r="V52">
        <v>1</v>
      </c>
      <c r="W52">
        <v>2</v>
      </c>
      <c r="X52">
        <v>0</v>
      </c>
      <c r="Y52">
        <v>1</v>
      </c>
      <c r="Z52">
        <v>6</v>
      </c>
      <c r="AA52">
        <v>253</v>
      </c>
      <c r="AB52">
        <v>2</v>
      </c>
      <c r="AC52">
        <v>14</v>
      </c>
      <c r="AD52">
        <v>3</v>
      </c>
      <c r="AE52">
        <v>4</v>
      </c>
      <c r="AF52" s="3">
        <f>32.5</f>
        <v>32.5</v>
      </c>
      <c r="AG52">
        <f>VLOOKUP(C52,'2022 FPIs'!$A$1:$B$33,2,FALSE)</f>
        <v>-3.2</v>
      </c>
      <c r="AH52">
        <v>24</v>
      </c>
      <c r="AI52">
        <v>9</v>
      </c>
      <c r="AJ52">
        <v>17</v>
      </c>
      <c r="AK52">
        <v>30</v>
      </c>
      <c r="AL52">
        <v>211</v>
      </c>
      <c r="AM52">
        <v>3</v>
      </c>
      <c r="AN52">
        <v>1</v>
      </c>
      <c r="AO52">
        <v>2</v>
      </c>
      <c r="AP52">
        <v>2</v>
      </c>
      <c r="AQ52">
        <v>7.1</v>
      </c>
      <c r="AR52">
        <v>6.6</v>
      </c>
      <c r="AS52">
        <v>56.7</v>
      </c>
      <c r="AT52">
        <v>98.1</v>
      </c>
      <c r="AU52">
        <v>21</v>
      </c>
      <c r="AV52">
        <v>63</v>
      </c>
      <c r="AW52">
        <v>3</v>
      </c>
      <c r="AX52">
        <v>0</v>
      </c>
      <c r="AY52">
        <v>1</v>
      </c>
      <c r="AZ52">
        <v>1</v>
      </c>
      <c r="BA52">
        <v>3</v>
      </c>
      <c r="BB52">
        <v>3</v>
      </c>
      <c r="BC52">
        <v>6</v>
      </c>
      <c r="BD52">
        <v>291</v>
      </c>
      <c r="BE52">
        <v>5</v>
      </c>
      <c r="BF52">
        <v>13</v>
      </c>
      <c r="BG52">
        <v>0</v>
      </c>
      <c r="BH52">
        <v>0</v>
      </c>
      <c r="BI52" s="3">
        <f t="shared" si="1"/>
        <v>27.5</v>
      </c>
      <c r="BJ52">
        <f>VLOOKUP(D52,'2022 FPIs'!$A$1:$B$33,2,FALSE)</f>
        <v>2.9</v>
      </c>
    </row>
    <row r="53" spans="1:62">
      <c r="A53" t="s">
        <v>1</v>
      </c>
      <c r="B53">
        <f t="shared" si="0"/>
        <v>1</v>
      </c>
      <c r="C53" t="s">
        <v>40</v>
      </c>
      <c r="D53" t="s">
        <v>49</v>
      </c>
      <c r="E53">
        <v>31</v>
      </c>
      <c r="F53">
        <v>30</v>
      </c>
      <c r="G53">
        <v>27</v>
      </c>
      <c r="H53">
        <v>45</v>
      </c>
      <c r="I53">
        <v>309</v>
      </c>
      <c r="J53">
        <v>4</v>
      </c>
      <c r="K53">
        <v>0</v>
      </c>
      <c r="L53">
        <v>2</v>
      </c>
      <c r="M53">
        <v>15</v>
      </c>
      <c r="N53">
        <v>7.2</v>
      </c>
      <c r="O53">
        <v>6.6</v>
      </c>
      <c r="P53">
        <v>60</v>
      </c>
      <c r="Q53">
        <v>110.3</v>
      </c>
      <c r="R53">
        <v>20</v>
      </c>
      <c r="S53">
        <v>93</v>
      </c>
      <c r="T53">
        <v>4.7</v>
      </c>
      <c r="U53">
        <v>0</v>
      </c>
      <c r="V53">
        <v>1</v>
      </c>
      <c r="W53">
        <v>1</v>
      </c>
      <c r="X53">
        <v>4</v>
      </c>
      <c r="Y53">
        <v>4</v>
      </c>
      <c r="Z53">
        <v>4</v>
      </c>
      <c r="AA53">
        <v>189</v>
      </c>
      <c r="AB53">
        <v>8</v>
      </c>
      <c r="AC53">
        <v>15</v>
      </c>
      <c r="AD53">
        <v>1</v>
      </c>
      <c r="AE53">
        <v>1</v>
      </c>
      <c r="AF53" s="3">
        <v>28</v>
      </c>
      <c r="AG53">
        <f>VLOOKUP(C53,'2022 FPIs'!$A$1:$B$33,2,FALSE)</f>
        <v>-3.2</v>
      </c>
      <c r="AH53">
        <v>30</v>
      </c>
      <c r="AI53">
        <v>31</v>
      </c>
      <c r="AJ53">
        <v>22</v>
      </c>
      <c r="AK53">
        <v>27</v>
      </c>
      <c r="AL53">
        <v>221</v>
      </c>
      <c r="AM53">
        <v>1</v>
      </c>
      <c r="AN53">
        <v>1</v>
      </c>
      <c r="AO53">
        <v>1</v>
      </c>
      <c r="AP53">
        <v>8</v>
      </c>
      <c r="AQ53">
        <v>8.5</v>
      </c>
      <c r="AR53">
        <v>7.9</v>
      </c>
      <c r="AS53">
        <v>81.5</v>
      </c>
      <c r="AT53">
        <v>97.7</v>
      </c>
      <c r="AU53">
        <v>37</v>
      </c>
      <c r="AV53">
        <v>184</v>
      </c>
      <c r="AW53">
        <v>5</v>
      </c>
      <c r="AX53">
        <v>3</v>
      </c>
      <c r="AY53">
        <v>1</v>
      </c>
      <c r="AZ53">
        <v>1</v>
      </c>
      <c r="BA53">
        <v>3</v>
      </c>
      <c r="BB53">
        <v>4</v>
      </c>
      <c r="BC53">
        <v>3</v>
      </c>
      <c r="BD53">
        <v>156</v>
      </c>
      <c r="BE53">
        <v>8</v>
      </c>
      <c r="BF53">
        <v>12</v>
      </c>
      <c r="BG53">
        <v>0</v>
      </c>
      <c r="BH53">
        <v>0</v>
      </c>
      <c r="BI53" s="3">
        <f t="shared" si="1"/>
        <v>32</v>
      </c>
      <c r="BJ53">
        <f>VLOOKUP(D53,'2022 FPIs'!$A$1:$B$33,2,FALSE)</f>
        <v>-2.5</v>
      </c>
    </row>
    <row r="54" spans="1:62">
      <c r="A54" t="s">
        <v>0</v>
      </c>
      <c r="B54">
        <f t="shared" si="0"/>
        <v>0</v>
      </c>
      <c r="C54" t="s">
        <v>40</v>
      </c>
      <c r="D54" t="s">
        <v>52</v>
      </c>
      <c r="E54">
        <v>12</v>
      </c>
      <c r="F54">
        <v>27</v>
      </c>
      <c r="G54">
        <v>28</v>
      </c>
      <c r="H54">
        <v>52</v>
      </c>
      <c r="I54">
        <v>252</v>
      </c>
      <c r="J54">
        <v>0</v>
      </c>
      <c r="K54">
        <v>2</v>
      </c>
      <c r="L54">
        <v>4</v>
      </c>
      <c r="M54">
        <v>33</v>
      </c>
      <c r="N54">
        <v>5.5</v>
      </c>
      <c r="O54">
        <v>4.5</v>
      </c>
      <c r="P54">
        <v>53.8</v>
      </c>
      <c r="Q54">
        <v>51.1</v>
      </c>
      <c r="R54">
        <v>20</v>
      </c>
      <c r="S54">
        <v>76</v>
      </c>
      <c r="T54">
        <v>3.8</v>
      </c>
      <c r="U54">
        <v>0</v>
      </c>
      <c r="V54">
        <v>4</v>
      </c>
      <c r="W54">
        <v>4</v>
      </c>
      <c r="X54">
        <v>0</v>
      </c>
      <c r="Y54">
        <v>0</v>
      </c>
      <c r="Z54">
        <v>3</v>
      </c>
      <c r="AA54">
        <v>146</v>
      </c>
      <c r="AB54">
        <v>7</v>
      </c>
      <c r="AC54">
        <v>18</v>
      </c>
      <c r="AD54">
        <v>0</v>
      </c>
      <c r="AE54">
        <v>3</v>
      </c>
      <c r="AF54" s="3">
        <v>27.5</v>
      </c>
      <c r="AG54">
        <f>VLOOKUP(C54,'2022 FPIs'!$A$1:$B$33,2,FALSE)</f>
        <v>-3.2</v>
      </c>
      <c r="AH54">
        <v>27</v>
      </c>
      <c r="AI54">
        <v>12</v>
      </c>
      <c r="AJ54">
        <v>23</v>
      </c>
      <c r="AK54">
        <v>36</v>
      </c>
      <c r="AL54">
        <v>261</v>
      </c>
      <c r="AM54">
        <v>3</v>
      </c>
      <c r="AN54">
        <v>0</v>
      </c>
      <c r="AO54">
        <v>2</v>
      </c>
      <c r="AP54">
        <v>14</v>
      </c>
      <c r="AQ54">
        <v>7.6</v>
      </c>
      <c r="AR54">
        <v>6.9</v>
      </c>
      <c r="AS54">
        <v>63.9</v>
      </c>
      <c r="AT54">
        <v>113.3</v>
      </c>
      <c r="AU54">
        <v>28</v>
      </c>
      <c r="AV54">
        <v>69</v>
      </c>
      <c r="AW54">
        <v>2.5</v>
      </c>
      <c r="AX54">
        <v>0</v>
      </c>
      <c r="AY54">
        <v>2</v>
      </c>
      <c r="AZ54">
        <v>3</v>
      </c>
      <c r="BA54">
        <v>3</v>
      </c>
      <c r="BB54">
        <v>3</v>
      </c>
      <c r="BC54">
        <v>3</v>
      </c>
      <c r="BD54">
        <v>142</v>
      </c>
      <c r="BE54">
        <v>7</v>
      </c>
      <c r="BF54">
        <v>14</v>
      </c>
      <c r="BG54">
        <v>0</v>
      </c>
      <c r="BH54">
        <v>1</v>
      </c>
      <c r="BI54" s="3">
        <f t="shared" si="1"/>
        <v>32.5</v>
      </c>
      <c r="BJ54">
        <f>VLOOKUP(D54,'2022 FPIs'!$A$1:$B$33,2,FALSE)</f>
        <v>11.1</v>
      </c>
    </row>
    <row r="55" spans="1:62">
      <c r="A55" t="s">
        <v>1</v>
      </c>
      <c r="B55">
        <f t="shared" si="0"/>
        <v>1</v>
      </c>
      <c r="C55" t="s">
        <v>40</v>
      </c>
      <c r="D55" t="s">
        <v>45</v>
      </c>
      <c r="E55">
        <v>24</v>
      </c>
      <c r="F55">
        <v>20</v>
      </c>
      <c r="G55">
        <v>19</v>
      </c>
      <c r="H55">
        <v>37</v>
      </c>
      <c r="I55">
        <v>250</v>
      </c>
      <c r="J55">
        <v>2</v>
      </c>
      <c r="K55">
        <v>2</v>
      </c>
      <c r="L55">
        <v>1</v>
      </c>
      <c r="M55">
        <v>4</v>
      </c>
      <c r="N55">
        <v>6.9</v>
      </c>
      <c r="O55">
        <v>6.6</v>
      </c>
      <c r="P55">
        <v>51.4</v>
      </c>
      <c r="Q55">
        <v>68.5</v>
      </c>
      <c r="R55">
        <v>29</v>
      </c>
      <c r="S55">
        <v>98</v>
      </c>
      <c r="T55">
        <v>3.4</v>
      </c>
      <c r="U55">
        <v>1</v>
      </c>
      <c r="V55">
        <v>1</v>
      </c>
      <c r="W55">
        <v>1</v>
      </c>
      <c r="X55">
        <v>3</v>
      </c>
      <c r="Y55">
        <v>3</v>
      </c>
      <c r="Z55">
        <v>5</v>
      </c>
      <c r="AA55">
        <v>235</v>
      </c>
      <c r="AB55">
        <v>6</v>
      </c>
      <c r="AC55">
        <v>15</v>
      </c>
      <c r="AD55">
        <v>1</v>
      </c>
      <c r="AE55">
        <v>1</v>
      </c>
      <c r="AF55" s="3">
        <f>29+59/60</f>
        <v>29.983333333333334</v>
      </c>
      <c r="AG55">
        <f>VLOOKUP(C55,'2022 FPIs'!$A$1:$B$33,2,FALSE)</f>
        <v>-3.2</v>
      </c>
      <c r="AH55">
        <v>20</v>
      </c>
      <c r="AI55">
        <v>24</v>
      </c>
      <c r="AJ55">
        <v>17</v>
      </c>
      <c r="AK55">
        <v>26</v>
      </c>
      <c r="AL55">
        <v>178</v>
      </c>
      <c r="AM55">
        <v>0</v>
      </c>
      <c r="AN55">
        <v>4</v>
      </c>
      <c r="AO55">
        <v>3</v>
      </c>
      <c r="AP55">
        <v>26</v>
      </c>
      <c r="AQ55">
        <v>7.8</v>
      </c>
      <c r="AR55">
        <v>6.1</v>
      </c>
      <c r="AS55">
        <v>65.400000000000006</v>
      </c>
      <c r="AT55">
        <v>45.5</v>
      </c>
      <c r="AU55">
        <v>31</v>
      </c>
      <c r="AV55">
        <v>119</v>
      </c>
      <c r="AW55">
        <v>3.8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4</v>
      </c>
      <c r="BD55">
        <v>158</v>
      </c>
      <c r="BE55">
        <v>6</v>
      </c>
      <c r="BF55">
        <v>12</v>
      </c>
      <c r="BG55">
        <v>1</v>
      </c>
      <c r="BH55">
        <v>1</v>
      </c>
      <c r="BI55" s="3">
        <f t="shared" si="1"/>
        <v>30.016666666666666</v>
      </c>
      <c r="BJ55">
        <f>VLOOKUP(D55,'2022 FPIs'!$A$1:$B$33,2,FALSE)</f>
        <v>2.2000000000000002</v>
      </c>
    </row>
    <row r="56" spans="1:62">
      <c r="A56" t="s">
        <v>1</v>
      </c>
      <c r="B56">
        <f t="shared" si="0"/>
        <v>1</v>
      </c>
      <c r="C56" t="s">
        <v>40</v>
      </c>
      <c r="D56" t="s">
        <v>38</v>
      </c>
      <c r="E56">
        <v>40</v>
      </c>
      <c r="F56">
        <v>17</v>
      </c>
      <c r="G56">
        <v>14</v>
      </c>
      <c r="H56">
        <v>21</v>
      </c>
      <c r="I56">
        <v>187</v>
      </c>
      <c r="J56">
        <v>0</v>
      </c>
      <c r="K56">
        <v>0</v>
      </c>
      <c r="L56">
        <v>2</v>
      </c>
      <c r="M56">
        <v>23</v>
      </c>
      <c r="N56">
        <v>10</v>
      </c>
      <c r="O56">
        <v>8.1</v>
      </c>
      <c r="P56">
        <v>66.7</v>
      </c>
      <c r="Q56">
        <v>94.7</v>
      </c>
      <c r="R56">
        <v>33</v>
      </c>
      <c r="S56">
        <v>135</v>
      </c>
      <c r="T56">
        <v>4.0999999999999996</v>
      </c>
      <c r="U56">
        <v>5</v>
      </c>
      <c r="V56">
        <v>1</v>
      </c>
      <c r="W56">
        <v>1</v>
      </c>
      <c r="X56">
        <v>5</v>
      </c>
      <c r="Y56">
        <v>5</v>
      </c>
      <c r="Z56">
        <v>4</v>
      </c>
      <c r="AA56">
        <v>185</v>
      </c>
      <c r="AB56">
        <v>5</v>
      </c>
      <c r="AC56">
        <v>11</v>
      </c>
      <c r="AD56">
        <v>0</v>
      </c>
      <c r="AE56">
        <v>1</v>
      </c>
      <c r="AF56" s="3">
        <f>30+58/60</f>
        <v>30.966666666666665</v>
      </c>
      <c r="AG56">
        <f>VLOOKUP(C56,'2022 FPIs'!$A$1:$B$33,2,FALSE)</f>
        <v>-3.2</v>
      </c>
      <c r="AH56">
        <v>17</v>
      </c>
      <c r="AI56">
        <v>40</v>
      </c>
      <c r="AJ56">
        <v>19</v>
      </c>
      <c r="AK56">
        <v>34</v>
      </c>
      <c r="AL56">
        <v>158</v>
      </c>
      <c r="AM56">
        <v>0</v>
      </c>
      <c r="AN56">
        <v>1</v>
      </c>
      <c r="AO56">
        <v>2</v>
      </c>
      <c r="AP56">
        <v>8</v>
      </c>
      <c r="AQ56">
        <v>4.9000000000000004</v>
      </c>
      <c r="AR56">
        <v>4.4000000000000004</v>
      </c>
      <c r="AS56">
        <v>55.9</v>
      </c>
      <c r="AT56">
        <v>55.8</v>
      </c>
      <c r="AU56">
        <v>26</v>
      </c>
      <c r="AV56">
        <v>137</v>
      </c>
      <c r="AW56">
        <v>5.3</v>
      </c>
      <c r="AX56">
        <v>2</v>
      </c>
      <c r="AY56">
        <v>1</v>
      </c>
      <c r="AZ56">
        <v>2</v>
      </c>
      <c r="BA56">
        <v>2</v>
      </c>
      <c r="BB56">
        <v>2</v>
      </c>
      <c r="BC56">
        <v>3</v>
      </c>
      <c r="BD56">
        <v>131</v>
      </c>
      <c r="BE56">
        <v>4</v>
      </c>
      <c r="BF56">
        <v>11</v>
      </c>
      <c r="BG56">
        <v>0</v>
      </c>
      <c r="BH56">
        <v>2</v>
      </c>
      <c r="BI56" s="3">
        <f t="shared" si="1"/>
        <v>29.033333333333335</v>
      </c>
      <c r="BJ56">
        <f>VLOOKUP(D56,'2022 FPIs'!$A$1:$B$33,2,FALSE)</f>
        <v>5.2</v>
      </c>
    </row>
    <row r="57" spans="1:62">
      <c r="A57" t="s">
        <v>1</v>
      </c>
      <c r="B57">
        <f t="shared" si="0"/>
        <v>1</v>
      </c>
      <c r="C57" t="s">
        <v>40</v>
      </c>
      <c r="D57" t="s">
        <v>47</v>
      </c>
      <c r="E57">
        <v>27</v>
      </c>
      <c r="F57">
        <v>10</v>
      </c>
      <c r="G57">
        <v>10</v>
      </c>
      <c r="H57">
        <v>18</v>
      </c>
      <c r="I57">
        <v>99</v>
      </c>
      <c r="J57">
        <v>0</v>
      </c>
      <c r="K57">
        <v>0</v>
      </c>
      <c r="L57">
        <v>2</v>
      </c>
      <c r="M57">
        <v>11</v>
      </c>
      <c r="N57">
        <v>6.1</v>
      </c>
      <c r="O57">
        <v>5</v>
      </c>
      <c r="P57">
        <v>55.6</v>
      </c>
      <c r="Q57">
        <v>71.3</v>
      </c>
      <c r="R57">
        <v>33</v>
      </c>
      <c r="S57">
        <v>179</v>
      </c>
      <c r="T57">
        <v>5.4</v>
      </c>
      <c r="U57">
        <v>2</v>
      </c>
      <c r="V57">
        <v>2</v>
      </c>
      <c r="W57">
        <v>3</v>
      </c>
      <c r="X57">
        <v>3</v>
      </c>
      <c r="Y57">
        <v>3</v>
      </c>
      <c r="Z57">
        <v>6</v>
      </c>
      <c r="AA57">
        <v>268</v>
      </c>
      <c r="AB57">
        <v>1</v>
      </c>
      <c r="AC57">
        <v>11</v>
      </c>
      <c r="AD57">
        <v>0</v>
      </c>
      <c r="AE57">
        <v>0</v>
      </c>
      <c r="AF57" s="3">
        <v>29</v>
      </c>
      <c r="AG57">
        <f>VLOOKUP(C57,'2022 FPIs'!$A$1:$B$33,2,FALSE)</f>
        <v>-3.2</v>
      </c>
      <c r="AH57">
        <v>10</v>
      </c>
      <c r="AI57">
        <v>27</v>
      </c>
      <c r="AJ57">
        <v>28</v>
      </c>
      <c r="AK57">
        <v>45</v>
      </c>
      <c r="AL57">
        <v>218</v>
      </c>
      <c r="AM57">
        <v>1</v>
      </c>
      <c r="AN57">
        <v>0</v>
      </c>
      <c r="AO57">
        <v>4</v>
      </c>
      <c r="AP57">
        <v>36</v>
      </c>
      <c r="AQ57">
        <v>5.6</v>
      </c>
      <c r="AR57">
        <v>4.4000000000000004</v>
      </c>
      <c r="AS57">
        <v>62.2</v>
      </c>
      <c r="AT57">
        <v>81.5</v>
      </c>
      <c r="AU57">
        <v>20</v>
      </c>
      <c r="AV57">
        <v>60</v>
      </c>
      <c r="AW57">
        <v>3</v>
      </c>
      <c r="AX57">
        <v>0</v>
      </c>
      <c r="AY57">
        <v>1</v>
      </c>
      <c r="AZ57">
        <v>2</v>
      </c>
      <c r="BA57">
        <v>1</v>
      </c>
      <c r="BB57">
        <v>1</v>
      </c>
      <c r="BC57">
        <v>6</v>
      </c>
      <c r="BD57">
        <v>244</v>
      </c>
      <c r="BE57">
        <v>4</v>
      </c>
      <c r="BF57">
        <v>16</v>
      </c>
      <c r="BG57">
        <v>1</v>
      </c>
      <c r="BH57">
        <v>4</v>
      </c>
      <c r="BI57" s="3">
        <f t="shared" si="1"/>
        <v>31</v>
      </c>
      <c r="BJ57">
        <f>VLOOKUP(D57,'2022 FPIs'!$A$1:$B$33,2,FALSE)</f>
        <v>6.3</v>
      </c>
    </row>
    <row r="58" spans="1:62">
      <c r="A58" t="s">
        <v>1</v>
      </c>
      <c r="B58">
        <f t="shared" si="0"/>
        <v>1</v>
      </c>
      <c r="C58" t="s">
        <v>40</v>
      </c>
      <c r="D58" t="s">
        <v>59</v>
      </c>
      <c r="E58">
        <v>16</v>
      </c>
      <c r="F58">
        <v>9</v>
      </c>
      <c r="G58">
        <v>16</v>
      </c>
      <c r="H58">
        <v>26</v>
      </c>
      <c r="I58">
        <v>105</v>
      </c>
      <c r="J58">
        <v>0</v>
      </c>
      <c r="K58">
        <v>0</v>
      </c>
      <c r="L58">
        <v>3</v>
      </c>
      <c r="M58">
        <v>16</v>
      </c>
      <c r="N58">
        <v>4.7</v>
      </c>
      <c r="O58">
        <v>3.6</v>
      </c>
      <c r="P58">
        <v>61.5</v>
      </c>
      <c r="Q58">
        <v>70.2</v>
      </c>
      <c r="R58">
        <v>24</v>
      </c>
      <c r="S58">
        <v>155</v>
      </c>
      <c r="T58">
        <v>6.5</v>
      </c>
      <c r="U58">
        <v>1</v>
      </c>
      <c r="V58">
        <v>3</v>
      </c>
      <c r="W58">
        <v>3</v>
      </c>
      <c r="X58">
        <v>1</v>
      </c>
      <c r="Y58">
        <v>1</v>
      </c>
      <c r="Z58">
        <v>8</v>
      </c>
      <c r="AA58">
        <v>438</v>
      </c>
      <c r="AB58">
        <v>3</v>
      </c>
      <c r="AC58">
        <v>14</v>
      </c>
      <c r="AD58">
        <v>0</v>
      </c>
      <c r="AE58">
        <v>0</v>
      </c>
      <c r="AF58" s="3">
        <v>27.5</v>
      </c>
      <c r="AG58">
        <f>VLOOKUP(C58,'2022 FPIs'!$A$1:$B$33,2,FALSE)</f>
        <v>-3.2</v>
      </c>
      <c r="AH58">
        <v>9</v>
      </c>
      <c r="AI58">
        <v>16</v>
      </c>
      <c r="AJ58">
        <v>24</v>
      </c>
      <c r="AK58">
        <v>46</v>
      </c>
      <c r="AL58">
        <v>219</v>
      </c>
      <c r="AM58">
        <v>0</v>
      </c>
      <c r="AN58">
        <v>1</v>
      </c>
      <c r="AO58">
        <v>1</v>
      </c>
      <c r="AP58">
        <v>6</v>
      </c>
      <c r="AQ58">
        <v>4.9000000000000004</v>
      </c>
      <c r="AR58">
        <v>4.7</v>
      </c>
      <c r="AS58">
        <v>52.2</v>
      </c>
      <c r="AT58">
        <v>56.3</v>
      </c>
      <c r="AU58">
        <v>28</v>
      </c>
      <c r="AV58">
        <v>105</v>
      </c>
      <c r="AW58">
        <v>3.8</v>
      </c>
      <c r="AX58">
        <v>1</v>
      </c>
      <c r="AY58">
        <v>1</v>
      </c>
      <c r="AZ58">
        <v>2</v>
      </c>
      <c r="BA58">
        <v>0</v>
      </c>
      <c r="BB58">
        <v>1</v>
      </c>
      <c r="BC58">
        <v>6</v>
      </c>
      <c r="BD58">
        <v>240</v>
      </c>
      <c r="BE58">
        <v>5</v>
      </c>
      <c r="BF58">
        <v>16</v>
      </c>
      <c r="BG58">
        <v>1</v>
      </c>
      <c r="BH58">
        <v>3</v>
      </c>
      <c r="BI58" s="3">
        <f t="shared" si="1"/>
        <v>32.5</v>
      </c>
      <c r="BJ58">
        <f>VLOOKUP(D58,'2022 FPIs'!$A$1:$B$33,2,FALSE)</f>
        <v>-5.2</v>
      </c>
    </row>
    <row r="59" spans="1:62">
      <c r="A59" t="s">
        <v>0</v>
      </c>
      <c r="B59">
        <f t="shared" si="0"/>
        <v>0</v>
      </c>
      <c r="C59" t="s">
        <v>40</v>
      </c>
      <c r="D59" t="s">
        <v>39</v>
      </c>
      <c r="E59">
        <v>17</v>
      </c>
      <c r="F59">
        <v>22</v>
      </c>
      <c r="G59">
        <v>20</v>
      </c>
      <c r="H59">
        <v>41</v>
      </c>
      <c r="I59">
        <v>336</v>
      </c>
      <c r="J59">
        <v>2</v>
      </c>
      <c r="K59">
        <v>3</v>
      </c>
      <c r="L59">
        <v>2</v>
      </c>
      <c r="M59">
        <v>19</v>
      </c>
      <c r="N59">
        <v>8.6999999999999993</v>
      </c>
      <c r="O59">
        <v>7.8</v>
      </c>
      <c r="P59">
        <v>48.8</v>
      </c>
      <c r="Q59">
        <v>62.7</v>
      </c>
      <c r="R59">
        <v>15</v>
      </c>
      <c r="S59">
        <v>51</v>
      </c>
      <c r="T59">
        <v>3.4</v>
      </c>
      <c r="U59">
        <v>0</v>
      </c>
      <c r="V59">
        <v>1</v>
      </c>
      <c r="W59">
        <v>2</v>
      </c>
      <c r="X59">
        <v>2</v>
      </c>
      <c r="Y59">
        <v>2</v>
      </c>
      <c r="Z59">
        <v>4</v>
      </c>
      <c r="AA59">
        <v>188</v>
      </c>
      <c r="AB59">
        <v>5</v>
      </c>
      <c r="AC59">
        <v>14</v>
      </c>
      <c r="AD59">
        <v>0</v>
      </c>
      <c r="AE59">
        <v>1</v>
      </c>
      <c r="AF59" s="3">
        <v>24.5</v>
      </c>
      <c r="AG59">
        <f>VLOOKUP(C59,'2022 FPIs'!$A$1:$B$33,2,FALSE)</f>
        <v>-3.2</v>
      </c>
      <c r="AH59">
        <v>22</v>
      </c>
      <c r="AI59">
        <v>17</v>
      </c>
      <c r="AJ59">
        <v>24</v>
      </c>
      <c r="AK59">
        <v>35</v>
      </c>
      <c r="AL59">
        <v>161</v>
      </c>
      <c r="AM59">
        <v>1</v>
      </c>
      <c r="AN59">
        <v>1</v>
      </c>
      <c r="AO59">
        <v>6</v>
      </c>
      <c r="AP59">
        <v>33</v>
      </c>
      <c r="AQ59">
        <v>5.5</v>
      </c>
      <c r="AR59">
        <v>3.9</v>
      </c>
      <c r="AS59">
        <v>68.599999999999994</v>
      </c>
      <c r="AT59">
        <v>76</v>
      </c>
      <c r="AU59">
        <v>34</v>
      </c>
      <c r="AV59">
        <v>127</v>
      </c>
      <c r="AW59">
        <v>3.7</v>
      </c>
      <c r="AX59">
        <v>0</v>
      </c>
      <c r="AY59">
        <v>5</v>
      </c>
      <c r="AZ59">
        <v>5</v>
      </c>
      <c r="BA59">
        <v>1</v>
      </c>
      <c r="BB59">
        <v>1</v>
      </c>
      <c r="BC59">
        <v>4</v>
      </c>
      <c r="BD59">
        <v>163</v>
      </c>
      <c r="BE59">
        <v>6</v>
      </c>
      <c r="BF59">
        <v>19</v>
      </c>
      <c r="BG59">
        <v>1</v>
      </c>
      <c r="BH59">
        <v>2</v>
      </c>
      <c r="BI59" s="3">
        <f t="shared" si="1"/>
        <v>35.5</v>
      </c>
      <c r="BJ59">
        <f>VLOOKUP(D59,'2022 FPIs'!$A$1:$B$33,2,FALSE)</f>
        <v>2</v>
      </c>
    </row>
    <row r="60" spans="1:62">
      <c r="A60" t="s">
        <v>1</v>
      </c>
      <c r="B60">
        <f t="shared" si="0"/>
        <v>1</v>
      </c>
      <c r="C60" t="s">
        <v>40</v>
      </c>
      <c r="D60" t="s">
        <v>35</v>
      </c>
      <c r="E60">
        <v>20</v>
      </c>
      <c r="F60">
        <v>17</v>
      </c>
      <c r="G60">
        <v>18</v>
      </c>
      <c r="H60">
        <v>25</v>
      </c>
      <c r="I60">
        <v>136</v>
      </c>
      <c r="J60">
        <v>1</v>
      </c>
      <c r="K60">
        <v>0</v>
      </c>
      <c r="L60">
        <v>2</v>
      </c>
      <c r="M60">
        <v>18</v>
      </c>
      <c r="N60">
        <v>6.2</v>
      </c>
      <c r="O60">
        <v>5</v>
      </c>
      <c r="P60">
        <v>72</v>
      </c>
      <c r="Q60">
        <v>98.1</v>
      </c>
      <c r="R60">
        <v>34</v>
      </c>
      <c r="S60">
        <v>174</v>
      </c>
      <c r="T60">
        <v>5.0999999999999996</v>
      </c>
      <c r="U60">
        <v>1</v>
      </c>
      <c r="V60">
        <v>2</v>
      </c>
      <c r="W60">
        <v>2</v>
      </c>
      <c r="X60">
        <v>2</v>
      </c>
      <c r="Y60">
        <v>2</v>
      </c>
      <c r="Z60">
        <v>3</v>
      </c>
      <c r="AA60">
        <v>147</v>
      </c>
      <c r="AB60">
        <v>5</v>
      </c>
      <c r="AC60">
        <v>13</v>
      </c>
      <c r="AD60">
        <v>2</v>
      </c>
      <c r="AE60">
        <v>2</v>
      </c>
      <c r="AF60" s="3">
        <v>32.5</v>
      </c>
      <c r="AG60">
        <f>VLOOKUP(C60,'2022 FPIs'!$A$1:$B$33,2,FALSE)</f>
        <v>-3.2</v>
      </c>
      <c r="AH60">
        <v>17</v>
      </c>
      <c r="AI60">
        <v>20</v>
      </c>
      <c r="AJ60">
        <v>18</v>
      </c>
      <c r="AK60">
        <v>34</v>
      </c>
      <c r="AL60">
        <v>183</v>
      </c>
      <c r="AM60">
        <v>0</v>
      </c>
      <c r="AN60">
        <v>2</v>
      </c>
      <c r="AO60">
        <v>5</v>
      </c>
      <c r="AP60">
        <v>22</v>
      </c>
      <c r="AQ60">
        <v>6</v>
      </c>
      <c r="AR60">
        <v>4.7</v>
      </c>
      <c r="AS60">
        <v>52.9</v>
      </c>
      <c r="AT60">
        <v>44.1</v>
      </c>
      <c r="AU60">
        <v>22</v>
      </c>
      <c r="AV60">
        <v>134</v>
      </c>
      <c r="AW60">
        <v>6.1</v>
      </c>
      <c r="AX60">
        <v>2</v>
      </c>
      <c r="AY60">
        <v>1</v>
      </c>
      <c r="AZ60">
        <v>2</v>
      </c>
      <c r="BA60">
        <v>2</v>
      </c>
      <c r="BB60">
        <v>2</v>
      </c>
      <c r="BC60">
        <v>2</v>
      </c>
      <c r="BD60">
        <v>111</v>
      </c>
      <c r="BE60">
        <v>8</v>
      </c>
      <c r="BF60">
        <v>13</v>
      </c>
      <c r="BG60">
        <v>0</v>
      </c>
      <c r="BH60">
        <v>1</v>
      </c>
      <c r="BI60" s="3">
        <f t="shared" si="1"/>
        <v>27.5</v>
      </c>
      <c r="BJ60">
        <f>VLOOKUP(D60,'2022 FPIs'!$A$1:$B$33,2,FALSE)</f>
        <v>9.1</v>
      </c>
    </row>
    <row r="61" spans="1:62">
      <c r="A61" t="s">
        <v>0</v>
      </c>
      <c r="B61">
        <f t="shared" si="0"/>
        <v>0</v>
      </c>
      <c r="C61" t="s">
        <v>40</v>
      </c>
      <c r="D61" t="s">
        <v>39</v>
      </c>
      <c r="E61">
        <v>3</v>
      </c>
      <c r="F61">
        <v>10</v>
      </c>
      <c r="G61">
        <v>9</v>
      </c>
      <c r="H61">
        <v>22</v>
      </c>
      <c r="I61">
        <v>44</v>
      </c>
      <c r="J61">
        <v>0</v>
      </c>
      <c r="K61">
        <v>0</v>
      </c>
      <c r="L61">
        <v>4</v>
      </c>
      <c r="M61">
        <v>33</v>
      </c>
      <c r="N61">
        <v>3.5</v>
      </c>
      <c r="O61">
        <v>1.7</v>
      </c>
      <c r="P61">
        <v>40.9</v>
      </c>
      <c r="Q61">
        <v>48.7</v>
      </c>
      <c r="R61">
        <v>23</v>
      </c>
      <c r="S61">
        <v>59</v>
      </c>
      <c r="T61">
        <v>2.6</v>
      </c>
      <c r="U61">
        <v>0</v>
      </c>
      <c r="V61">
        <v>1</v>
      </c>
      <c r="W61">
        <v>1</v>
      </c>
      <c r="X61">
        <v>0</v>
      </c>
      <c r="Y61">
        <v>0</v>
      </c>
      <c r="Z61">
        <v>10</v>
      </c>
      <c r="AA61">
        <v>458</v>
      </c>
      <c r="AB61">
        <v>3</v>
      </c>
      <c r="AC61">
        <v>14</v>
      </c>
      <c r="AD61">
        <v>0</v>
      </c>
      <c r="AE61">
        <v>0</v>
      </c>
      <c r="AF61" s="3">
        <f>24.5</f>
        <v>24.5</v>
      </c>
      <c r="AG61">
        <f>VLOOKUP(C61,'2022 FPIs'!$A$1:$B$33,2,FALSE)</f>
        <v>-3.2</v>
      </c>
      <c r="AH61">
        <v>10</v>
      </c>
      <c r="AI61">
        <v>3</v>
      </c>
      <c r="AJ61">
        <v>23</v>
      </c>
      <c r="AK61">
        <v>27</v>
      </c>
      <c r="AL61">
        <v>198</v>
      </c>
      <c r="AM61">
        <v>0</v>
      </c>
      <c r="AN61">
        <v>0</v>
      </c>
      <c r="AO61">
        <v>6</v>
      </c>
      <c r="AP61">
        <v>48</v>
      </c>
      <c r="AQ61">
        <v>9.1</v>
      </c>
      <c r="AR61">
        <v>6</v>
      </c>
      <c r="AS61">
        <v>85.2</v>
      </c>
      <c r="AT61">
        <v>97.2</v>
      </c>
      <c r="AU61">
        <v>26</v>
      </c>
      <c r="AV61">
        <v>99</v>
      </c>
      <c r="AW61">
        <v>3.8</v>
      </c>
      <c r="AX61">
        <v>0</v>
      </c>
      <c r="AY61">
        <v>1</v>
      </c>
      <c r="AZ61">
        <v>3</v>
      </c>
      <c r="BA61">
        <v>1</v>
      </c>
      <c r="BB61">
        <v>1</v>
      </c>
      <c r="BC61">
        <v>7</v>
      </c>
      <c r="BD61">
        <v>317</v>
      </c>
      <c r="BE61">
        <v>4</v>
      </c>
      <c r="BF61">
        <v>15</v>
      </c>
      <c r="BG61">
        <v>0</v>
      </c>
      <c r="BH61">
        <v>1</v>
      </c>
      <c r="BI61" s="3">
        <f t="shared" si="1"/>
        <v>35.5</v>
      </c>
      <c r="BJ61">
        <f>VLOOKUP(D61,'2022 FPIs'!$A$1:$B$33,2,FALSE)</f>
        <v>2</v>
      </c>
    </row>
    <row r="62" spans="1:62">
      <c r="A62" t="s">
        <v>1</v>
      </c>
      <c r="B62">
        <f t="shared" si="0"/>
        <v>1</v>
      </c>
      <c r="C62" t="s">
        <v>40</v>
      </c>
      <c r="D62" t="s">
        <v>51</v>
      </c>
      <c r="E62">
        <v>31</v>
      </c>
      <c r="F62">
        <v>10</v>
      </c>
      <c r="G62">
        <v>22</v>
      </c>
      <c r="H62">
        <v>29</v>
      </c>
      <c r="I62">
        <v>308</v>
      </c>
      <c r="J62">
        <v>3</v>
      </c>
      <c r="K62">
        <v>0</v>
      </c>
      <c r="L62">
        <v>1</v>
      </c>
      <c r="M62">
        <v>7</v>
      </c>
      <c r="N62">
        <v>10.9</v>
      </c>
      <c r="O62">
        <v>10.3</v>
      </c>
      <c r="P62">
        <v>75.900000000000006</v>
      </c>
      <c r="Q62">
        <v>144</v>
      </c>
      <c r="R62">
        <v>32</v>
      </c>
      <c r="S62">
        <v>158</v>
      </c>
      <c r="T62">
        <v>4.9000000000000004</v>
      </c>
      <c r="U62">
        <v>1</v>
      </c>
      <c r="V62">
        <v>1</v>
      </c>
      <c r="W62">
        <v>2</v>
      </c>
      <c r="X62">
        <v>4</v>
      </c>
      <c r="Y62">
        <v>4</v>
      </c>
      <c r="Z62">
        <v>2</v>
      </c>
      <c r="AA62">
        <v>118</v>
      </c>
      <c r="AB62">
        <v>7</v>
      </c>
      <c r="AC62">
        <v>12</v>
      </c>
      <c r="AD62">
        <v>0</v>
      </c>
      <c r="AE62">
        <v>1</v>
      </c>
      <c r="AF62" s="3">
        <v>32</v>
      </c>
      <c r="AG62">
        <f>VLOOKUP(C62,'2022 FPIs'!$A$1:$B$33,2,FALSE)</f>
        <v>-3.2</v>
      </c>
      <c r="AH62">
        <v>10</v>
      </c>
      <c r="AI62">
        <v>31</v>
      </c>
      <c r="AJ62">
        <v>14</v>
      </c>
      <c r="AK62">
        <v>25</v>
      </c>
      <c r="AL62">
        <v>165</v>
      </c>
      <c r="AM62">
        <v>1</v>
      </c>
      <c r="AN62">
        <v>1</v>
      </c>
      <c r="AO62">
        <v>2</v>
      </c>
      <c r="AP62">
        <v>14</v>
      </c>
      <c r="AQ62">
        <v>7.2</v>
      </c>
      <c r="AR62">
        <v>6.1</v>
      </c>
      <c r="AS62">
        <v>56</v>
      </c>
      <c r="AT62">
        <v>72.900000000000006</v>
      </c>
      <c r="AU62">
        <v>29</v>
      </c>
      <c r="AV62">
        <v>127</v>
      </c>
      <c r="AW62">
        <v>4.4000000000000004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5</v>
      </c>
      <c r="BD62">
        <v>244</v>
      </c>
      <c r="BE62">
        <v>4</v>
      </c>
      <c r="BF62">
        <v>13</v>
      </c>
      <c r="BG62">
        <v>2</v>
      </c>
      <c r="BH62">
        <v>3</v>
      </c>
      <c r="BI62" s="3">
        <f t="shared" si="1"/>
        <v>28</v>
      </c>
      <c r="BJ62">
        <f>VLOOKUP(D62,'2022 FPIs'!$A$1:$B$33,2,FALSE)</f>
        <v>-16.899999999999999</v>
      </c>
    </row>
    <row r="63" spans="1:62">
      <c r="A63" t="s">
        <v>0</v>
      </c>
      <c r="B63">
        <f t="shared" si="0"/>
        <v>0</v>
      </c>
      <c r="C63" t="s">
        <v>40</v>
      </c>
      <c r="D63" t="s">
        <v>48</v>
      </c>
      <c r="E63">
        <v>22</v>
      </c>
      <c r="F63">
        <v>27</v>
      </c>
      <c r="G63">
        <v>31</v>
      </c>
      <c r="H63">
        <v>58</v>
      </c>
      <c r="I63">
        <v>366</v>
      </c>
      <c r="J63">
        <v>0</v>
      </c>
      <c r="K63">
        <v>2</v>
      </c>
      <c r="L63">
        <v>1</v>
      </c>
      <c r="M63">
        <v>3</v>
      </c>
      <c r="N63">
        <v>6.4</v>
      </c>
      <c r="O63">
        <v>6.2</v>
      </c>
      <c r="P63">
        <v>53.4</v>
      </c>
      <c r="Q63">
        <v>58.5</v>
      </c>
      <c r="R63">
        <v>24</v>
      </c>
      <c r="S63">
        <v>120</v>
      </c>
      <c r="T63">
        <v>5</v>
      </c>
      <c r="U63">
        <v>1</v>
      </c>
      <c r="V63">
        <v>5</v>
      </c>
      <c r="W63">
        <v>5</v>
      </c>
      <c r="X63">
        <v>1</v>
      </c>
      <c r="Y63">
        <v>1</v>
      </c>
      <c r="Z63">
        <v>2</v>
      </c>
      <c r="AA63">
        <v>81</v>
      </c>
      <c r="AB63">
        <v>3</v>
      </c>
      <c r="AC63">
        <v>16</v>
      </c>
      <c r="AD63">
        <v>2</v>
      </c>
      <c r="AE63">
        <v>5</v>
      </c>
      <c r="AF63" s="3">
        <v>31.5</v>
      </c>
      <c r="AG63">
        <f>VLOOKUP(C63,'2022 FPIs'!$A$1:$B$33,2,FALSE)</f>
        <v>-3.2</v>
      </c>
      <c r="AH63">
        <v>27</v>
      </c>
      <c r="AI63">
        <v>22</v>
      </c>
      <c r="AJ63">
        <v>21</v>
      </c>
      <c r="AK63">
        <v>35</v>
      </c>
      <c r="AL63">
        <v>159</v>
      </c>
      <c r="AM63">
        <v>1</v>
      </c>
      <c r="AN63">
        <v>0</v>
      </c>
      <c r="AO63">
        <v>2</v>
      </c>
      <c r="AP63">
        <v>14</v>
      </c>
      <c r="AQ63">
        <v>4.9000000000000004</v>
      </c>
      <c r="AR63">
        <v>4.3</v>
      </c>
      <c r="AS63">
        <v>60</v>
      </c>
      <c r="AT63">
        <v>80.5</v>
      </c>
      <c r="AU63">
        <v>29</v>
      </c>
      <c r="AV63">
        <v>128</v>
      </c>
      <c r="AW63">
        <v>4.4000000000000004</v>
      </c>
      <c r="AX63">
        <v>2</v>
      </c>
      <c r="AY63">
        <v>2</v>
      </c>
      <c r="AZ63">
        <v>2</v>
      </c>
      <c r="BA63">
        <v>3</v>
      </c>
      <c r="BB63">
        <v>3</v>
      </c>
      <c r="BC63">
        <v>6</v>
      </c>
      <c r="BD63">
        <v>292</v>
      </c>
      <c r="BE63">
        <v>9</v>
      </c>
      <c r="BF63">
        <v>18</v>
      </c>
      <c r="BG63">
        <v>1</v>
      </c>
      <c r="BH63">
        <v>1</v>
      </c>
      <c r="BI63" s="3">
        <f t="shared" si="1"/>
        <v>28.5</v>
      </c>
      <c r="BJ63">
        <f>VLOOKUP(D63,'2022 FPIs'!$A$1:$B$33,2,FALSE)</f>
        <v>1.7</v>
      </c>
    </row>
    <row r="64" spans="1:62">
      <c r="A64" t="s">
        <v>0</v>
      </c>
      <c r="B64">
        <f t="shared" si="0"/>
        <v>0</v>
      </c>
      <c r="C64" t="s">
        <v>40</v>
      </c>
      <c r="D64" t="s">
        <v>35</v>
      </c>
      <c r="E64">
        <v>12</v>
      </c>
      <c r="F64">
        <v>20</v>
      </c>
      <c r="G64">
        <v>28</v>
      </c>
      <c r="H64">
        <v>47</v>
      </c>
      <c r="I64">
        <v>233</v>
      </c>
      <c r="J64">
        <v>0</v>
      </c>
      <c r="K64">
        <v>0</v>
      </c>
      <c r="L64">
        <v>4</v>
      </c>
      <c r="M64">
        <v>36</v>
      </c>
      <c r="N64">
        <v>5.7</v>
      </c>
      <c r="O64">
        <v>4.5999999999999996</v>
      </c>
      <c r="P64">
        <v>59.6</v>
      </c>
      <c r="Q64">
        <v>72.400000000000006</v>
      </c>
      <c r="R64">
        <v>22</v>
      </c>
      <c r="S64">
        <v>76</v>
      </c>
      <c r="T64">
        <v>3.5</v>
      </c>
      <c r="U64">
        <v>1</v>
      </c>
      <c r="V64">
        <v>1</v>
      </c>
      <c r="W64">
        <v>1</v>
      </c>
      <c r="X64">
        <v>1</v>
      </c>
      <c r="Y64">
        <v>1</v>
      </c>
      <c r="Z64">
        <v>7</v>
      </c>
      <c r="AA64">
        <v>311</v>
      </c>
      <c r="AB64">
        <v>8</v>
      </c>
      <c r="AC64">
        <v>17</v>
      </c>
      <c r="AD64">
        <v>0</v>
      </c>
      <c r="AE64">
        <v>1</v>
      </c>
      <c r="AF64" s="3">
        <v>34.5</v>
      </c>
      <c r="AG64">
        <f>VLOOKUP(C64,'2022 FPIs'!$A$1:$B$33,2,FALSE)</f>
        <v>-3.2</v>
      </c>
      <c r="AH64">
        <v>20</v>
      </c>
      <c r="AI64">
        <v>12</v>
      </c>
      <c r="AJ64">
        <v>16</v>
      </c>
      <c r="AK64">
        <v>27</v>
      </c>
      <c r="AL64">
        <v>130</v>
      </c>
      <c r="AM64">
        <v>1</v>
      </c>
      <c r="AN64">
        <v>0</v>
      </c>
      <c r="AO64">
        <v>3</v>
      </c>
      <c r="AP64">
        <v>17</v>
      </c>
      <c r="AQ64">
        <v>5.4</v>
      </c>
      <c r="AR64">
        <v>4.3</v>
      </c>
      <c r="AS64">
        <v>59.3</v>
      </c>
      <c r="AT64">
        <v>83.9</v>
      </c>
      <c r="AU64">
        <v>24</v>
      </c>
      <c r="AV64">
        <v>102</v>
      </c>
      <c r="AW64">
        <v>4.3</v>
      </c>
      <c r="AX64">
        <v>1</v>
      </c>
      <c r="AY64">
        <v>2</v>
      </c>
      <c r="AZ64">
        <v>2</v>
      </c>
      <c r="BA64">
        <v>2</v>
      </c>
      <c r="BB64">
        <v>2</v>
      </c>
      <c r="BC64">
        <v>8</v>
      </c>
      <c r="BD64">
        <v>347</v>
      </c>
      <c r="BE64">
        <v>2</v>
      </c>
      <c r="BF64">
        <v>13</v>
      </c>
      <c r="BG64">
        <v>0</v>
      </c>
      <c r="BH64">
        <v>0</v>
      </c>
      <c r="BI64" s="3">
        <f t="shared" si="1"/>
        <v>25.5</v>
      </c>
      <c r="BJ64">
        <f>VLOOKUP(D64,'2022 FPIs'!$A$1:$B$33,2,FALSE)</f>
        <v>9.1</v>
      </c>
    </row>
    <row r="65" spans="1:62">
      <c r="A65" t="s">
        <v>0</v>
      </c>
      <c r="B65">
        <f t="shared" si="0"/>
        <v>0</v>
      </c>
      <c r="C65" t="s">
        <v>40</v>
      </c>
      <c r="D65" t="s">
        <v>50</v>
      </c>
      <c r="E65">
        <v>17</v>
      </c>
      <c r="F65">
        <v>20</v>
      </c>
      <c r="G65">
        <v>18</v>
      </c>
      <c r="H65">
        <v>35</v>
      </c>
      <c r="I65">
        <v>287</v>
      </c>
      <c r="J65">
        <v>2</v>
      </c>
      <c r="K65">
        <v>1</v>
      </c>
      <c r="L65">
        <v>4</v>
      </c>
      <c r="M65">
        <v>30</v>
      </c>
      <c r="N65">
        <v>9.1</v>
      </c>
      <c r="O65">
        <v>7.4</v>
      </c>
      <c r="P65">
        <v>51.4</v>
      </c>
      <c r="Q65">
        <v>86.3</v>
      </c>
      <c r="R65">
        <v>22</v>
      </c>
      <c r="S65">
        <v>50</v>
      </c>
      <c r="T65">
        <v>2.2999999999999998</v>
      </c>
      <c r="U65">
        <v>0</v>
      </c>
      <c r="V65">
        <v>1</v>
      </c>
      <c r="W65">
        <v>2</v>
      </c>
      <c r="X65">
        <v>2</v>
      </c>
      <c r="Y65">
        <v>2</v>
      </c>
      <c r="Z65">
        <v>6</v>
      </c>
      <c r="AA65">
        <v>300</v>
      </c>
      <c r="AB65">
        <v>7</v>
      </c>
      <c r="AC65">
        <v>14</v>
      </c>
      <c r="AD65">
        <v>1</v>
      </c>
      <c r="AE65">
        <v>1</v>
      </c>
      <c r="AF65" s="3">
        <v>27.5</v>
      </c>
      <c r="AG65">
        <f>VLOOKUP(C65,'2022 FPIs'!$A$1:$B$33,2,FALSE)</f>
        <v>-3.2</v>
      </c>
      <c r="AH65">
        <v>20</v>
      </c>
      <c r="AI65">
        <v>17</v>
      </c>
      <c r="AJ65">
        <v>23</v>
      </c>
      <c r="AK65">
        <v>38</v>
      </c>
      <c r="AL65">
        <v>252</v>
      </c>
      <c r="AM65">
        <v>1</v>
      </c>
      <c r="AN65">
        <v>0</v>
      </c>
      <c r="AO65">
        <v>0</v>
      </c>
      <c r="AP65">
        <v>0</v>
      </c>
      <c r="AQ65">
        <v>6.6</v>
      </c>
      <c r="AR65">
        <v>6.6</v>
      </c>
      <c r="AS65">
        <v>60.5</v>
      </c>
      <c r="AT65">
        <v>88.9</v>
      </c>
      <c r="AU65">
        <v>28</v>
      </c>
      <c r="AV65">
        <v>107</v>
      </c>
      <c r="AW65">
        <v>3.8</v>
      </c>
      <c r="AX65">
        <v>0</v>
      </c>
      <c r="AY65">
        <v>2</v>
      </c>
      <c r="AZ65">
        <v>3</v>
      </c>
      <c r="BA65">
        <v>2</v>
      </c>
      <c r="BB65">
        <v>2</v>
      </c>
      <c r="BC65">
        <v>4</v>
      </c>
      <c r="BD65">
        <v>178</v>
      </c>
      <c r="BE65">
        <v>5</v>
      </c>
      <c r="BF65">
        <v>15</v>
      </c>
      <c r="BG65">
        <v>2</v>
      </c>
      <c r="BH65">
        <v>3</v>
      </c>
      <c r="BI65" s="3">
        <f t="shared" si="1"/>
        <v>32.5</v>
      </c>
      <c r="BJ65">
        <f>VLOOKUP(D65,'2022 FPIs'!$A$1:$B$33,2,FALSE)</f>
        <v>2</v>
      </c>
    </row>
    <row r="66" spans="1:62">
      <c r="A66" t="s">
        <v>0</v>
      </c>
      <c r="B66">
        <f t="shared" si="0"/>
        <v>0</v>
      </c>
      <c r="C66" t="s">
        <v>40</v>
      </c>
      <c r="D66" t="s">
        <v>41</v>
      </c>
      <c r="E66">
        <v>3</v>
      </c>
      <c r="F66">
        <v>19</v>
      </c>
      <c r="G66">
        <v>19</v>
      </c>
      <c r="H66">
        <v>33</v>
      </c>
      <c r="I66">
        <v>161</v>
      </c>
      <c r="J66">
        <v>0</v>
      </c>
      <c r="K66">
        <v>1</v>
      </c>
      <c r="L66">
        <v>3</v>
      </c>
      <c r="M66">
        <v>21</v>
      </c>
      <c r="N66">
        <v>5.5</v>
      </c>
      <c r="O66">
        <v>4.5</v>
      </c>
      <c r="P66">
        <v>57.6</v>
      </c>
      <c r="Q66">
        <v>57.8</v>
      </c>
      <c r="R66">
        <v>20</v>
      </c>
      <c r="S66">
        <v>66</v>
      </c>
      <c r="T66">
        <v>3.3</v>
      </c>
      <c r="U66">
        <v>0</v>
      </c>
      <c r="V66">
        <v>1</v>
      </c>
      <c r="W66">
        <v>1</v>
      </c>
      <c r="X66">
        <v>0</v>
      </c>
      <c r="Y66">
        <v>0</v>
      </c>
      <c r="Z66">
        <v>5</v>
      </c>
      <c r="AA66">
        <v>201</v>
      </c>
      <c r="AB66">
        <v>2</v>
      </c>
      <c r="AC66">
        <v>13</v>
      </c>
      <c r="AD66">
        <v>1</v>
      </c>
      <c r="AE66">
        <v>5</v>
      </c>
      <c r="AF66" s="3">
        <v>25</v>
      </c>
      <c r="AG66">
        <f>VLOOKUP(C66,'2022 FPIs'!$A$1:$B$33,2,FALSE)</f>
        <v>-3.2</v>
      </c>
      <c r="AH66">
        <v>19</v>
      </c>
      <c r="AI66">
        <v>3</v>
      </c>
      <c r="AJ66">
        <v>20</v>
      </c>
      <c r="AK66">
        <v>31</v>
      </c>
      <c r="AL66">
        <v>218</v>
      </c>
      <c r="AM66">
        <v>0</v>
      </c>
      <c r="AN66">
        <v>0</v>
      </c>
      <c r="AO66">
        <v>1</v>
      </c>
      <c r="AP66">
        <v>11</v>
      </c>
      <c r="AQ66">
        <v>7.4</v>
      </c>
      <c r="AR66">
        <v>6.8</v>
      </c>
      <c r="AS66">
        <v>64.5</v>
      </c>
      <c r="AT66">
        <v>85.1</v>
      </c>
      <c r="AU66">
        <v>39</v>
      </c>
      <c r="AV66">
        <v>147</v>
      </c>
      <c r="AW66">
        <v>3.8</v>
      </c>
      <c r="AX66">
        <v>1</v>
      </c>
      <c r="AY66">
        <v>4</v>
      </c>
      <c r="AZ66">
        <v>5</v>
      </c>
      <c r="BA66">
        <v>1</v>
      </c>
      <c r="BB66">
        <v>1</v>
      </c>
      <c r="BC66">
        <v>2</v>
      </c>
      <c r="BD66">
        <v>64</v>
      </c>
      <c r="BE66">
        <v>7</v>
      </c>
      <c r="BF66">
        <v>16</v>
      </c>
      <c r="BG66">
        <v>0</v>
      </c>
      <c r="BH66">
        <v>0</v>
      </c>
      <c r="BI66" s="3">
        <f t="shared" si="1"/>
        <v>35</v>
      </c>
      <c r="BJ66">
        <f>VLOOKUP(D66,'2022 FPIs'!$A$1:$B$33,2,FALSE)</f>
        <v>6.1</v>
      </c>
    </row>
    <row r="67" spans="1:62">
      <c r="A67" t="s">
        <v>0</v>
      </c>
      <c r="B67">
        <f t="shared" ref="B67:B130" si="2">IF(A67="W",1,0)</f>
        <v>0</v>
      </c>
      <c r="C67" t="s">
        <v>40</v>
      </c>
      <c r="D67" t="s">
        <v>60</v>
      </c>
      <c r="E67">
        <v>6</v>
      </c>
      <c r="F67">
        <v>23</v>
      </c>
      <c r="G67">
        <v>23</v>
      </c>
      <c r="H67">
        <v>46</v>
      </c>
      <c r="I67">
        <v>204</v>
      </c>
      <c r="J67">
        <v>0</v>
      </c>
      <c r="K67">
        <v>2</v>
      </c>
      <c r="L67">
        <v>4</v>
      </c>
      <c r="M67">
        <v>36</v>
      </c>
      <c r="N67">
        <v>5.2</v>
      </c>
      <c r="O67">
        <v>4.0999999999999996</v>
      </c>
      <c r="P67">
        <v>50</v>
      </c>
      <c r="Q67">
        <v>44.1</v>
      </c>
      <c r="R67">
        <v>17</v>
      </c>
      <c r="S67">
        <v>75</v>
      </c>
      <c r="T67">
        <v>4.4000000000000004</v>
      </c>
      <c r="U67">
        <v>0</v>
      </c>
      <c r="V67">
        <v>2</v>
      </c>
      <c r="W67">
        <v>3</v>
      </c>
      <c r="X67">
        <v>0</v>
      </c>
      <c r="Y67">
        <v>0</v>
      </c>
      <c r="Z67">
        <v>3</v>
      </c>
      <c r="AA67">
        <v>130</v>
      </c>
      <c r="AB67">
        <v>4</v>
      </c>
      <c r="AC67">
        <v>13</v>
      </c>
      <c r="AD67">
        <v>0</v>
      </c>
      <c r="AE67">
        <v>2</v>
      </c>
      <c r="AF67" s="3">
        <v>26.5</v>
      </c>
      <c r="AG67">
        <f>VLOOKUP(C67,'2022 FPIs'!$A$1:$B$33,2,FALSE)</f>
        <v>-3.2</v>
      </c>
      <c r="AH67">
        <v>23</v>
      </c>
      <c r="AI67">
        <v>6</v>
      </c>
      <c r="AJ67">
        <v>18</v>
      </c>
      <c r="AK67">
        <v>29</v>
      </c>
      <c r="AL67">
        <v>148</v>
      </c>
      <c r="AM67">
        <v>2</v>
      </c>
      <c r="AN67">
        <v>0</v>
      </c>
      <c r="AO67">
        <v>4</v>
      </c>
      <c r="AP67">
        <v>35</v>
      </c>
      <c r="AQ67">
        <v>6.3</v>
      </c>
      <c r="AR67">
        <v>4.5</v>
      </c>
      <c r="AS67">
        <v>62.1</v>
      </c>
      <c r="AT67">
        <v>98.1</v>
      </c>
      <c r="AU67">
        <v>38</v>
      </c>
      <c r="AV67">
        <v>198</v>
      </c>
      <c r="AW67">
        <v>5.2</v>
      </c>
      <c r="AX67">
        <v>0</v>
      </c>
      <c r="AY67">
        <v>3</v>
      </c>
      <c r="AZ67">
        <v>4</v>
      </c>
      <c r="BA67">
        <v>2</v>
      </c>
      <c r="BB67">
        <v>2</v>
      </c>
      <c r="BC67">
        <v>4</v>
      </c>
      <c r="BD67">
        <v>169</v>
      </c>
      <c r="BE67">
        <v>5</v>
      </c>
      <c r="BF67">
        <v>15</v>
      </c>
      <c r="BG67">
        <v>1</v>
      </c>
      <c r="BH67">
        <v>2</v>
      </c>
      <c r="BI67" s="3">
        <f t="shared" ref="BI67:BI130" si="3">60-AF67</f>
        <v>33.5</v>
      </c>
      <c r="BJ67">
        <f>VLOOKUP(D67,'2022 FPIs'!$A$1:$B$33,2,FALSE)</f>
        <v>-1.1000000000000001</v>
      </c>
    </row>
    <row r="68" spans="1:62">
      <c r="A68" t="s">
        <v>0</v>
      </c>
      <c r="B68">
        <f t="shared" si="2"/>
        <v>0</v>
      </c>
      <c r="C68" t="s">
        <v>40</v>
      </c>
      <c r="D68" t="s">
        <v>38</v>
      </c>
      <c r="E68">
        <v>6</v>
      </c>
      <c r="F68">
        <v>11</v>
      </c>
      <c r="G68">
        <v>18</v>
      </c>
      <c r="H68">
        <v>33</v>
      </c>
      <c r="I68">
        <v>149</v>
      </c>
      <c r="J68">
        <v>0</v>
      </c>
      <c r="K68">
        <v>0</v>
      </c>
      <c r="L68">
        <v>0</v>
      </c>
      <c r="M68">
        <v>0</v>
      </c>
      <c r="N68">
        <v>4.5</v>
      </c>
      <c r="O68">
        <v>4.5</v>
      </c>
      <c r="P68">
        <v>54.5</v>
      </c>
      <c r="Q68">
        <v>66.400000000000006</v>
      </c>
      <c r="R68">
        <v>20</v>
      </c>
      <c r="S68">
        <v>38</v>
      </c>
      <c r="T68">
        <v>1.9</v>
      </c>
      <c r="U68">
        <v>0</v>
      </c>
      <c r="V68">
        <v>2</v>
      </c>
      <c r="W68">
        <v>3</v>
      </c>
      <c r="X68">
        <v>0</v>
      </c>
      <c r="Y68">
        <v>0</v>
      </c>
      <c r="Z68">
        <v>5</v>
      </c>
      <c r="AA68">
        <v>241</v>
      </c>
      <c r="AB68">
        <v>7</v>
      </c>
      <c r="AC68">
        <v>16</v>
      </c>
      <c r="AD68">
        <v>0</v>
      </c>
      <c r="AE68">
        <v>0</v>
      </c>
      <c r="AF68" s="3">
        <v>24</v>
      </c>
      <c r="AG68">
        <f>VLOOKUP(C68,'2022 FPIs'!$A$1:$B$33,2,FALSE)</f>
        <v>-3.2</v>
      </c>
      <c r="AH68">
        <v>11</v>
      </c>
      <c r="AI68">
        <v>6</v>
      </c>
      <c r="AJ68">
        <v>20</v>
      </c>
      <c r="AK68">
        <v>31</v>
      </c>
      <c r="AL68">
        <v>140</v>
      </c>
      <c r="AM68">
        <v>0</v>
      </c>
      <c r="AN68">
        <v>0</v>
      </c>
      <c r="AO68">
        <v>1</v>
      </c>
      <c r="AP68">
        <v>12</v>
      </c>
      <c r="AQ68">
        <v>4.9000000000000004</v>
      </c>
      <c r="AR68">
        <v>4.4000000000000004</v>
      </c>
      <c r="AS68">
        <v>64.5</v>
      </c>
      <c r="AT68">
        <v>74.7</v>
      </c>
      <c r="AU68">
        <v>32</v>
      </c>
      <c r="AV68">
        <v>162</v>
      </c>
      <c r="AW68">
        <v>5.0999999999999996</v>
      </c>
      <c r="AX68">
        <v>0</v>
      </c>
      <c r="AY68">
        <v>3</v>
      </c>
      <c r="AZ68">
        <v>3</v>
      </c>
      <c r="BA68">
        <v>0</v>
      </c>
      <c r="BB68">
        <v>0</v>
      </c>
      <c r="BC68">
        <v>4</v>
      </c>
      <c r="BD68">
        <v>181</v>
      </c>
      <c r="BE68">
        <v>4</v>
      </c>
      <c r="BF68">
        <v>13</v>
      </c>
      <c r="BG68">
        <v>1</v>
      </c>
      <c r="BH68">
        <v>2</v>
      </c>
      <c r="BI68" s="3">
        <f t="shared" si="3"/>
        <v>36</v>
      </c>
      <c r="BJ68">
        <f>VLOOKUP(D68,'2022 FPIs'!$A$1:$B$33,2,FALSE)</f>
        <v>5.2</v>
      </c>
    </row>
    <row r="69" spans="1:62">
      <c r="A69" t="s">
        <v>0</v>
      </c>
      <c r="B69">
        <f t="shared" si="2"/>
        <v>0</v>
      </c>
      <c r="C69" t="s">
        <v>41</v>
      </c>
      <c r="D69" t="s">
        <v>61</v>
      </c>
      <c r="E69">
        <v>22</v>
      </c>
      <c r="F69">
        <v>28</v>
      </c>
      <c r="G69">
        <v>24</v>
      </c>
      <c r="H69">
        <v>42</v>
      </c>
      <c r="I69">
        <v>260</v>
      </c>
      <c r="J69">
        <v>1</v>
      </c>
      <c r="K69">
        <v>1</v>
      </c>
      <c r="L69">
        <v>2</v>
      </c>
      <c r="M69">
        <v>15</v>
      </c>
      <c r="N69">
        <v>6.5</v>
      </c>
      <c r="O69">
        <v>5.9</v>
      </c>
      <c r="P69">
        <v>57.1</v>
      </c>
      <c r="Q69">
        <v>73.5</v>
      </c>
      <c r="R69">
        <v>18</v>
      </c>
      <c r="S69">
        <v>123</v>
      </c>
      <c r="T69">
        <v>6.8</v>
      </c>
      <c r="U69">
        <v>1</v>
      </c>
      <c r="V69">
        <v>3</v>
      </c>
      <c r="W69">
        <v>4</v>
      </c>
      <c r="X69">
        <v>1</v>
      </c>
      <c r="Y69">
        <v>1</v>
      </c>
      <c r="Z69">
        <v>3</v>
      </c>
      <c r="AA69">
        <v>150</v>
      </c>
      <c r="AB69">
        <v>3</v>
      </c>
      <c r="AC69">
        <v>12</v>
      </c>
      <c r="AD69">
        <v>0</v>
      </c>
      <c r="AE69">
        <v>1</v>
      </c>
      <c r="AF69" s="3">
        <v>26.5</v>
      </c>
      <c r="AG69">
        <f>VLOOKUP(C69,'2022 FPIs'!$A$1:$B$33,2,FALSE)</f>
        <v>6.1</v>
      </c>
      <c r="AH69">
        <v>28</v>
      </c>
      <c r="AI69">
        <v>22</v>
      </c>
      <c r="AJ69">
        <v>27</v>
      </c>
      <c r="AK69">
        <v>41</v>
      </c>
      <c r="AL69">
        <v>305</v>
      </c>
      <c r="AM69">
        <v>4</v>
      </c>
      <c r="AN69">
        <v>2</v>
      </c>
      <c r="AO69">
        <v>1</v>
      </c>
      <c r="AP69">
        <v>8</v>
      </c>
      <c r="AQ69">
        <v>7.6</v>
      </c>
      <c r="AR69">
        <v>7.3</v>
      </c>
      <c r="AS69">
        <v>65.900000000000006</v>
      </c>
      <c r="AT69">
        <v>100.2</v>
      </c>
      <c r="AU69">
        <v>28</v>
      </c>
      <c r="AV69">
        <v>85</v>
      </c>
      <c r="AW69">
        <v>3</v>
      </c>
      <c r="AX69">
        <v>0</v>
      </c>
      <c r="AY69">
        <v>0</v>
      </c>
      <c r="AZ69">
        <v>0</v>
      </c>
      <c r="BA69">
        <v>2</v>
      </c>
      <c r="BB69">
        <v>2</v>
      </c>
      <c r="BC69">
        <v>3</v>
      </c>
      <c r="BD69">
        <v>147</v>
      </c>
      <c r="BE69">
        <v>7</v>
      </c>
      <c r="BF69">
        <v>10</v>
      </c>
      <c r="BG69">
        <v>0</v>
      </c>
      <c r="BH69">
        <v>0</v>
      </c>
      <c r="BI69" s="3">
        <f t="shared" si="3"/>
        <v>33.5</v>
      </c>
      <c r="BJ69">
        <f>VLOOKUP(D69,'2022 FPIs'!$A$1:$B$33,2,FALSE)</f>
        <v>-4.7</v>
      </c>
    </row>
    <row r="70" spans="1:62">
      <c r="A70" t="s">
        <v>1</v>
      </c>
      <c r="B70">
        <f t="shared" si="2"/>
        <v>1</v>
      </c>
      <c r="C70" t="s">
        <v>41</v>
      </c>
      <c r="D70" t="s">
        <v>56</v>
      </c>
      <c r="E70">
        <v>24</v>
      </c>
      <c r="F70">
        <v>0</v>
      </c>
      <c r="G70">
        <v>25</v>
      </c>
      <c r="H70">
        <v>30</v>
      </c>
      <c r="I70">
        <v>235</v>
      </c>
      <c r="J70">
        <v>2</v>
      </c>
      <c r="K70">
        <v>0</v>
      </c>
      <c r="L70">
        <v>0</v>
      </c>
      <c r="M70">
        <v>0</v>
      </c>
      <c r="N70">
        <v>7.8</v>
      </c>
      <c r="O70">
        <v>7.8</v>
      </c>
      <c r="P70">
        <v>83.3</v>
      </c>
      <c r="Q70">
        <v>121.5</v>
      </c>
      <c r="R70">
        <v>37</v>
      </c>
      <c r="S70">
        <v>96</v>
      </c>
      <c r="T70">
        <v>2.6</v>
      </c>
      <c r="U70">
        <v>1</v>
      </c>
      <c r="V70">
        <v>1</v>
      </c>
      <c r="W70">
        <v>1</v>
      </c>
      <c r="X70">
        <v>3</v>
      </c>
      <c r="Y70">
        <v>3</v>
      </c>
      <c r="Z70">
        <v>5</v>
      </c>
      <c r="AA70">
        <v>228</v>
      </c>
      <c r="AB70">
        <v>6</v>
      </c>
      <c r="AC70">
        <v>15</v>
      </c>
      <c r="AD70">
        <v>2</v>
      </c>
      <c r="AE70">
        <v>3</v>
      </c>
      <c r="AF70" s="3">
        <v>38</v>
      </c>
      <c r="AG70">
        <f>VLOOKUP(C70,'2022 FPIs'!$A$1:$B$33,2,FALSE)</f>
        <v>6.1</v>
      </c>
      <c r="AH70">
        <v>0</v>
      </c>
      <c r="AI70">
        <v>24</v>
      </c>
      <c r="AJ70">
        <v>16</v>
      </c>
      <c r="AK70">
        <v>30</v>
      </c>
      <c r="AL70">
        <v>164</v>
      </c>
      <c r="AM70">
        <v>0</v>
      </c>
      <c r="AN70">
        <v>3</v>
      </c>
      <c r="AO70">
        <v>5</v>
      </c>
      <c r="AP70">
        <v>31</v>
      </c>
      <c r="AQ70">
        <v>6.5</v>
      </c>
      <c r="AR70">
        <v>4.7</v>
      </c>
      <c r="AS70">
        <v>53.3</v>
      </c>
      <c r="AT70">
        <v>29.7</v>
      </c>
      <c r="AU70">
        <v>13</v>
      </c>
      <c r="AV70">
        <v>54</v>
      </c>
      <c r="AW70">
        <v>4.2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5</v>
      </c>
      <c r="BD70">
        <v>227</v>
      </c>
      <c r="BE70">
        <v>2</v>
      </c>
      <c r="BF70">
        <v>10</v>
      </c>
      <c r="BG70">
        <v>0</v>
      </c>
      <c r="BH70">
        <v>2</v>
      </c>
      <c r="BI70" s="3">
        <f t="shared" si="3"/>
        <v>22</v>
      </c>
      <c r="BJ70">
        <f>VLOOKUP(D70,'2022 FPIs'!$A$1:$B$33,2,FALSE)</f>
        <v>-15.1</v>
      </c>
    </row>
    <row r="71" spans="1:62">
      <c r="A71" t="s">
        <v>1</v>
      </c>
      <c r="B71">
        <f t="shared" si="2"/>
        <v>1</v>
      </c>
      <c r="C71" t="s">
        <v>41</v>
      </c>
      <c r="D71" t="s">
        <v>55</v>
      </c>
      <c r="E71">
        <v>38</v>
      </c>
      <c r="F71">
        <v>10</v>
      </c>
      <c r="G71">
        <v>28</v>
      </c>
      <c r="H71">
        <v>39</v>
      </c>
      <c r="I71">
        <v>262</v>
      </c>
      <c r="J71">
        <v>3</v>
      </c>
      <c r="K71">
        <v>0</v>
      </c>
      <c r="L71">
        <v>0</v>
      </c>
      <c r="M71">
        <v>0</v>
      </c>
      <c r="N71">
        <v>6.7</v>
      </c>
      <c r="O71">
        <v>6.7</v>
      </c>
      <c r="P71">
        <v>71.8</v>
      </c>
      <c r="Q71">
        <v>115.5</v>
      </c>
      <c r="R71">
        <v>36</v>
      </c>
      <c r="S71">
        <v>151</v>
      </c>
      <c r="T71">
        <v>4.2</v>
      </c>
      <c r="U71">
        <v>1</v>
      </c>
      <c r="V71">
        <v>3</v>
      </c>
      <c r="W71">
        <v>3</v>
      </c>
      <c r="X71">
        <v>3</v>
      </c>
      <c r="Y71">
        <v>3</v>
      </c>
      <c r="Z71">
        <v>1</v>
      </c>
      <c r="AA71">
        <v>56</v>
      </c>
      <c r="AB71">
        <v>8</v>
      </c>
      <c r="AC71">
        <v>15</v>
      </c>
      <c r="AD71">
        <v>2</v>
      </c>
      <c r="AE71">
        <v>3</v>
      </c>
      <c r="AF71" s="3">
        <v>38.5</v>
      </c>
      <c r="AG71">
        <f>VLOOKUP(C71,'2022 FPIs'!$A$1:$B$33,2,FALSE)</f>
        <v>6.1</v>
      </c>
      <c r="AH71">
        <v>10</v>
      </c>
      <c r="AI71">
        <v>38</v>
      </c>
      <c r="AJ71">
        <v>25</v>
      </c>
      <c r="AK71">
        <v>45</v>
      </c>
      <c r="AL71">
        <v>286</v>
      </c>
      <c r="AM71">
        <v>1</v>
      </c>
      <c r="AN71">
        <v>1</v>
      </c>
      <c r="AO71">
        <v>1</v>
      </c>
      <c r="AP71">
        <v>11</v>
      </c>
      <c r="AQ71">
        <v>6.6</v>
      </c>
      <c r="AR71">
        <v>6.2</v>
      </c>
      <c r="AS71">
        <v>55.6</v>
      </c>
      <c r="AT71">
        <v>73</v>
      </c>
      <c r="AU71">
        <v>12</v>
      </c>
      <c r="AV71">
        <v>26</v>
      </c>
      <c r="AW71">
        <v>2.2000000000000002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4</v>
      </c>
      <c r="BD71">
        <v>175</v>
      </c>
      <c r="BE71">
        <v>5</v>
      </c>
      <c r="BF71">
        <v>13</v>
      </c>
      <c r="BG71">
        <v>0</v>
      </c>
      <c r="BH71">
        <v>2</v>
      </c>
      <c r="BI71" s="3">
        <f t="shared" si="3"/>
        <v>21.5</v>
      </c>
      <c r="BJ71">
        <f>VLOOKUP(D71,'2022 FPIs'!$A$1:$B$33,2,FALSE)</f>
        <v>3.2</v>
      </c>
    </row>
    <row r="72" spans="1:62">
      <c r="A72" t="s">
        <v>0</v>
      </c>
      <c r="B72">
        <f t="shared" si="2"/>
        <v>0</v>
      </c>
      <c r="C72" t="s">
        <v>41</v>
      </c>
      <c r="D72" t="s">
        <v>62</v>
      </c>
      <c r="E72">
        <v>21</v>
      </c>
      <c r="F72">
        <v>29</v>
      </c>
      <c r="G72">
        <v>11</v>
      </c>
      <c r="H72">
        <v>23</v>
      </c>
      <c r="I72">
        <v>148</v>
      </c>
      <c r="J72">
        <v>2</v>
      </c>
      <c r="K72">
        <v>1</v>
      </c>
      <c r="L72">
        <v>4</v>
      </c>
      <c r="M72">
        <v>26</v>
      </c>
      <c r="N72">
        <v>7.6</v>
      </c>
      <c r="O72">
        <v>5.5</v>
      </c>
      <c r="P72">
        <v>47.8</v>
      </c>
      <c r="Q72">
        <v>79.599999999999994</v>
      </c>
      <c r="R72">
        <v>19</v>
      </c>
      <c r="S72">
        <v>71</v>
      </c>
      <c r="T72">
        <v>3.7</v>
      </c>
      <c r="U72">
        <v>0</v>
      </c>
      <c r="V72">
        <v>0</v>
      </c>
      <c r="W72">
        <v>0</v>
      </c>
      <c r="X72">
        <v>3</v>
      </c>
      <c r="Y72">
        <v>3</v>
      </c>
      <c r="Z72">
        <v>3</v>
      </c>
      <c r="AA72">
        <v>160</v>
      </c>
      <c r="AB72">
        <v>2</v>
      </c>
      <c r="AC72">
        <v>7</v>
      </c>
      <c r="AD72">
        <v>0</v>
      </c>
      <c r="AE72">
        <v>1</v>
      </c>
      <c r="AF72" s="3">
        <v>20</v>
      </c>
      <c r="AG72">
        <f>VLOOKUP(C72,'2022 FPIs'!$A$1:$B$33,2,FALSE)</f>
        <v>6.1</v>
      </c>
      <c r="AH72">
        <v>29</v>
      </c>
      <c r="AI72">
        <v>21</v>
      </c>
      <c r="AJ72">
        <v>16</v>
      </c>
      <c r="AK72">
        <v>25</v>
      </c>
      <c r="AL72">
        <v>191</v>
      </c>
      <c r="AM72">
        <v>0</v>
      </c>
      <c r="AN72">
        <v>1</v>
      </c>
      <c r="AO72">
        <v>2</v>
      </c>
      <c r="AP72">
        <v>13</v>
      </c>
      <c r="AQ72">
        <v>8.1999999999999993</v>
      </c>
      <c r="AR72">
        <v>7.1</v>
      </c>
      <c r="AS72">
        <v>64</v>
      </c>
      <c r="AT72">
        <v>70.599999999999994</v>
      </c>
      <c r="AU72">
        <v>50</v>
      </c>
      <c r="AV72">
        <v>210</v>
      </c>
      <c r="AW72">
        <v>4.2</v>
      </c>
      <c r="AX72">
        <v>4</v>
      </c>
      <c r="AY72">
        <v>1</v>
      </c>
      <c r="AZ72">
        <v>1</v>
      </c>
      <c r="BA72">
        <v>2</v>
      </c>
      <c r="BB72">
        <v>3</v>
      </c>
      <c r="BC72">
        <v>3</v>
      </c>
      <c r="BD72">
        <v>134</v>
      </c>
      <c r="BE72">
        <v>4</v>
      </c>
      <c r="BF72">
        <v>15</v>
      </c>
      <c r="BG72">
        <v>3</v>
      </c>
      <c r="BH72">
        <v>5</v>
      </c>
      <c r="BI72" s="3">
        <f t="shared" si="3"/>
        <v>40</v>
      </c>
      <c r="BJ72">
        <f>VLOOKUP(D72,'2022 FPIs'!$A$1:$B$33,2,FALSE)</f>
        <v>12.7</v>
      </c>
    </row>
    <row r="73" spans="1:62">
      <c r="A73" t="s">
        <v>0</v>
      </c>
      <c r="B73">
        <f t="shared" si="2"/>
        <v>0</v>
      </c>
      <c r="C73" t="s">
        <v>41</v>
      </c>
      <c r="D73" t="s">
        <v>53</v>
      </c>
      <c r="E73">
        <v>6</v>
      </c>
      <c r="F73">
        <v>13</v>
      </c>
      <c r="G73">
        <v>25</v>
      </c>
      <c r="H73">
        <v>47</v>
      </c>
      <c r="I73">
        <v>286</v>
      </c>
      <c r="J73">
        <v>0</v>
      </c>
      <c r="K73">
        <v>2</v>
      </c>
      <c r="L73">
        <v>0</v>
      </c>
      <c r="M73">
        <v>0</v>
      </c>
      <c r="N73">
        <v>6.1</v>
      </c>
      <c r="O73">
        <v>6.1</v>
      </c>
      <c r="P73">
        <v>53.2</v>
      </c>
      <c r="Q73">
        <v>54</v>
      </c>
      <c r="R73">
        <v>26</v>
      </c>
      <c r="S73">
        <v>136</v>
      </c>
      <c r="T73">
        <v>5.2</v>
      </c>
      <c r="U73">
        <v>0</v>
      </c>
      <c r="V73">
        <v>2</v>
      </c>
      <c r="W73">
        <v>2</v>
      </c>
      <c r="X73">
        <v>0</v>
      </c>
      <c r="Y73">
        <v>0</v>
      </c>
      <c r="Z73">
        <v>3</v>
      </c>
      <c r="AA73">
        <v>159</v>
      </c>
      <c r="AB73">
        <v>6</v>
      </c>
      <c r="AC73">
        <v>14</v>
      </c>
      <c r="AD73">
        <v>0</v>
      </c>
      <c r="AE73">
        <v>3</v>
      </c>
      <c r="AF73" s="3">
        <v>28</v>
      </c>
      <c r="AG73">
        <f>VLOOKUP(C73,'2022 FPIs'!$A$1:$B$33,2,FALSE)</f>
        <v>6.1</v>
      </c>
      <c r="AH73">
        <v>13</v>
      </c>
      <c r="AI73">
        <v>6</v>
      </c>
      <c r="AJ73">
        <v>16</v>
      </c>
      <c r="AK73">
        <v>24</v>
      </c>
      <c r="AL73">
        <v>132</v>
      </c>
      <c r="AM73">
        <v>0</v>
      </c>
      <c r="AN73">
        <v>0</v>
      </c>
      <c r="AO73">
        <v>1</v>
      </c>
      <c r="AP73">
        <v>8</v>
      </c>
      <c r="AQ73">
        <v>5.8</v>
      </c>
      <c r="AR73">
        <v>5.3</v>
      </c>
      <c r="AS73">
        <v>66.7</v>
      </c>
      <c r="AT73">
        <v>80.599999999999994</v>
      </c>
      <c r="AU73">
        <v>31</v>
      </c>
      <c r="AV73">
        <v>116</v>
      </c>
      <c r="AW73">
        <v>3.7</v>
      </c>
      <c r="AX73">
        <v>1</v>
      </c>
      <c r="AY73">
        <v>2</v>
      </c>
      <c r="AZ73">
        <v>2</v>
      </c>
      <c r="BA73">
        <v>1</v>
      </c>
      <c r="BB73">
        <v>1</v>
      </c>
      <c r="BC73">
        <v>6</v>
      </c>
      <c r="BD73">
        <v>293</v>
      </c>
      <c r="BE73">
        <v>5</v>
      </c>
      <c r="BF73">
        <v>13</v>
      </c>
      <c r="BG73">
        <v>0</v>
      </c>
      <c r="BH73">
        <v>0</v>
      </c>
      <c r="BI73" s="3">
        <f t="shared" si="3"/>
        <v>32</v>
      </c>
      <c r="BJ73">
        <f>VLOOKUP(D73,'2022 FPIs'!$A$1:$B$33,2,FALSE)</f>
        <v>-5.5</v>
      </c>
    </row>
    <row r="74" spans="1:62">
      <c r="A74" t="s">
        <v>0</v>
      </c>
      <c r="B74">
        <f t="shared" si="2"/>
        <v>0</v>
      </c>
      <c r="C74" t="s">
        <v>41</v>
      </c>
      <c r="D74" t="s">
        <v>56</v>
      </c>
      <c r="E74">
        <v>27</v>
      </c>
      <c r="F74">
        <v>34</v>
      </c>
      <c r="G74">
        <v>20</v>
      </c>
      <c r="H74">
        <v>22</v>
      </c>
      <c r="I74">
        <v>136</v>
      </c>
      <c r="J74">
        <v>1</v>
      </c>
      <c r="K74">
        <v>0</v>
      </c>
      <c r="L74">
        <v>4</v>
      </c>
      <c r="M74">
        <v>29</v>
      </c>
      <c r="N74">
        <v>7.5</v>
      </c>
      <c r="O74">
        <v>5.2</v>
      </c>
      <c r="P74">
        <v>90.9</v>
      </c>
      <c r="Q74">
        <v>107.6</v>
      </c>
      <c r="R74">
        <v>33</v>
      </c>
      <c r="S74">
        <v>243</v>
      </c>
      <c r="T74">
        <v>7.4</v>
      </c>
      <c r="U74">
        <v>3</v>
      </c>
      <c r="V74">
        <v>0</v>
      </c>
      <c r="W74">
        <v>0</v>
      </c>
      <c r="X74">
        <v>3</v>
      </c>
      <c r="Y74">
        <v>3</v>
      </c>
      <c r="Z74">
        <v>3</v>
      </c>
      <c r="AA74">
        <v>151</v>
      </c>
      <c r="AB74">
        <v>5</v>
      </c>
      <c r="AC74">
        <v>10</v>
      </c>
      <c r="AD74">
        <v>1</v>
      </c>
      <c r="AE74">
        <v>2</v>
      </c>
      <c r="AF74" s="3">
        <v>31</v>
      </c>
      <c r="AG74">
        <f>VLOOKUP(C74,'2022 FPIs'!$A$1:$B$33,2,FALSE)</f>
        <v>6.1</v>
      </c>
      <c r="AH74">
        <v>34</v>
      </c>
      <c r="AI74">
        <v>27</v>
      </c>
      <c r="AJ74">
        <v>42</v>
      </c>
      <c r="AK74">
        <v>58</v>
      </c>
      <c r="AL74">
        <v>389</v>
      </c>
      <c r="AM74">
        <v>3</v>
      </c>
      <c r="AN74">
        <v>0</v>
      </c>
      <c r="AO74">
        <v>0</v>
      </c>
      <c r="AP74">
        <v>0</v>
      </c>
      <c r="AQ74">
        <v>6.7</v>
      </c>
      <c r="AR74">
        <v>6.7</v>
      </c>
      <c r="AS74">
        <v>72.400000000000006</v>
      </c>
      <c r="AT74">
        <v>107.6</v>
      </c>
      <c r="AU74">
        <v>16</v>
      </c>
      <c r="AV74">
        <v>45</v>
      </c>
      <c r="AW74">
        <v>2.8</v>
      </c>
      <c r="AX74">
        <v>1</v>
      </c>
      <c r="AY74">
        <v>2</v>
      </c>
      <c r="AZ74">
        <v>2</v>
      </c>
      <c r="BA74">
        <v>2</v>
      </c>
      <c r="BB74">
        <v>2</v>
      </c>
      <c r="BC74">
        <v>3</v>
      </c>
      <c r="BD74">
        <v>110</v>
      </c>
      <c r="BE74">
        <v>10</v>
      </c>
      <c r="BF74">
        <v>15</v>
      </c>
      <c r="BG74">
        <v>0</v>
      </c>
      <c r="BH74">
        <v>0</v>
      </c>
      <c r="BI74" s="3">
        <f t="shared" si="3"/>
        <v>29</v>
      </c>
      <c r="BJ74">
        <f>VLOOKUP(D74,'2022 FPIs'!$A$1:$B$33,2,FALSE)</f>
        <v>-15.1</v>
      </c>
    </row>
    <row r="75" spans="1:62">
      <c r="A75" t="s">
        <v>0</v>
      </c>
      <c r="B75">
        <f t="shared" si="2"/>
        <v>0</v>
      </c>
      <c r="C75" t="s">
        <v>41</v>
      </c>
      <c r="D75" t="s">
        <v>63</v>
      </c>
      <c r="E75">
        <v>17</v>
      </c>
      <c r="F75">
        <v>23</v>
      </c>
      <c r="G75">
        <v>22</v>
      </c>
      <c r="H75">
        <v>44</v>
      </c>
      <c r="I75">
        <v>310</v>
      </c>
      <c r="J75">
        <v>0</v>
      </c>
      <c r="K75">
        <v>0</v>
      </c>
      <c r="L75">
        <v>0</v>
      </c>
      <c r="M75">
        <v>0</v>
      </c>
      <c r="N75">
        <v>7</v>
      </c>
      <c r="O75">
        <v>7</v>
      </c>
      <c r="P75">
        <v>50</v>
      </c>
      <c r="Q75">
        <v>73.099999999999994</v>
      </c>
      <c r="R75">
        <v>21</v>
      </c>
      <c r="S75">
        <v>142</v>
      </c>
      <c r="T75">
        <v>6.8</v>
      </c>
      <c r="U75">
        <v>2</v>
      </c>
      <c r="V75">
        <v>1</v>
      </c>
      <c r="W75">
        <v>1</v>
      </c>
      <c r="X75">
        <v>0</v>
      </c>
      <c r="Y75">
        <v>1</v>
      </c>
      <c r="Z75">
        <v>2</v>
      </c>
      <c r="AA75">
        <v>106</v>
      </c>
      <c r="AB75">
        <v>6</v>
      </c>
      <c r="AC75">
        <v>13</v>
      </c>
      <c r="AD75">
        <v>2</v>
      </c>
      <c r="AE75">
        <v>4</v>
      </c>
      <c r="AF75" s="3">
        <v>26</v>
      </c>
      <c r="AG75">
        <f>VLOOKUP(C75,'2022 FPIs'!$A$1:$B$33,2,FALSE)</f>
        <v>6.1</v>
      </c>
      <c r="AH75">
        <v>23</v>
      </c>
      <c r="AI75">
        <v>17</v>
      </c>
      <c r="AJ75">
        <v>19</v>
      </c>
      <c r="AK75">
        <v>30</v>
      </c>
      <c r="AL75">
        <v>200</v>
      </c>
      <c r="AM75">
        <v>1</v>
      </c>
      <c r="AN75">
        <v>0</v>
      </c>
      <c r="AO75">
        <v>1</v>
      </c>
      <c r="AP75">
        <v>2</v>
      </c>
      <c r="AQ75">
        <v>6.7</v>
      </c>
      <c r="AR75">
        <v>6.5</v>
      </c>
      <c r="AS75">
        <v>63.3</v>
      </c>
      <c r="AT75">
        <v>93.7</v>
      </c>
      <c r="AU75">
        <v>39</v>
      </c>
      <c r="AV75">
        <v>236</v>
      </c>
      <c r="AW75">
        <v>6.1</v>
      </c>
      <c r="AX75">
        <v>1</v>
      </c>
      <c r="AY75">
        <v>3</v>
      </c>
      <c r="AZ75">
        <v>3</v>
      </c>
      <c r="BA75">
        <v>2</v>
      </c>
      <c r="BB75">
        <v>2</v>
      </c>
      <c r="BC75">
        <v>2</v>
      </c>
      <c r="BD75">
        <v>80</v>
      </c>
      <c r="BE75">
        <v>6</v>
      </c>
      <c r="BF75">
        <v>12</v>
      </c>
      <c r="BG75">
        <v>0</v>
      </c>
      <c r="BH75">
        <v>1</v>
      </c>
      <c r="BI75" s="3">
        <f t="shared" si="3"/>
        <v>34</v>
      </c>
      <c r="BJ75">
        <f>VLOOKUP(D75,'2022 FPIs'!$A$1:$B$33,2,FALSE)</f>
        <v>2.1</v>
      </c>
    </row>
    <row r="76" spans="1:62">
      <c r="A76" t="s">
        <v>0</v>
      </c>
      <c r="B76">
        <f t="shared" si="2"/>
        <v>0</v>
      </c>
      <c r="C76" t="s">
        <v>41</v>
      </c>
      <c r="D76" t="s">
        <v>59</v>
      </c>
      <c r="E76">
        <v>17</v>
      </c>
      <c r="F76">
        <v>21</v>
      </c>
      <c r="G76">
        <v>18</v>
      </c>
      <c r="H76">
        <v>31</v>
      </c>
      <c r="I76">
        <v>114</v>
      </c>
      <c r="J76">
        <v>1</v>
      </c>
      <c r="K76">
        <v>2</v>
      </c>
      <c r="L76">
        <v>2</v>
      </c>
      <c r="M76">
        <v>19</v>
      </c>
      <c r="N76">
        <v>4.3</v>
      </c>
      <c r="O76">
        <v>3.5</v>
      </c>
      <c r="P76">
        <v>58.1</v>
      </c>
      <c r="Q76">
        <v>49.7</v>
      </c>
      <c r="R76">
        <v>32</v>
      </c>
      <c r="S76">
        <v>191</v>
      </c>
      <c r="T76">
        <v>6</v>
      </c>
      <c r="U76">
        <v>1</v>
      </c>
      <c r="V76">
        <v>1</v>
      </c>
      <c r="W76">
        <v>1</v>
      </c>
      <c r="X76">
        <v>2</v>
      </c>
      <c r="Y76">
        <v>2</v>
      </c>
      <c r="Z76">
        <v>6</v>
      </c>
      <c r="AA76">
        <v>287</v>
      </c>
      <c r="AB76">
        <v>4</v>
      </c>
      <c r="AC76">
        <v>11</v>
      </c>
      <c r="AD76">
        <v>0</v>
      </c>
      <c r="AE76">
        <v>0</v>
      </c>
      <c r="AF76" s="3">
        <v>34</v>
      </c>
      <c r="AG76">
        <f>VLOOKUP(C76,'2022 FPIs'!$A$1:$B$33,2,FALSE)</f>
        <v>6.1</v>
      </c>
      <c r="AH76">
        <v>21</v>
      </c>
      <c r="AI76">
        <v>17</v>
      </c>
      <c r="AJ76">
        <v>18</v>
      </c>
      <c r="AK76">
        <v>30</v>
      </c>
      <c r="AL76">
        <v>230</v>
      </c>
      <c r="AM76">
        <v>1</v>
      </c>
      <c r="AN76">
        <v>1</v>
      </c>
      <c r="AO76">
        <v>3</v>
      </c>
      <c r="AP76">
        <v>22</v>
      </c>
      <c r="AQ76">
        <v>8.4</v>
      </c>
      <c r="AR76">
        <v>7</v>
      </c>
      <c r="AS76">
        <v>60</v>
      </c>
      <c r="AT76">
        <v>81.3</v>
      </c>
      <c r="AU76">
        <v>28</v>
      </c>
      <c r="AV76">
        <v>101</v>
      </c>
      <c r="AW76">
        <v>3.6</v>
      </c>
      <c r="AX76">
        <v>2</v>
      </c>
      <c r="AY76">
        <v>0</v>
      </c>
      <c r="AZ76">
        <v>0</v>
      </c>
      <c r="BA76">
        <v>3</v>
      </c>
      <c r="BB76">
        <v>3</v>
      </c>
      <c r="BC76">
        <v>6</v>
      </c>
      <c r="BD76">
        <v>306</v>
      </c>
      <c r="BE76">
        <v>2</v>
      </c>
      <c r="BF76">
        <v>11</v>
      </c>
      <c r="BG76">
        <v>2</v>
      </c>
      <c r="BH76">
        <v>3</v>
      </c>
      <c r="BI76" s="3">
        <f t="shared" si="3"/>
        <v>26</v>
      </c>
      <c r="BJ76">
        <f>VLOOKUP(D76,'2022 FPIs'!$A$1:$B$33,2,FALSE)</f>
        <v>-5.2</v>
      </c>
    </row>
    <row r="77" spans="1:62">
      <c r="A77" t="s">
        <v>1</v>
      </c>
      <c r="B77">
        <f t="shared" si="2"/>
        <v>1</v>
      </c>
      <c r="C77" t="s">
        <v>41</v>
      </c>
      <c r="D77" t="s">
        <v>58</v>
      </c>
      <c r="E77">
        <v>27</v>
      </c>
      <c r="F77">
        <v>20</v>
      </c>
      <c r="G77">
        <v>25</v>
      </c>
      <c r="H77">
        <v>31</v>
      </c>
      <c r="I77">
        <v>235</v>
      </c>
      <c r="J77">
        <v>1</v>
      </c>
      <c r="K77">
        <v>0</v>
      </c>
      <c r="L77">
        <v>0</v>
      </c>
      <c r="M77">
        <v>0</v>
      </c>
      <c r="N77">
        <v>7.6</v>
      </c>
      <c r="O77">
        <v>7.6</v>
      </c>
      <c r="P77">
        <v>80.599999999999994</v>
      </c>
      <c r="Q77">
        <v>109</v>
      </c>
      <c r="R77">
        <v>37</v>
      </c>
      <c r="S77">
        <v>168</v>
      </c>
      <c r="T77">
        <v>4.5</v>
      </c>
      <c r="U77">
        <v>2</v>
      </c>
      <c r="V77">
        <v>2</v>
      </c>
      <c r="W77">
        <v>3</v>
      </c>
      <c r="X77">
        <v>3</v>
      </c>
      <c r="Y77">
        <v>3</v>
      </c>
      <c r="Z77">
        <v>3</v>
      </c>
      <c r="AA77">
        <v>163</v>
      </c>
      <c r="AB77">
        <v>9</v>
      </c>
      <c r="AC77">
        <v>15</v>
      </c>
      <c r="AD77">
        <v>0</v>
      </c>
      <c r="AE77">
        <v>0</v>
      </c>
      <c r="AF77" s="3">
        <v>32.5</v>
      </c>
      <c r="AG77">
        <f>VLOOKUP(C77,'2022 FPIs'!$A$1:$B$33,2,FALSE)</f>
        <v>6.1</v>
      </c>
      <c r="AH77">
        <v>20</v>
      </c>
      <c r="AI77">
        <v>27</v>
      </c>
      <c r="AJ77">
        <v>21</v>
      </c>
      <c r="AK77">
        <v>36</v>
      </c>
      <c r="AL77">
        <v>248</v>
      </c>
      <c r="AM77">
        <v>2</v>
      </c>
      <c r="AN77">
        <v>0</v>
      </c>
      <c r="AO77">
        <v>2</v>
      </c>
      <c r="AP77">
        <v>11</v>
      </c>
      <c r="AQ77">
        <v>7.2</v>
      </c>
      <c r="AR77">
        <v>6.5</v>
      </c>
      <c r="AS77">
        <v>58.3</v>
      </c>
      <c r="AT77">
        <v>97.9</v>
      </c>
      <c r="AU77">
        <v>19</v>
      </c>
      <c r="AV77">
        <v>73</v>
      </c>
      <c r="AW77">
        <v>3.8</v>
      </c>
      <c r="AX77">
        <v>0</v>
      </c>
      <c r="AY77">
        <v>2</v>
      </c>
      <c r="AZ77">
        <v>2</v>
      </c>
      <c r="BA77">
        <v>2</v>
      </c>
      <c r="BB77">
        <v>2</v>
      </c>
      <c r="BC77">
        <v>4</v>
      </c>
      <c r="BD77">
        <v>196</v>
      </c>
      <c r="BE77">
        <v>3</v>
      </c>
      <c r="BF77">
        <v>12</v>
      </c>
      <c r="BG77">
        <v>1</v>
      </c>
      <c r="BH77">
        <v>3</v>
      </c>
      <c r="BI77" s="3">
        <f t="shared" si="3"/>
        <v>27.5</v>
      </c>
      <c r="BJ77">
        <f>VLOOKUP(D77,'2022 FPIs'!$A$1:$B$33,2,FALSE)</f>
        <v>-9.6</v>
      </c>
    </row>
    <row r="78" spans="1:62">
      <c r="A78" t="s">
        <v>0</v>
      </c>
      <c r="B78">
        <f t="shared" si="2"/>
        <v>0</v>
      </c>
      <c r="C78" t="s">
        <v>41</v>
      </c>
      <c r="D78" t="s">
        <v>46</v>
      </c>
      <c r="E78">
        <v>17</v>
      </c>
      <c r="F78">
        <v>27</v>
      </c>
      <c r="G78">
        <v>29</v>
      </c>
      <c r="H78">
        <v>40</v>
      </c>
      <c r="I78">
        <v>240</v>
      </c>
      <c r="J78">
        <v>2</v>
      </c>
      <c r="K78">
        <v>0</v>
      </c>
      <c r="L78">
        <v>5</v>
      </c>
      <c r="M78">
        <v>19</v>
      </c>
      <c r="N78">
        <v>6.5</v>
      </c>
      <c r="O78">
        <v>5.3</v>
      </c>
      <c r="P78">
        <v>72.5</v>
      </c>
      <c r="Q78">
        <v>104.2</v>
      </c>
      <c r="R78">
        <v>16</v>
      </c>
      <c r="S78">
        <v>75</v>
      </c>
      <c r="T78">
        <v>4.7</v>
      </c>
      <c r="U78">
        <v>0</v>
      </c>
      <c r="V78">
        <v>1</v>
      </c>
      <c r="W78">
        <v>3</v>
      </c>
      <c r="X78">
        <v>2</v>
      </c>
      <c r="Y78">
        <v>2</v>
      </c>
      <c r="Z78">
        <v>6</v>
      </c>
      <c r="AA78">
        <v>281</v>
      </c>
      <c r="AB78">
        <v>4</v>
      </c>
      <c r="AC78">
        <v>14</v>
      </c>
      <c r="AD78">
        <v>2</v>
      </c>
      <c r="AE78">
        <v>2</v>
      </c>
      <c r="AF78" s="3">
        <v>31.5</v>
      </c>
      <c r="AG78">
        <f>VLOOKUP(C78,'2022 FPIs'!$A$1:$B$33,2,FALSE)</f>
        <v>6.1</v>
      </c>
      <c r="AH78">
        <v>27</v>
      </c>
      <c r="AI78">
        <v>17</v>
      </c>
      <c r="AJ78">
        <v>26</v>
      </c>
      <c r="AK78">
        <v>35</v>
      </c>
      <c r="AL78">
        <v>331</v>
      </c>
      <c r="AM78">
        <v>4</v>
      </c>
      <c r="AN78">
        <v>1</v>
      </c>
      <c r="AO78">
        <v>0</v>
      </c>
      <c r="AP78">
        <v>0</v>
      </c>
      <c r="AQ78">
        <v>9.5</v>
      </c>
      <c r="AR78">
        <v>9.5</v>
      </c>
      <c r="AS78">
        <v>74.3</v>
      </c>
      <c r="AT78">
        <v>129.6</v>
      </c>
      <c r="AU78">
        <v>27</v>
      </c>
      <c r="AV78">
        <v>155</v>
      </c>
      <c r="AW78">
        <v>5.7</v>
      </c>
      <c r="AX78">
        <v>0</v>
      </c>
      <c r="AY78">
        <v>0</v>
      </c>
      <c r="AZ78">
        <v>0</v>
      </c>
      <c r="BA78">
        <v>3</v>
      </c>
      <c r="BB78">
        <v>4</v>
      </c>
      <c r="BC78">
        <v>2</v>
      </c>
      <c r="BD78">
        <v>91</v>
      </c>
      <c r="BE78">
        <v>7</v>
      </c>
      <c r="BF78">
        <v>10</v>
      </c>
      <c r="BG78">
        <v>1</v>
      </c>
      <c r="BH78">
        <v>1</v>
      </c>
      <c r="BI78" s="3">
        <f t="shared" si="3"/>
        <v>28.5</v>
      </c>
      <c r="BJ78">
        <f>VLOOKUP(D78,'2022 FPIs'!$A$1:$B$33,2,FALSE)</f>
        <v>13.6</v>
      </c>
    </row>
    <row r="79" spans="1:62">
      <c r="A79" t="s">
        <v>1</v>
      </c>
      <c r="B79">
        <f t="shared" si="2"/>
        <v>1</v>
      </c>
      <c r="C79" t="s">
        <v>41</v>
      </c>
      <c r="D79" t="s">
        <v>44</v>
      </c>
      <c r="E79">
        <v>28</v>
      </c>
      <c r="F79">
        <v>27</v>
      </c>
      <c r="G79">
        <v>29</v>
      </c>
      <c r="H79">
        <v>37</v>
      </c>
      <c r="I79">
        <v>294</v>
      </c>
      <c r="J79">
        <v>3</v>
      </c>
      <c r="K79">
        <v>0</v>
      </c>
      <c r="L79">
        <v>4</v>
      </c>
      <c r="M79">
        <v>27</v>
      </c>
      <c r="N79">
        <v>8.6999999999999993</v>
      </c>
      <c r="O79">
        <v>7.2</v>
      </c>
      <c r="P79">
        <v>78.400000000000006</v>
      </c>
      <c r="Q79">
        <v>126.8</v>
      </c>
      <c r="R79">
        <v>20</v>
      </c>
      <c r="S79">
        <v>38</v>
      </c>
      <c r="T79">
        <v>1.9</v>
      </c>
      <c r="U79">
        <v>0</v>
      </c>
      <c r="V79">
        <v>2</v>
      </c>
      <c r="W79">
        <v>2</v>
      </c>
      <c r="X79">
        <v>2</v>
      </c>
      <c r="Y79">
        <v>2</v>
      </c>
      <c r="Z79">
        <v>3</v>
      </c>
      <c r="AA79">
        <v>206</v>
      </c>
      <c r="AB79">
        <v>4</v>
      </c>
      <c r="AC79">
        <v>13</v>
      </c>
      <c r="AD79">
        <v>2</v>
      </c>
      <c r="AE79">
        <v>3</v>
      </c>
      <c r="AF79" s="3">
        <v>27.5</v>
      </c>
      <c r="AG79">
        <f>VLOOKUP(C79,'2022 FPIs'!$A$1:$B$33,2,FALSE)</f>
        <v>6.1</v>
      </c>
      <c r="AH79">
        <v>27</v>
      </c>
      <c r="AI79">
        <v>28</v>
      </c>
      <c r="AJ79">
        <v>16</v>
      </c>
      <c r="AK79">
        <v>32</v>
      </c>
      <c r="AL79">
        <v>253</v>
      </c>
      <c r="AM79">
        <v>1</v>
      </c>
      <c r="AN79">
        <v>0</v>
      </c>
      <c r="AO79">
        <v>1</v>
      </c>
      <c r="AP79">
        <v>1</v>
      </c>
      <c r="AQ79">
        <v>7.9</v>
      </c>
      <c r="AR79">
        <v>7.7</v>
      </c>
      <c r="AS79">
        <v>50</v>
      </c>
      <c r="AT79">
        <v>87.1</v>
      </c>
      <c r="AU79">
        <v>35</v>
      </c>
      <c r="AV79">
        <v>162</v>
      </c>
      <c r="AW79">
        <v>4.5999999999999996</v>
      </c>
      <c r="AX79">
        <v>1</v>
      </c>
      <c r="AY79">
        <v>4</v>
      </c>
      <c r="AZ79">
        <v>5</v>
      </c>
      <c r="BA79">
        <v>1</v>
      </c>
      <c r="BB79">
        <v>1</v>
      </c>
      <c r="BC79">
        <v>1</v>
      </c>
      <c r="BD79">
        <v>53</v>
      </c>
      <c r="BE79">
        <v>8</v>
      </c>
      <c r="BF79">
        <v>14</v>
      </c>
      <c r="BG79">
        <v>0</v>
      </c>
      <c r="BH79">
        <v>1</v>
      </c>
      <c r="BI79" s="3">
        <f t="shared" si="3"/>
        <v>32.5</v>
      </c>
      <c r="BJ79">
        <f>VLOOKUP(D79,'2022 FPIs'!$A$1:$B$33,2,FALSE)</f>
        <v>2.9</v>
      </c>
    </row>
    <row r="80" spans="1:62">
      <c r="A80" t="s">
        <v>0</v>
      </c>
      <c r="B80">
        <f t="shared" si="2"/>
        <v>0</v>
      </c>
      <c r="C80" t="s">
        <v>41</v>
      </c>
      <c r="D80" t="s">
        <v>50</v>
      </c>
      <c r="E80">
        <v>14</v>
      </c>
      <c r="F80">
        <v>40</v>
      </c>
      <c r="G80">
        <v>19</v>
      </c>
      <c r="H80">
        <v>34</v>
      </c>
      <c r="I80">
        <v>171</v>
      </c>
      <c r="J80">
        <v>1</v>
      </c>
      <c r="K80">
        <v>0</v>
      </c>
      <c r="L80">
        <v>2</v>
      </c>
      <c r="M80">
        <v>14</v>
      </c>
      <c r="N80">
        <v>5.4</v>
      </c>
      <c r="O80">
        <v>4.8</v>
      </c>
      <c r="P80">
        <v>55.9</v>
      </c>
      <c r="Q80">
        <v>79.400000000000006</v>
      </c>
      <c r="R80">
        <v>19</v>
      </c>
      <c r="S80">
        <v>95</v>
      </c>
      <c r="T80">
        <v>5</v>
      </c>
      <c r="U80">
        <v>0</v>
      </c>
      <c r="V80">
        <v>2</v>
      </c>
      <c r="W80">
        <v>2</v>
      </c>
      <c r="X80">
        <v>0</v>
      </c>
      <c r="Y80">
        <v>0</v>
      </c>
      <c r="Z80">
        <v>3</v>
      </c>
      <c r="AA80">
        <v>137</v>
      </c>
      <c r="AB80">
        <v>3</v>
      </c>
      <c r="AC80">
        <v>12</v>
      </c>
      <c r="AD80">
        <v>3</v>
      </c>
      <c r="AE80">
        <v>4</v>
      </c>
      <c r="AF80" s="3">
        <v>23</v>
      </c>
      <c r="AG80">
        <f>VLOOKUP(C80,'2022 FPIs'!$A$1:$B$33,2,FALSE)</f>
        <v>6.1</v>
      </c>
      <c r="AH80">
        <v>40</v>
      </c>
      <c r="AI80">
        <v>14</v>
      </c>
      <c r="AJ80">
        <v>31</v>
      </c>
      <c r="AK80">
        <v>41</v>
      </c>
      <c r="AL80">
        <v>337</v>
      </c>
      <c r="AM80">
        <v>2</v>
      </c>
      <c r="AN80">
        <v>0</v>
      </c>
      <c r="AO80">
        <v>2</v>
      </c>
      <c r="AP80">
        <v>3</v>
      </c>
      <c r="AQ80">
        <v>8.3000000000000007</v>
      </c>
      <c r="AR80">
        <v>7.8</v>
      </c>
      <c r="AS80">
        <v>75.599999999999994</v>
      </c>
      <c r="AT80">
        <v>115.6</v>
      </c>
      <c r="AU80">
        <v>31</v>
      </c>
      <c r="AV80">
        <v>100</v>
      </c>
      <c r="AW80">
        <v>3.2</v>
      </c>
      <c r="AX80">
        <v>2</v>
      </c>
      <c r="AY80">
        <v>4</v>
      </c>
      <c r="AZ80">
        <v>4</v>
      </c>
      <c r="BA80">
        <v>4</v>
      </c>
      <c r="BB80">
        <v>4</v>
      </c>
      <c r="BC80">
        <v>0</v>
      </c>
      <c r="BD80">
        <v>0</v>
      </c>
      <c r="BE80">
        <v>8</v>
      </c>
      <c r="BF80">
        <v>12</v>
      </c>
      <c r="BG80">
        <v>0</v>
      </c>
      <c r="BH80">
        <v>0</v>
      </c>
      <c r="BI80" s="3">
        <f t="shared" si="3"/>
        <v>37</v>
      </c>
      <c r="BJ80">
        <f>VLOOKUP(D80,'2022 FPIs'!$A$1:$B$33,2,FALSE)</f>
        <v>2</v>
      </c>
    </row>
    <row r="81" spans="1:62">
      <c r="A81" t="s">
        <v>1</v>
      </c>
      <c r="B81">
        <f t="shared" si="2"/>
        <v>1</v>
      </c>
      <c r="C81" t="s">
        <v>41</v>
      </c>
      <c r="D81" t="s">
        <v>43</v>
      </c>
      <c r="E81">
        <v>36</v>
      </c>
      <c r="F81">
        <v>22</v>
      </c>
      <c r="G81">
        <v>30</v>
      </c>
      <c r="H81">
        <v>42</v>
      </c>
      <c r="I81">
        <v>368</v>
      </c>
      <c r="J81">
        <v>3</v>
      </c>
      <c r="K81">
        <v>0</v>
      </c>
      <c r="L81">
        <v>0</v>
      </c>
      <c r="M81">
        <v>0</v>
      </c>
      <c r="N81">
        <v>8.8000000000000007</v>
      </c>
      <c r="O81">
        <v>8.8000000000000007</v>
      </c>
      <c r="P81">
        <v>71.400000000000006</v>
      </c>
      <c r="Q81">
        <v>121.9</v>
      </c>
      <c r="R81">
        <v>25</v>
      </c>
      <c r="S81">
        <v>60</v>
      </c>
      <c r="T81">
        <v>2.4</v>
      </c>
      <c r="U81">
        <v>1</v>
      </c>
      <c r="V81">
        <v>3</v>
      </c>
      <c r="W81">
        <v>3</v>
      </c>
      <c r="X81">
        <v>3</v>
      </c>
      <c r="Y81">
        <v>3</v>
      </c>
      <c r="Z81">
        <v>3</v>
      </c>
      <c r="AA81">
        <v>133</v>
      </c>
      <c r="AB81">
        <v>6</v>
      </c>
      <c r="AC81">
        <v>13</v>
      </c>
      <c r="AD81">
        <v>0</v>
      </c>
      <c r="AE81">
        <v>1</v>
      </c>
      <c r="AF81" s="3">
        <v>33</v>
      </c>
      <c r="AG81">
        <f>VLOOKUP(C81,'2022 FPIs'!$A$1:$B$33,2,FALSE)</f>
        <v>6.1</v>
      </c>
      <c r="AH81">
        <v>22</v>
      </c>
      <c r="AI81">
        <v>36</v>
      </c>
      <c r="AJ81">
        <v>25</v>
      </c>
      <c r="AK81">
        <v>38</v>
      </c>
      <c r="AL81">
        <v>227</v>
      </c>
      <c r="AM81">
        <v>2</v>
      </c>
      <c r="AN81">
        <v>1</v>
      </c>
      <c r="AO81">
        <v>4</v>
      </c>
      <c r="AP81">
        <v>27</v>
      </c>
      <c r="AQ81">
        <v>6.7</v>
      </c>
      <c r="AR81">
        <v>5.4</v>
      </c>
      <c r="AS81">
        <v>65.8</v>
      </c>
      <c r="AT81">
        <v>88.4</v>
      </c>
      <c r="AU81">
        <v>20</v>
      </c>
      <c r="AV81">
        <v>137</v>
      </c>
      <c r="AW81">
        <v>6.9</v>
      </c>
      <c r="AX81">
        <v>1</v>
      </c>
      <c r="AY81">
        <v>0</v>
      </c>
      <c r="AZ81">
        <v>0</v>
      </c>
      <c r="BA81">
        <v>2</v>
      </c>
      <c r="BB81">
        <v>2</v>
      </c>
      <c r="BC81">
        <v>3</v>
      </c>
      <c r="BD81">
        <v>150</v>
      </c>
      <c r="BE81">
        <v>5</v>
      </c>
      <c r="BF81">
        <v>10</v>
      </c>
      <c r="BG81">
        <v>0</v>
      </c>
      <c r="BH81">
        <v>1</v>
      </c>
      <c r="BI81" s="3">
        <f t="shared" si="3"/>
        <v>27</v>
      </c>
      <c r="BJ81">
        <f>VLOOKUP(D81,'2022 FPIs'!$A$1:$B$33,2,FALSE)</f>
        <v>-1</v>
      </c>
    </row>
    <row r="82" spans="1:62">
      <c r="A82" t="s">
        <v>1</v>
      </c>
      <c r="B82">
        <f t="shared" si="2"/>
        <v>1</v>
      </c>
      <c r="C82" t="s">
        <v>41</v>
      </c>
      <c r="D82" t="s">
        <v>64</v>
      </c>
      <c r="E82">
        <v>40</v>
      </c>
      <c r="F82">
        <v>34</v>
      </c>
      <c r="G82">
        <v>27</v>
      </c>
      <c r="H82">
        <v>42</v>
      </c>
      <c r="I82">
        <v>311</v>
      </c>
      <c r="J82">
        <v>4</v>
      </c>
      <c r="K82">
        <v>1</v>
      </c>
      <c r="L82">
        <v>1</v>
      </c>
      <c r="M82">
        <v>7</v>
      </c>
      <c r="N82">
        <v>7.6</v>
      </c>
      <c r="O82">
        <v>7.2</v>
      </c>
      <c r="P82">
        <v>64.3</v>
      </c>
      <c r="Q82">
        <v>108.3</v>
      </c>
      <c r="R82">
        <v>27</v>
      </c>
      <c r="S82">
        <v>192</v>
      </c>
      <c r="T82">
        <v>7.1</v>
      </c>
      <c r="U82">
        <v>0</v>
      </c>
      <c r="V82">
        <v>2</v>
      </c>
      <c r="W82">
        <v>2</v>
      </c>
      <c r="X82">
        <v>4</v>
      </c>
      <c r="Y82">
        <v>4</v>
      </c>
      <c r="Z82">
        <v>3</v>
      </c>
      <c r="AA82">
        <v>160</v>
      </c>
      <c r="AB82">
        <v>8</v>
      </c>
      <c r="AC82">
        <v>12</v>
      </c>
      <c r="AD82">
        <v>0</v>
      </c>
      <c r="AE82">
        <v>0</v>
      </c>
      <c r="AF82" s="3">
        <v>27.5</v>
      </c>
      <c r="AG82">
        <f>VLOOKUP(C82,'2022 FPIs'!$A$1:$B$33,2,FALSE)</f>
        <v>6.1</v>
      </c>
      <c r="AH82">
        <v>34</v>
      </c>
      <c r="AI82">
        <v>40</v>
      </c>
      <c r="AJ82">
        <v>23</v>
      </c>
      <c r="AK82">
        <v>30</v>
      </c>
      <c r="AL82">
        <v>243</v>
      </c>
      <c r="AM82">
        <v>3</v>
      </c>
      <c r="AN82">
        <v>2</v>
      </c>
      <c r="AO82">
        <v>3</v>
      </c>
      <c r="AP82">
        <v>13</v>
      </c>
      <c r="AQ82">
        <v>8.5</v>
      </c>
      <c r="AR82">
        <v>7.4</v>
      </c>
      <c r="AS82">
        <v>76.7</v>
      </c>
      <c r="AT82">
        <v>105.3</v>
      </c>
      <c r="AU82">
        <v>41</v>
      </c>
      <c r="AV82">
        <v>154</v>
      </c>
      <c r="AW82">
        <v>3.8</v>
      </c>
      <c r="AX82">
        <v>1</v>
      </c>
      <c r="AY82">
        <v>2</v>
      </c>
      <c r="AZ82">
        <v>2</v>
      </c>
      <c r="BA82">
        <v>4</v>
      </c>
      <c r="BB82">
        <v>4</v>
      </c>
      <c r="BC82">
        <v>4</v>
      </c>
      <c r="BD82">
        <v>185</v>
      </c>
      <c r="BE82">
        <v>9</v>
      </c>
      <c r="BF82">
        <v>16</v>
      </c>
      <c r="BG82">
        <v>0</v>
      </c>
      <c r="BH82">
        <v>0</v>
      </c>
      <c r="BI82" s="3">
        <f t="shared" si="3"/>
        <v>32.5</v>
      </c>
      <c r="BJ82">
        <f>VLOOKUP(D82,'2022 FPIs'!$A$1:$B$33,2,FALSE)</f>
        <v>8.4</v>
      </c>
    </row>
    <row r="83" spans="1:62">
      <c r="A83" t="s">
        <v>1</v>
      </c>
      <c r="B83">
        <f t="shared" si="2"/>
        <v>1</v>
      </c>
      <c r="C83" t="s">
        <v>41</v>
      </c>
      <c r="D83" t="s">
        <v>40</v>
      </c>
      <c r="E83">
        <v>19</v>
      </c>
      <c r="F83">
        <v>3</v>
      </c>
      <c r="G83">
        <v>20</v>
      </c>
      <c r="H83">
        <v>31</v>
      </c>
      <c r="I83">
        <v>218</v>
      </c>
      <c r="J83">
        <v>0</v>
      </c>
      <c r="K83">
        <v>0</v>
      </c>
      <c r="L83">
        <v>1</v>
      </c>
      <c r="M83">
        <v>11</v>
      </c>
      <c r="N83">
        <v>7.4</v>
      </c>
      <c r="O83">
        <v>6.8</v>
      </c>
      <c r="P83">
        <v>64.5</v>
      </c>
      <c r="Q83">
        <v>85.1</v>
      </c>
      <c r="R83">
        <v>39</v>
      </c>
      <c r="S83">
        <v>147</v>
      </c>
      <c r="T83">
        <v>3.8</v>
      </c>
      <c r="U83">
        <v>1</v>
      </c>
      <c r="V83">
        <v>4</v>
      </c>
      <c r="W83">
        <v>5</v>
      </c>
      <c r="X83">
        <v>1</v>
      </c>
      <c r="Y83">
        <v>1</v>
      </c>
      <c r="Z83">
        <v>2</v>
      </c>
      <c r="AA83">
        <v>64</v>
      </c>
      <c r="AB83">
        <v>7</v>
      </c>
      <c r="AC83">
        <v>16</v>
      </c>
      <c r="AD83">
        <v>0</v>
      </c>
      <c r="AE83">
        <v>0</v>
      </c>
      <c r="AF83" s="3">
        <v>35</v>
      </c>
      <c r="AG83">
        <f>VLOOKUP(C83,'2022 FPIs'!$A$1:$B$33,2,FALSE)</f>
        <v>6.1</v>
      </c>
      <c r="AH83">
        <v>3</v>
      </c>
      <c r="AI83">
        <v>19</v>
      </c>
      <c r="AJ83">
        <v>19</v>
      </c>
      <c r="AK83">
        <v>33</v>
      </c>
      <c r="AL83">
        <v>161</v>
      </c>
      <c r="AM83">
        <v>0</v>
      </c>
      <c r="AN83">
        <v>1</v>
      </c>
      <c r="AO83">
        <v>3</v>
      </c>
      <c r="AP83">
        <v>21</v>
      </c>
      <c r="AQ83">
        <v>5.5</v>
      </c>
      <c r="AR83">
        <v>4.5</v>
      </c>
      <c r="AS83">
        <v>57.6</v>
      </c>
      <c r="AT83">
        <v>57.8</v>
      </c>
      <c r="AU83">
        <v>20</v>
      </c>
      <c r="AV83">
        <v>66</v>
      </c>
      <c r="AW83">
        <v>3.3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5</v>
      </c>
      <c r="BD83">
        <v>201</v>
      </c>
      <c r="BE83">
        <v>2</v>
      </c>
      <c r="BF83">
        <v>13</v>
      </c>
      <c r="BG83">
        <v>1</v>
      </c>
      <c r="BH83">
        <v>5</v>
      </c>
      <c r="BI83" s="3">
        <f t="shared" si="3"/>
        <v>25</v>
      </c>
      <c r="BJ83">
        <f>VLOOKUP(D83,'2022 FPIs'!$A$1:$B$33,2,FALSE)</f>
        <v>-3.2</v>
      </c>
    </row>
    <row r="84" spans="1:62">
      <c r="A84" t="s">
        <v>1</v>
      </c>
      <c r="B84">
        <f t="shared" si="2"/>
        <v>1</v>
      </c>
      <c r="C84" t="s">
        <v>41</v>
      </c>
      <c r="D84" t="s">
        <v>53</v>
      </c>
      <c r="E84">
        <v>31</v>
      </c>
      <c r="F84">
        <v>3</v>
      </c>
      <c r="G84">
        <v>22</v>
      </c>
      <c r="H84">
        <v>29</v>
      </c>
      <c r="I84">
        <v>168</v>
      </c>
      <c r="J84">
        <v>0</v>
      </c>
      <c r="K84">
        <v>2</v>
      </c>
      <c r="L84">
        <v>2</v>
      </c>
      <c r="M84">
        <v>13</v>
      </c>
      <c r="N84">
        <v>6.2</v>
      </c>
      <c r="O84">
        <v>5.4</v>
      </c>
      <c r="P84">
        <v>75.900000000000006</v>
      </c>
      <c r="Q84">
        <v>60.7</v>
      </c>
      <c r="R84">
        <v>29</v>
      </c>
      <c r="S84">
        <v>169</v>
      </c>
      <c r="T84">
        <v>5.8</v>
      </c>
      <c r="U84">
        <v>3</v>
      </c>
      <c r="V84">
        <v>1</v>
      </c>
      <c r="W84">
        <v>1</v>
      </c>
      <c r="X84">
        <v>4</v>
      </c>
      <c r="Y84">
        <v>4</v>
      </c>
      <c r="Z84">
        <v>5</v>
      </c>
      <c r="AA84">
        <v>217</v>
      </c>
      <c r="AB84">
        <v>4</v>
      </c>
      <c r="AC84">
        <v>12</v>
      </c>
      <c r="AD84">
        <v>0</v>
      </c>
      <c r="AE84">
        <v>0</v>
      </c>
      <c r="AF84" s="3">
        <v>29.5</v>
      </c>
      <c r="AG84">
        <f>VLOOKUP(C84,'2022 FPIs'!$A$1:$B$33,2,FALSE)</f>
        <v>6.1</v>
      </c>
      <c r="AH84">
        <v>3</v>
      </c>
      <c r="AI84">
        <v>31</v>
      </c>
      <c r="AJ84">
        <v>25</v>
      </c>
      <c r="AK84">
        <v>44</v>
      </c>
      <c r="AL84">
        <v>193</v>
      </c>
      <c r="AM84">
        <v>0</v>
      </c>
      <c r="AN84">
        <v>0</v>
      </c>
      <c r="AO84">
        <v>2</v>
      </c>
      <c r="AP84">
        <v>18</v>
      </c>
      <c r="AQ84">
        <v>4.8</v>
      </c>
      <c r="AR84">
        <v>4.2</v>
      </c>
      <c r="AS84">
        <v>56.8</v>
      </c>
      <c r="AT84">
        <v>67.7</v>
      </c>
      <c r="AU84">
        <v>21</v>
      </c>
      <c r="AV84">
        <v>84</v>
      </c>
      <c r="AW84">
        <v>4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6</v>
      </c>
      <c r="BD84">
        <v>274</v>
      </c>
      <c r="BE84">
        <v>6</v>
      </c>
      <c r="BF84">
        <v>17</v>
      </c>
      <c r="BG84">
        <v>0</v>
      </c>
      <c r="BH84">
        <v>4</v>
      </c>
      <c r="BI84" s="3">
        <f t="shared" si="3"/>
        <v>30.5</v>
      </c>
      <c r="BJ84">
        <f>VLOOKUP(D84,'2022 FPIs'!$A$1:$B$33,2,FALSE)</f>
        <v>-5.5</v>
      </c>
    </row>
    <row r="85" spans="1:62">
      <c r="A85" t="s">
        <v>1</v>
      </c>
      <c r="B85">
        <f t="shared" si="2"/>
        <v>1</v>
      </c>
      <c r="C85" t="s">
        <v>41</v>
      </c>
      <c r="D85" t="s">
        <v>43</v>
      </c>
      <c r="E85">
        <v>20</v>
      </c>
      <c r="F85">
        <v>16</v>
      </c>
      <c r="G85">
        <v>20</v>
      </c>
      <c r="H85">
        <v>32</v>
      </c>
      <c r="I85">
        <v>203</v>
      </c>
      <c r="J85">
        <v>1</v>
      </c>
      <c r="K85">
        <v>0</v>
      </c>
      <c r="L85">
        <v>1</v>
      </c>
      <c r="M85">
        <v>9</v>
      </c>
      <c r="N85">
        <v>6.6</v>
      </c>
      <c r="O85">
        <v>6.2</v>
      </c>
      <c r="P85">
        <v>62.5</v>
      </c>
      <c r="Q85">
        <v>91</v>
      </c>
      <c r="R85">
        <v>14</v>
      </c>
      <c r="S85">
        <v>19</v>
      </c>
      <c r="T85">
        <v>1.4</v>
      </c>
      <c r="U85">
        <v>0</v>
      </c>
      <c r="V85">
        <v>2</v>
      </c>
      <c r="W85">
        <v>2</v>
      </c>
      <c r="X85">
        <v>2</v>
      </c>
      <c r="Y85">
        <v>2</v>
      </c>
      <c r="Z85">
        <v>4</v>
      </c>
      <c r="AA85">
        <v>204</v>
      </c>
      <c r="AB85">
        <v>5</v>
      </c>
      <c r="AC85">
        <v>11</v>
      </c>
      <c r="AD85">
        <v>0</v>
      </c>
      <c r="AE85">
        <v>0</v>
      </c>
      <c r="AF85" s="3">
        <v>24</v>
      </c>
      <c r="AG85">
        <f>VLOOKUP(C85,'2022 FPIs'!$A$1:$B$33,2,FALSE)</f>
        <v>6.1</v>
      </c>
      <c r="AH85">
        <v>16</v>
      </c>
      <c r="AI85">
        <v>20</v>
      </c>
      <c r="AJ85">
        <v>20</v>
      </c>
      <c r="AK85">
        <v>29</v>
      </c>
      <c r="AL85">
        <v>165</v>
      </c>
      <c r="AM85">
        <v>1</v>
      </c>
      <c r="AN85">
        <v>1</v>
      </c>
      <c r="AO85">
        <v>4</v>
      </c>
      <c r="AP85">
        <v>14</v>
      </c>
      <c r="AQ85">
        <v>6.2</v>
      </c>
      <c r="AR85">
        <v>5</v>
      </c>
      <c r="AS85">
        <v>69</v>
      </c>
      <c r="AT85">
        <v>80.400000000000006</v>
      </c>
      <c r="AU85">
        <v>39</v>
      </c>
      <c r="AV85">
        <v>147</v>
      </c>
      <c r="AW85">
        <v>3.8</v>
      </c>
      <c r="AX85">
        <v>0</v>
      </c>
      <c r="AY85">
        <v>3</v>
      </c>
      <c r="AZ85">
        <v>3</v>
      </c>
      <c r="BA85">
        <v>1</v>
      </c>
      <c r="BB85">
        <v>1</v>
      </c>
      <c r="BC85">
        <v>3</v>
      </c>
      <c r="BD85">
        <v>166</v>
      </c>
      <c r="BE85">
        <v>6</v>
      </c>
      <c r="BF85">
        <v>17</v>
      </c>
      <c r="BG85">
        <v>2</v>
      </c>
      <c r="BH85">
        <v>3</v>
      </c>
      <c r="BI85" s="3">
        <f t="shared" si="3"/>
        <v>36</v>
      </c>
      <c r="BJ85">
        <f>VLOOKUP(D85,'2022 FPIs'!$A$1:$B$33,2,FALSE)</f>
        <v>-1</v>
      </c>
    </row>
    <row r="86" spans="1:62">
      <c r="A86" t="s">
        <v>0</v>
      </c>
      <c r="B86">
        <f t="shared" si="2"/>
        <v>0</v>
      </c>
      <c r="C86" t="s">
        <v>43</v>
      </c>
      <c r="D86" t="s">
        <v>63</v>
      </c>
      <c r="E86">
        <v>20</v>
      </c>
      <c r="F86">
        <v>21</v>
      </c>
      <c r="G86">
        <v>20</v>
      </c>
      <c r="H86">
        <v>33</v>
      </c>
      <c r="I86">
        <v>266</v>
      </c>
      <c r="J86">
        <v>2</v>
      </c>
      <c r="K86">
        <v>0</v>
      </c>
      <c r="L86">
        <v>1</v>
      </c>
      <c r="M86">
        <v>0</v>
      </c>
      <c r="N86">
        <v>8.1</v>
      </c>
      <c r="O86">
        <v>7.8</v>
      </c>
      <c r="P86">
        <v>60.6</v>
      </c>
      <c r="Q86">
        <v>106.4</v>
      </c>
      <c r="R86">
        <v>26</v>
      </c>
      <c r="S86">
        <v>93</v>
      </c>
      <c r="T86">
        <v>3.6</v>
      </c>
      <c r="U86">
        <v>0</v>
      </c>
      <c r="V86">
        <v>2</v>
      </c>
      <c r="W86">
        <v>3</v>
      </c>
      <c r="X86">
        <v>2</v>
      </c>
      <c r="Y86">
        <v>2</v>
      </c>
      <c r="Z86">
        <v>6</v>
      </c>
      <c r="AA86">
        <v>342</v>
      </c>
      <c r="AB86">
        <v>3</v>
      </c>
      <c r="AC86">
        <v>11</v>
      </c>
      <c r="AD86">
        <v>0</v>
      </c>
      <c r="AE86">
        <v>0</v>
      </c>
      <c r="AF86" s="3">
        <v>31</v>
      </c>
      <c r="AG86">
        <f>VLOOKUP(C86,'2022 FPIs'!$A$1:$B$33,2,FALSE)</f>
        <v>-1</v>
      </c>
      <c r="AH86">
        <v>21</v>
      </c>
      <c r="AI86">
        <v>20</v>
      </c>
      <c r="AJ86">
        <v>17</v>
      </c>
      <c r="AK86">
        <v>21</v>
      </c>
      <c r="AL86">
        <v>156</v>
      </c>
      <c r="AM86">
        <v>2</v>
      </c>
      <c r="AN86">
        <v>1</v>
      </c>
      <c r="AO86">
        <v>5</v>
      </c>
      <c r="AP86">
        <v>32</v>
      </c>
      <c r="AQ86">
        <v>9</v>
      </c>
      <c r="AR86">
        <v>6</v>
      </c>
      <c r="AS86">
        <v>81</v>
      </c>
      <c r="AT86">
        <v>109.5</v>
      </c>
      <c r="AU86">
        <v>32</v>
      </c>
      <c r="AV86">
        <v>238</v>
      </c>
      <c r="AW86">
        <v>7.4</v>
      </c>
      <c r="AX86">
        <v>1</v>
      </c>
      <c r="AY86">
        <v>0</v>
      </c>
      <c r="AZ86">
        <v>0</v>
      </c>
      <c r="BA86">
        <v>1</v>
      </c>
      <c r="BB86">
        <v>1</v>
      </c>
      <c r="BC86">
        <v>6</v>
      </c>
      <c r="BD86">
        <v>309</v>
      </c>
      <c r="BE86">
        <v>2</v>
      </c>
      <c r="BF86">
        <v>10</v>
      </c>
      <c r="BG86">
        <v>1</v>
      </c>
      <c r="BH86">
        <v>1</v>
      </c>
      <c r="BI86" s="3">
        <f t="shared" si="3"/>
        <v>29</v>
      </c>
      <c r="BJ86">
        <f>VLOOKUP(D86,'2022 FPIs'!$A$1:$B$33,2,FALSE)</f>
        <v>2.1</v>
      </c>
    </row>
    <row r="87" spans="1:62">
      <c r="A87" t="s">
        <v>0</v>
      </c>
      <c r="B87">
        <f t="shared" si="2"/>
        <v>0</v>
      </c>
      <c r="C87" t="s">
        <v>43</v>
      </c>
      <c r="D87" t="s">
        <v>35</v>
      </c>
      <c r="E87">
        <v>7</v>
      </c>
      <c r="F87">
        <v>41</v>
      </c>
      <c r="G87">
        <v>12</v>
      </c>
      <c r="H87">
        <v>24</v>
      </c>
      <c r="I87">
        <v>107</v>
      </c>
      <c r="J87">
        <v>0</v>
      </c>
      <c r="K87">
        <v>2</v>
      </c>
      <c r="L87">
        <v>2</v>
      </c>
      <c r="M87">
        <v>16</v>
      </c>
      <c r="N87">
        <v>5.0999999999999996</v>
      </c>
      <c r="O87">
        <v>4.0999999999999996</v>
      </c>
      <c r="P87">
        <v>50</v>
      </c>
      <c r="Q87">
        <v>27.6</v>
      </c>
      <c r="R87">
        <v>27</v>
      </c>
      <c r="S87">
        <v>80</v>
      </c>
      <c r="T87">
        <v>3</v>
      </c>
      <c r="U87">
        <v>1</v>
      </c>
      <c r="V87">
        <v>0</v>
      </c>
      <c r="W87">
        <v>0</v>
      </c>
      <c r="X87">
        <v>1</v>
      </c>
      <c r="Y87">
        <v>1</v>
      </c>
      <c r="Z87">
        <v>6</v>
      </c>
      <c r="AA87">
        <v>333</v>
      </c>
      <c r="AB87">
        <v>4</v>
      </c>
      <c r="AC87">
        <v>12</v>
      </c>
      <c r="AD87">
        <v>1</v>
      </c>
      <c r="AE87">
        <v>1</v>
      </c>
      <c r="AF87" s="3">
        <v>28.5</v>
      </c>
      <c r="AG87">
        <f>VLOOKUP(C87,'2022 FPIs'!$A$1:$B$33,2,FALSE)</f>
        <v>-1</v>
      </c>
      <c r="AH87">
        <v>41</v>
      </c>
      <c r="AI87">
        <v>7</v>
      </c>
      <c r="AJ87">
        <v>26</v>
      </c>
      <c r="AK87">
        <v>40</v>
      </c>
      <c r="AL87">
        <v>313</v>
      </c>
      <c r="AM87">
        <v>4</v>
      </c>
      <c r="AN87">
        <v>0</v>
      </c>
      <c r="AO87">
        <v>1</v>
      </c>
      <c r="AP87">
        <v>4</v>
      </c>
      <c r="AQ87">
        <v>7.9</v>
      </c>
      <c r="AR87">
        <v>7.6</v>
      </c>
      <c r="AS87">
        <v>65</v>
      </c>
      <c r="AT87">
        <v>122.2</v>
      </c>
      <c r="AU87">
        <v>24</v>
      </c>
      <c r="AV87">
        <v>101</v>
      </c>
      <c r="AW87">
        <v>4.2</v>
      </c>
      <c r="AX87">
        <v>0</v>
      </c>
      <c r="AY87">
        <v>2</v>
      </c>
      <c r="AZ87">
        <v>2</v>
      </c>
      <c r="BA87">
        <v>5</v>
      </c>
      <c r="BB87">
        <v>5</v>
      </c>
      <c r="BC87">
        <v>3</v>
      </c>
      <c r="BD87">
        <v>145</v>
      </c>
      <c r="BE87">
        <v>5</v>
      </c>
      <c r="BF87">
        <v>13</v>
      </c>
      <c r="BG87">
        <v>2</v>
      </c>
      <c r="BH87">
        <v>3</v>
      </c>
      <c r="BI87" s="3">
        <f t="shared" si="3"/>
        <v>31.5</v>
      </c>
      <c r="BJ87">
        <f>VLOOKUP(D87,'2022 FPIs'!$A$1:$B$33,2,FALSE)</f>
        <v>9.1</v>
      </c>
    </row>
    <row r="88" spans="1:62">
      <c r="A88" t="s">
        <v>1</v>
      </c>
      <c r="B88">
        <f t="shared" si="2"/>
        <v>1</v>
      </c>
      <c r="C88" t="s">
        <v>43</v>
      </c>
      <c r="D88" t="s">
        <v>58</v>
      </c>
      <c r="E88">
        <v>24</v>
      </c>
      <c r="F88">
        <v>22</v>
      </c>
      <c r="G88">
        <v>19</v>
      </c>
      <c r="H88">
        <v>27</v>
      </c>
      <c r="I88">
        <v>252</v>
      </c>
      <c r="J88">
        <v>1</v>
      </c>
      <c r="K88">
        <v>1</v>
      </c>
      <c r="L88">
        <v>1</v>
      </c>
      <c r="M88">
        <v>12</v>
      </c>
      <c r="N88">
        <v>9.8000000000000007</v>
      </c>
      <c r="O88">
        <v>9</v>
      </c>
      <c r="P88">
        <v>70.400000000000006</v>
      </c>
      <c r="Q88">
        <v>96.5</v>
      </c>
      <c r="R88">
        <v>27</v>
      </c>
      <c r="S88">
        <v>109</v>
      </c>
      <c r="T88">
        <v>4</v>
      </c>
      <c r="U88">
        <v>2</v>
      </c>
      <c r="V88">
        <v>1</v>
      </c>
      <c r="W88">
        <v>1</v>
      </c>
      <c r="X88">
        <v>3</v>
      </c>
      <c r="Y88">
        <v>3</v>
      </c>
      <c r="Z88">
        <v>3</v>
      </c>
      <c r="AA88">
        <v>181</v>
      </c>
      <c r="AB88">
        <v>5</v>
      </c>
      <c r="AC88">
        <v>10</v>
      </c>
      <c r="AD88">
        <v>0</v>
      </c>
      <c r="AE88">
        <v>1</v>
      </c>
      <c r="AF88" s="3">
        <v>15</v>
      </c>
      <c r="AG88">
        <f>VLOOKUP(C88,'2022 FPIs'!$A$1:$B$33,2,FALSE)</f>
        <v>-1</v>
      </c>
      <c r="AH88">
        <v>22</v>
      </c>
      <c r="AI88">
        <v>24</v>
      </c>
      <c r="AJ88">
        <v>27</v>
      </c>
      <c r="AK88">
        <v>45</v>
      </c>
      <c r="AL88">
        <v>300</v>
      </c>
      <c r="AM88">
        <v>2</v>
      </c>
      <c r="AN88">
        <v>1</v>
      </c>
      <c r="AO88">
        <v>1</v>
      </c>
      <c r="AP88">
        <v>7</v>
      </c>
      <c r="AQ88">
        <v>6.8</v>
      </c>
      <c r="AR88">
        <v>6.5</v>
      </c>
      <c r="AS88">
        <v>60</v>
      </c>
      <c r="AT88">
        <v>85.4</v>
      </c>
      <c r="AU88">
        <v>19</v>
      </c>
      <c r="AV88">
        <v>96</v>
      </c>
      <c r="AW88">
        <v>5.0999999999999996</v>
      </c>
      <c r="AX88">
        <v>0</v>
      </c>
      <c r="AY88">
        <v>3</v>
      </c>
      <c r="AZ88">
        <v>3</v>
      </c>
      <c r="BA88">
        <v>1</v>
      </c>
      <c r="BB88">
        <v>1</v>
      </c>
      <c r="BC88">
        <v>3</v>
      </c>
      <c r="BD88">
        <v>144</v>
      </c>
      <c r="BE88">
        <v>1</v>
      </c>
      <c r="BF88">
        <v>12</v>
      </c>
      <c r="BG88">
        <v>3</v>
      </c>
      <c r="BH88">
        <v>3</v>
      </c>
      <c r="BI88" s="3">
        <f t="shared" si="3"/>
        <v>45</v>
      </c>
      <c r="BJ88">
        <f>VLOOKUP(D88,'2022 FPIs'!$A$1:$B$33,2,FALSE)</f>
        <v>-9.6</v>
      </c>
    </row>
    <row r="89" spans="1:62">
      <c r="A89" t="s">
        <v>1</v>
      </c>
      <c r="B89">
        <f t="shared" si="2"/>
        <v>1</v>
      </c>
      <c r="C89" t="s">
        <v>43</v>
      </c>
      <c r="D89" t="s">
        <v>56</v>
      </c>
      <c r="E89">
        <v>24</v>
      </c>
      <c r="F89">
        <v>17</v>
      </c>
      <c r="G89">
        <v>17</v>
      </c>
      <c r="H89">
        <v>21</v>
      </c>
      <c r="I89">
        <v>116</v>
      </c>
      <c r="J89">
        <v>2</v>
      </c>
      <c r="K89">
        <v>0</v>
      </c>
      <c r="L89">
        <v>3</v>
      </c>
      <c r="M89">
        <v>21</v>
      </c>
      <c r="N89">
        <v>6.5</v>
      </c>
      <c r="O89">
        <v>4.8</v>
      </c>
      <c r="P89">
        <v>81</v>
      </c>
      <c r="Q89">
        <v>121.4</v>
      </c>
      <c r="R89">
        <v>28</v>
      </c>
      <c r="S89">
        <v>127</v>
      </c>
      <c r="T89">
        <v>4.5</v>
      </c>
      <c r="U89">
        <v>1</v>
      </c>
      <c r="V89">
        <v>1</v>
      </c>
      <c r="W89">
        <v>1</v>
      </c>
      <c r="X89">
        <v>3</v>
      </c>
      <c r="Y89">
        <v>3</v>
      </c>
      <c r="Z89">
        <v>4</v>
      </c>
      <c r="AA89">
        <v>211</v>
      </c>
      <c r="AB89">
        <v>5</v>
      </c>
      <c r="AC89">
        <v>12</v>
      </c>
      <c r="AD89">
        <v>0</v>
      </c>
      <c r="AE89">
        <v>0</v>
      </c>
      <c r="AF89" s="3">
        <v>12</v>
      </c>
      <c r="AG89">
        <f>VLOOKUP(C89,'2022 FPIs'!$A$1:$B$33,2,FALSE)</f>
        <v>-1</v>
      </c>
      <c r="AH89">
        <v>17</v>
      </c>
      <c r="AI89">
        <v>24</v>
      </c>
      <c r="AJ89">
        <v>27</v>
      </c>
      <c r="AK89">
        <v>37</v>
      </c>
      <c r="AL89">
        <v>327</v>
      </c>
      <c r="AM89">
        <v>2</v>
      </c>
      <c r="AN89">
        <v>1</v>
      </c>
      <c r="AO89">
        <v>3</v>
      </c>
      <c r="AP89">
        <v>29</v>
      </c>
      <c r="AQ89">
        <v>9.6</v>
      </c>
      <c r="AR89">
        <v>8.1999999999999993</v>
      </c>
      <c r="AS89">
        <v>73</v>
      </c>
      <c r="AT89">
        <v>106.5</v>
      </c>
      <c r="AU89">
        <v>23</v>
      </c>
      <c r="AV89">
        <v>38</v>
      </c>
      <c r="AW89">
        <v>1.7</v>
      </c>
      <c r="AX89">
        <v>0</v>
      </c>
      <c r="AY89">
        <v>1</v>
      </c>
      <c r="AZ89">
        <v>2</v>
      </c>
      <c r="BA89">
        <v>2</v>
      </c>
      <c r="BB89">
        <v>2</v>
      </c>
      <c r="BC89">
        <v>2</v>
      </c>
      <c r="BD89">
        <v>67</v>
      </c>
      <c r="BE89">
        <v>7</v>
      </c>
      <c r="BF89">
        <v>13</v>
      </c>
      <c r="BG89">
        <v>0</v>
      </c>
      <c r="BH89">
        <v>0</v>
      </c>
      <c r="BI89" s="3">
        <f t="shared" si="3"/>
        <v>48</v>
      </c>
      <c r="BJ89">
        <f>VLOOKUP(D89,'2022 FPIs'!$A$1:$B$33,2,FALSE)</f>
        <v>-15.1</v>
      </c>
    </row>
    <row r="90" spans="1:62">
      <c r="A90" t="s">
        <v>1</v>
      </c>
      <c r="B90">
        <f t="shared" si="2"/>
        <v>1</v>
      </c>
      <c r="C90" t="s">
        <v>43</v>
      </c>
      <c r="D90" t="s">
        <v>61</v>
      </c>
      <c r="E90">
        <v>21</v>
      </c>
      <c r="F90">
        <v>17</v>
      </c>
      <c r="G90">
        <v>15</v>
      </c>
      <c r="H90">
        <v>25</v>
      </c>
      <c r="I90">
        <v>136</v>
      </c>
      <c r="J90">
        <v>1</v>
      </c>
      <c r="K90">
        <v>0</v>
      </c>
      <c r="L90">
        <v>5</v>
      </c>
      <c r="M90">
        <v>45</v>
      </c>
      <c r="N90">
        <v>7.2</v>
      </c>
      <c r="O90">
        <v>4.5</v>
      </c>
      <c r="P90">
        <v>60</v>
      </c>
      <c r="Q90">
        <v>88.1</v>
      </c>
      <c r="R90">
        <v>32</v>
      </c>
      <c r="S90">
        <v>105</v>
      </c>
      <c r="T90">
        <v>3.3</v>
      </c>
      <c r="U90">
        <v>2</v>
      </c>
      <c r="V90">
        <v>0</v>
      </c>
      <c r="W90">
        <v>0</v>
      </c>
      <c r="X90">
        <v>3</v>
      </c>
      <c r="Y90">
        <v>3</v>
      </c>
      <c r="Z90">
        <v>8</v>
      </c>
      <c r="AA90">
        <v>416</v>
      </c>
      <c r="AB90">
        <v>4</v>
      </c>
      <c r="AC90">
        <v>14</v>
      </c>
      <c r="AD90">
        <v>1</v>
      </c>
      <c r="AE90">
        <v>1</v>
      </c>
      <c r="AF90" s="3">
        <v>32.5</v>
      </c>
      <c r="AG90">
        <f>VLOOKUP(C90,'2022 FPIs'!$A$1:$B$33,2,FALSE)</f>
        <v>-1</v>
      </c>
      <c r="AH90">
        <v>17</v>
      </c>
      <c r="AI90">
        <v>21</v>
      </c>
      <c r="AJ90">
        <v>25</v>
      </c>
      <c r="AK90">
        <v>38</v>
      </c>
      <c r="AL90">
        <v>342</v>
      </c>
      <c r="AM90">
        <v>2</v>
      </c>
      <c r="AN90">
        <v>1</v>
      </c>
      <c r="AO90">
        <v>3</v>
      </c>
      <c r="AP90">
        <v>17</v>
      </c>
      <c r="AQ90">
        <v>9.4</v>
      </c>
      <c r="AR90">
        <v>8.3000000000000007</v>
      </c>
      <c r="AS90">
        <v>65.8</v>
      </c>
      <c r="AT90">
        <v>101</v>
      </c>
      <c r="AU90">
        <v>17</v>
      </c>
      <c r="AV90">
        <v>43</v>
      </c>
      <c r="AW90">
        <v>2.5</v>
      </c>
      <c r="AX90">
        <v>0</v>
      </c>
      <c r="AY90">
        <v>1</v>
      </c>
      <c r="AZ90">
        <v>1</v>
      </c>
      <c r="BA90">
        <v>2</v>
      </c>
      <c r="BB90">
        <v>2</v>
      </c>
      <c r="BC90">
        <v>6</v>
      </c>
      <c r="BD90">
        <v>247</v>
      </c>
      <c r="BE90">
        <v>1</v>
      </c>
      <c r="BF90">
        <v>11</v>
      </c>
      <c r="BG90">
        <v>1</v>
      </c>
      <c r="BH90">
        <v>2</v>
      </c>
      <c r="BI90" s="3">
        <f t="shared" si="3"/>
        <v>27.5</v>
      </c>
      <c r="BJ90">
        <f>VLOOKUP(D90,'2022 FPIs'!$A$1:$B$33,2,FALSE)</f>
        <v>-4.7</v>
      </c>
    </row>
    <row r="91" spans="1:62">
      <c r="A91" t="s">
        <v>1</v>
      </c>
      <c r="B91">
        <f t="shared" si="2"/>
        <v>1</v>
      </c>
      <c r="C91" t="s">
        <v>43</v>
      </c>
      <c r="D91" t="s">
        <v>56</v>
      </c>
      <c r="E91">
        <v>19</v>
      </c>
      <c r="F91">
        <v>10</v>
      </c>
      <c r="G91">
        <v>13</v>
      </c>
      <c r="H91">
        <v>20</v>
      </c>
      <c r="I91">
        <v>116</v>
      </c>
      <c r="J91">
        <v>0</v>
      </c>
      <c r="K91">
        <v>0</v>
      </c>
      <c r="L91">
        <v>2</v>
      </c>
      <c r="M91">
        <v>16</v>
      </c>
      <c r="N91">
        <v>6.6</v>
      </c>
      <c r="O91">
        <v>5.3</v>
      </c>
      <c r="P91">
        <v>65</v>
      </c>
      <c r="Q91">
        <v>80.400000000000006</v>
      </c>
      <c r="R91">
        <v>35</v>
      </c>
      <c r="S91">
        <v>138</v>
      </c>
      <c r="T91">
        <v>3.9</v>
      </c>
      <c r="U91">
        <v>0</v>
      </c>
      <c r="V91">
        <v>4</v>
      </c>
      <c r="W91">
        <v>4</v>
      </c>
      <c r="X91">
        <v>1</v>
      </c>
      <c r="Y91">
        <v>1</v>
      </c>
      <c r="Z91">
        <v>3</v>
      </c>
      <c r="AA91">
        <v>164</v>
      </c>
      <c r="AB91">
        <v>5</v>
      </c>
      <c r="AC91">
        <v>12</v>
      </c>
      <c r="AD91">
        <v>0</v>
      </c>
      <c r="AE91">
        <v>0</v>
      </c>
      <c r="AF91" s="3">
        <v>31.5</v>
      </c>
      <c r="AG91">
        <f>VLOOKUP(C91,'2022 FPIs'!$A$1:$B$33,2,FALSE)</f>
        <v>-1</v>
      </c>
      <c r="AH91">
        <v>10</v>
      </c>
      <c r="AI91">
        <v>19</v>
      </c>
      <c r="AJ91">
        <v>33</v>
      </c>
      <c r="AK91">
        <v>44</v>
      </c>
      <c r="AL91">
        <v>227</v>
      </c>
      <c r="AM91">
        <v>1</v>
      </c>
      <c r="AN91">
        <v>2</v>
      </c>
      <c r="AO91">
        <v>3</v>
      </c>
      <c r="AP91">
        <v>16</v>
      </c>
      <c r="AQ91">
        <v>5.5</v>
      </c>
      <c r="AR91">
        <v>4.8</v>
      </c>
      <c r="AS91">
        <v>75</v>
      </c>
      <c r="AT91">
        <v>74.7</v>
      </c>
      <c r="AU91">
        <v>17</v>
      </c>
      <c r="AV91">
        <v>65</v>
      </c>
      <c r="AW91">
        <v>3.8</v>
      </c>
      <c r="AX91">
        <v>0</v>
      </c>
      <c r="AY91">
        <v>1</v>
      </c>
      <c r="AZ91">
        <v>1</v>
      </c>
      <c r="BA91">
        <v>1</v>
      </c>
      <c r="BB91">
        <v>1</v>
      </c>
      <c r="BC91">
        <v>5</v>
      </c>
      <c r="BD91">
        <v>176</v>
      </c>
      <c r="BE91">
        <v>4</v>
      </c>
      <c r="BF91">
        <v>13</v>
      </c>
      <c r="BG91">
        <v>1</v>
      </c>
      <c r="BH91">
        <v>1</v>
      </c>
      <c r="BI91" s="3">
        <f t="shared" si="3"/>
        <v>28.5</v>
      </c>
      <c r="BJ91">
        <f>VLOOKUP(D91,'2022 FPIs'!$A$1:$B$33,2,FALSE)</f>
        <v>-15.1</v>
      </c>
    </row>
    <row r="92" spans="1:62">
      <c r="A92" t="s">
        <v>1</v>
      </c>
      <c r="B92">
        <f t="shared" si="2"/>
        <v>1</v>
      </c>
      <c r="C92" t="s">
        <v>43</v>
      </c>
      <c r="D92" t="s">
        <v>53</v>
      </c>
      <c r="E92">
        <v>17</v>
      </c>
      <c r="F92">
        <v>10</v>
      </c>
      <c r="G92">
        <v>6</v>
      </c>
      <c r="H92">
        <v>10</v>
      </c>
      <c r="I92">
        <v>40</v>
      </c>
      <c r="J92">
        <v>0</v>
      </c>
      <c r="K92">
        <v>1</v>
      </c>
      <c r="L92">
        <v>3</v>
      </c>
      <c r="M92">
        <v>15</v>
      </c>
      <c r="N92">
        <v>5.5</v>
      </c>
      <c r="O92">
        <v>3.1</v>
      </c>
      <c r="P92">
        <v>60</v>
      </c>
      <c r="Q92">
        <v>29.2</v>
      </c>
      <c r="R92">
        <v>45</v>
      </c>
      <c r="S92">
        <v>314</v>
      </c>
      <c r="T92">
        <v>7</v>
      </c>
      <c r="U92">
        <v>2</v>
      </c>
      <c r="V92">
        <v>1</v>
      </c>
      <c r="W92">
        <v>2</v>
      </c>
      <c r="X92">
        <v>2</v>
      </c>
      <c r="Y92">
        <v>2</v>
      </c>
      <c r="Z92">
        <v>5</v>
      </c>
      <c r="AA92">
        <v>242</v>
      </c>
      <c r="AB92">
        <v>4</v>
      </c>
      <c r="AC92">
        <v>12</v>
      </c>
      <c r="AD92">
        <v>1</v>
      </c>
      <c r="AE92">
        <v>1</v>
      </c>
      <c r="AF92" s="3">
        <v>35</v>
      </c>
      <c r="AG92">
        <f>VLOOKUP(C92,'2022 FPIs'!$A$1:$B$33,2,FALSE)</f>
        <v>-1</v>
      </c>
      <c r="AH92">
        <v>10</v>
      </c>
      <c r="AI92">
        <v>17</v>
      </c>
      <c r="AJ92">
        <v>17</v>
      </c>
      <c r="AK92">
        <v>30</v>
      </c>
      <c r="AL92">
        <v>118</v>
      </c>
      <c r="AM92">
        <v>1</v>
      </c>
      <c r="AN92">
        <v>1</v>
      </c>
      <c r="AO92">
        <v>3</v>
      </c>
      <c r="AP92">
        <v>34</v>
      </c>
      <c r="AQ92">
        <v>5.0999999999999996</v>
      </c>
      <c r="AR92">
        <v>3.6</v>
      </c>
      <c r="AS92">
        <v>56.7</v>
      </c>
      <c r="AT92">
        <v>62.9</v>
      </c>
      <c r="AU92">
        <v>18</v>
      </c>
      <c r="AV92">
        <v>43</v>
      </c>
      <c r="AW92">
        <v>2.4</v>
      </c>
      <c r="AX92">
        <v>0</v>
      </c>
      <c r="AY92">
        <v>1</v>
      </c>
      <c r="AZ92">
        <v>1</v>
      </c>
      <c r="BA92">
        <v>1</v>
      </c>
      <c r="BB92">
        <v>1</v>
      </c>
      <c r="BC92">
        <v>8</v>
      </c>
      <c r="BD92">
        <v>374</v>
      </c>
      <c r="BE92">
        <v>2</v>
      </c>
      <c r="BF92">
        <v>14</v>
      </c>
      <c r="BG92">
        <v>2</v>
      </c>
      <c r="BH92">
        <v>2</v>
      </c>
      <c r="BI92" s="3">
        <f t="shared" si="3"/>
        <v>25</v>
      </c>
      <c r="BJ92">
        <f>VLOOKUP(D92,'2022 FPIs'!$A$1:$B$33,2,FALSE)</f>
        <v>-5.5</v>
      </c>
    </row>
    <row r="93" spans="1:62">
      <c r="A93" t="s">
        <v>0</v>
      </c>
      <c r="B93">
        <f t="shared" si="2"/>
        <v>0</v>
      </c>
      <c r="C93" t="s">
        <v>43</v>
      </c>
      <c r="D93" t="s">
        <v>46</v>
      </c>
      <c r="E93">
        <v>17</v>
      </c>
      <c r="F93">
        <v>20</v>
      </c>
      <c r="G93">
        <v>5</v>
      </c>
      <c r="H93">
        <v>16</v>
      </c>
      <c r="I93">
        <v>57</v>
      </c>
      <c r="J93">
        <v>0</v>
      </c>
      <c r="K93">
        <v>0</v>
      </c>
      <c r="L93">
        <v>3</v>
      </c>
      <c r="M93">
        <v>23</v>
      </c>
      <c r="N93">
        <v>5</v>
      </c>
      <c r="O93">
        <v>3</v>
      </c>
      <c r="P93">
        <v>31.3</v>
      </c>
      <c r="Q93">
        <v>43</v>
      </c>
      <c r="R93">
        <v>29</v>
      </c>
      <c r="S93">
        <v>172</v>
      </c>
      <c r="T93">
        <v>5.9</v>
      </c>
      <c r="U93">
        <v>2</v>
      </c>
      <c r="V93">
        <v>1</v>
      </c>
      <c r="W93">
        <v>1</v>
      </c>
      <c r="X93">
        <v>2</v>
      </c>
      <c r="Y93">
        <v>2</v>
      </c>
      <c r="Z93">
        <v>8</v>
      </c>
      <c r="AA93">
        <v>390</v>
      </c>
      <c r="AB93">
        <v>1</v>
      </c>
      <c r="AC93">
        <v>11</v>
      </c>
      <c r="AD93">
        <v>0</v>
      </c>
      <c r="AE93">
        <v>1</v>
      </c>
      <c r="AF93" s="3">
        <v>26.5</v>
      </c>
      <c r="AG93">
        <f>VLOOKUP(C93,'2022 FPIs'!$A$1:$B$33,2,FALSE)</f>
        <v>-1</v>
      </c>
      <c r="AH93">
        <v>20</v>
      </c>
      <c r="AI93">
        <v>17</v>
      </c>
      <c r="AJ93">
        <v>43</v>
      </c>
      <c r="AK93">
        <v>68</v>
      </c>
      <c r="AL93">
        <v>422</v>
      </c>
      <c r="AM93">
        <v>1</v>
      </c>
      <c r="AN93">
        <v>1</v>
      </c>
      <c r="AO93">
        <v>4</v>
      </c>
      <c r="AP93">
        <v>24</v>
      </c>
      <c r="AQ93">
        <v>6.6</v>
      </c>
      <c r="AR93">
        <v>5.9</v>
      </c>
      <c r="AS93">
        <v>63.2</v>
      </c>
      <c r="AT93">
        <v>79.400000000000006</v>
      </c>
      <c r="AU93">
        <v>19</v>
      </c>
      <c r="AV93">
        <v>77</v>
      </c>
      <c r="AW93">
        <v>4.0999999999999996</v>
      </c>
      <c r="AX93">
        <v>1</v>
      </c>
      <c r="AY93">
        <v>2</v>
      </c>
      <c r="AZ93">
        <v>3</v>
      </c>
      <c r="BA93">
        <v>0</v>
      </c>
      <c r="BB93">
        <v>1</v>
      </c>
      <c r="BC93">
        <v>6</v>
      </c>
      <c r="BD93">
        <v>283</v>
      </c>
      <c r="BE93">
        <v>8</v>
      </c>
      <c r="BF93">
        <v>19</v>
      </c>
      <c r="BG93">
        <v>2</v>
      </c>
      <c r="BH93">
        <v>2</v>
      </c>
      <c r="BI93" s="3">
        <f t="shared" si="3"/>
        <v>33.5</v>
      </c>
      <c r="BJ93">
        <f>VLOOKUP(D93,'2022 FPIs'!$A$1:$B$33,2,FALSE)</f>
        <v>13.6</v>
      </c>
    </row>
    <row r="94" spans="1:62">
      <c r="A94" t="s">
        <v>1</v>
      </c>
      <c r="B94">
        <f t="shared" si="2"/>
        <v>1</v>
      </c>
      <c r="C94" t="s">
        <v>43</v>
      </c>
      <c r="D94" t="s">
        <v>59</v>
      </c>
      <c r="E94">
        <v>17</v>
      </c>
      <c r="F94">
        <v>10</v>
      </c>
      <c r="G94">
        <v>19</v>
      </c>
      <c r="H94">
        <v>36</v>
      </c>
      <c r="I94">
        <v>244</v>
      </c>
      <c r="J94">
        <v>2</v>
      </c>
      <c r="K94">
        <v>0</v>
      </c>
      <c r="L94">
        <v>1</v>
      </c>
      <c r="M94">
        <v>11</v>
      </c>
      <c r="N94">
        <v>7.1</v>
      </c>
      <c r="O94">
        <v>6.6</v>
      </c>
      <c r="P94">
        <v>52.8</v>
      </c>
      <c r="Q94">
        <v>92.8</v>
      </c>
      <c r="R94">
        <v>23</v>
      </c>
      <c r="S94">
        <v>63</v>
      </c>
      <c r="T94">
        <v>2.7</v>
      </c>
      <c r="U94">
        <v>0</v>
      </c>
      <c r="V94">
        <v>1</v>
      </c>
      <c r="W94">
        <v>1</v>
      </c>
      <c r="X94">
        <v>2</v>
      </c>
      <c r="Y94">
        <v>2</v>
      </c>
      <c r="Z94">
        <v>8</v>
      </c>
      <c r="AA94">
        <v>432</v>
      </c>
      <c r="AB94">
        <v>6</v>
      </c>
      <c r="AC94">
        <v>16</v>
      </c>
      <c r="AD94">
        <v>0</v>
      </c>
      <c r="AE94">
        <v>0</v>
      </c>
      <c r="AF94" s="3">
        <v>26</v>
      </c>
      <c r="AG94">
        <f>VLOOKUP(C94,'2022 FPIs'!$A$1:$B$33,2,FALSE)</f>
        <v>-1</v>
      </c>
      <c r="AH94">
        <v>10</v>
      </c>
      <c r="AI94">
        <v>17</v>
      </c>
      <c r="AJ94">
        <v>21</v>
      </c>
      <c r="AK94">
        <v>42</v>
      </c>
      <c r="AL94">
        <v>248</v>
      </c>
      <c r="AM94">
        <v>1</v>
      </c>
      <c r="AN94">
        <v>1</v>
      </c>
      <c r="AO94">
        <v>6</v>
      </c>
      <c r="AP94">
        <v>38</v>
      </c>
      <c r="AQ94">
        <v>6.8</v>
      </c>
      <c r="AR94">
        <v>5.2</v>
      </c>
      <c r="AS94">
        <v>50</v>
      </c>
      <c r="AT94">
        <v>66.400000000000006</v>
      </c>
      <c r="AU94">
        <v>25</v>
      </c>
      <c r="AV94">
        <v>65</v>
      </c>
      <c r="AW94">
        <v>2.6</v>
      </c>
      <c r="AX94">
        <v>0</v>
      </c>
      <c r="AY94">
        <v>1</v>
      </c>
      <c r="AZ94">
        <v>1</v>
      </c>
      <c r="BA94">
        <v>1</v>
      </c>
      <c r="BB94">
        <v>1</v>
      </c>
      <c r="BC94">
        <v>9</v>
      </c>
      <c r="BD94">
        <v>411</v>
      </c>
      <c r="BE94">
        <v>4</v>
      </c>
      <c r="BF94">
        <v>17</v>
      </c>
      <c r="BG94">
        <v>2</v>
      </c>
      <c r="BH94">
        <v>3</v>
      </c>
      <c r="BI94" s="3">
        <f t="shared" si="3"/>
        <v>34</v>
      </c>
      <c r="BJ94">
        <f>VLOOKUP(D94,'2022 FPIs'!$A$1:$B$33,2,FALSE)</f>
        <v>-5.2</v>
      </c>
    </row>
    <row r="95" spans="1:62">
      <c r="A95" t="s">
        <v>1</v>
      </c>
      <c r="B95">
        <f t="shared" si="2"/>
        <v>1</v>
      </c>
      <c r="C95" t="s">
        <v>43</v>
      </c>
      <c r="D95" t="s">
        <v>47</v>
      </c>
      <c r="E95">
        <v>27</v>
      </c>
      <c r="F95">
        <v>17</v>
      </c>
      <c r="G95">
        <v>24</v>
      </c>
      <c r="H95">
        <v>29</v>
      </c>
      <c r="I95">
        <v>320</v>
      </c>
      <c r="J95">
        <v>3</v>
      </c>
      <c r="K95">
        <v>1</v>
      </c>
      <c r="L95">
        <v>3</v>
      </c>
      <c r="M95">
        <v>17</v>
      </c>
      <c r="N95">
        <v>11.6</v>
      </c>
      <c r="O95">
        <v>10</v>
      </c>
      <c r="P95">
        <v>82.8</v>
      </c>
      <c r="Q95">
        <v>132.80000000000001</v>
      </c>
      <c r="R95">
        <v>32</v>
      </c>
      <c r="S95">
        <v>88</v>
      </c>
      <c r="T95">
        <v>2.8</v>
      </c>
      <c r="U95">
        <v>1</v>
      </c>
      <c r="V95">
        <v>0</v>
      </c>
      <c r="W95">
        <v>0</v>
      </c>
      <c r="X95">
        <v>3</v>
      </c>
      <c r="Y95">
        <v>4</v>
      </c>
      <c r="Z95">
        <v>3</v>
      </c>
      <c r="AA95">
        <v>152</v>
      </c>
      <c r="AB95">
        <v>7</v>
      </c>
      <c r="AC95">
        <v>13</v>
      </c>
      <c r="AD95">
        <v>1</v>
      </c>
      <c r="AE95">
        <v>2</v>
      </c>
      <c r="AF95" s="3">
        <v>32.5</v>
      </c>
      <c r="AG95">
        <f>VLOOKUP(C95,'2022 FPIs'!$A$1:$B$33,2,FALSE)</f>
        <v>-1</v>
      </c>
      <c r="AH95">
        <v>17</v>
      </c>
      <c r="AI95">
        <v>27</v>
      </c>
      <c r="AJ95">
        <v>24</v>
      </c>
      <c r="AK95">
        <v>39</v>
      </c>
      <c r="AL95">
        <v>215</v>
      </c>
      <c r="AM95">
        <v>2</v>
      </c>
      <c r="AN95">
        <v>0</v>
      </c>
      <c r="AO95">
        <v>1</v>
      </c>
      <c r="AP95">
        <v>12</v>
      </c>
      <c r="AQ95">
        <v>5.8</v>
      </c>
      <c r="AR95">
        <v>5.4</v>
      </c>
      <c r="AS95">
        <v>61.5</v>
      </c>
      <c r="AT95">
        <v>93.4</v>
      </c>
      <c r="AU95">
        <v>19</v>
      </c>
      <c r="AV95">
        <v>56</v>
      </c>
      <c r="AW95">
        <v>2.9</v>
      </c>
      <c r="AX95">
        <v>0</v>
      </c>
      <c r="AY95">
        <v>1</v>
      </c>
      <c r="AZ95">
        <v>1</v>
      </c>
      <c r="BA95">
        <v>0</v>
      </c>
      <c r="BB95">
        <v>1</v>
      </c>
      <c r="BC95">
        <v>4</v>
      </c>
      <c r="BD95">
        <v>189</v>
      </c>
      <c r="BE95">
        <v>7</v>
      </c>
      <c r="BF95">
        <v>14</v>
      </c>
      <c r="BG95">
        <v>0</v>
      </c>
      <c r="BH95">
        <v>2</v>
      </c>
      <c r="BI95" s="3">
        <f t="shared" si="3"/>
        <v>27.5</v>
      </c>
      <c r="BJ95">
        <f>VLOOKUP(D95,'2022 FPIs'!$A$1:$B$33,2,FALSE)</f>
        <v>6.3</v>
      </c>
    </row>
    <row r="96" spans="1:62">
      <c r="A96" t="s">
        <v>0</v>
      </c>
      <c r="B96">
        <f t="shared" si="2"/>
        <v>0</v>
      </c>
      <c r="C96" t="s">
        <v>43</v>
      </c>
      <c r="D96" t="s">
        <v>52</v>
      </c>
      <c r="E96">
        <v>16</v>
      </c>
      <c r="F96">
        <v>20</v>
      </c>
      <c r="G96">
        <v>22</v>
      </c>
      <c r="H96">
        <v>34</v>
      </c>
      <c r="I96">
        <v>281</v>
      </c>
      <c r="J96">
        <v>0</v>
      </c>
      <c r="K96">
        <v>0</v>
      </c>
      <c r="L96">
        <v>1</v>
      </c>
      <c r="M96">
        <v>10</v>
      </c>
      <c r="N96">
        <v>8.6</v>
      </c>
      <c r="O96">
        <v>8</v>
      </c>
      <c r="P96">
        <v>64.7</v>
      </c>
      <c r="Q96">
        <v>90.4</v>
      </c>
      <c r="R96">
        <v>21</v>
      </c>
      <c r="S96">
        <v>63</v>
      </c>
      <c r="T96">
        <v>3</v>
      </c>
      <c r="U96">
        <v>0</v>
      </c>
      <c r="V96">
        <v>3</v>
      </c>
      <c r="W96">
        <v>4</v>
      </c>
      <c r="X96">
        <v>1</v>
      </c>
      <c r="Y96">
        <v>1</v>
      </c>
      <c r="Z96">
        <v>5</v>
      </c>
      <c r="AA96">
        <v>269</v>
      </c>
      <c r="AB96">
        <v>7</v>
      </c>
      <c r="AC96">
        <v>16</v>
      </c>
      <c r="AD96">
        <v>0</v>
      </c>
      <c r="AE96">
        <v>0</v>
      </c>
      <c r="AF96" s="3">
        <v>28</v>
      </c>
      <c r="AG96">
        <f>VLOOKUP(C96,'2022 FPIs'!$A$1:$B$33,2,FALSE)</f>
        <v>-1</v>
      </c>
      <c r="AH96">
        <v>20</v>
      </c>
      <c r="AI96">
        <v>16</v>
      </c>
      <c r="AJ96">
        <v>22</v>
      </c>
      <c r="AK96">
        <v>37</v>
      </c>
      <c r="AL96">
        <v>266</v>
      </c>
      <c r="AM96">
        <v>1</v>
      </c>
      <c r="AN96">
        <v>0</v>
      </c>
      <c r="AO96">
        <v>1</v>
      </c>
      <c r="AP96">
        <v>4</v>
      </c>
      <c r="AQ96">
        <v>7.3</v>
      </c>
      <c r="AR96">
        <v>7</v>
      </c>
      <c r="AS96">
        <v>59.5</v>
      </c>
      <c r="AT96">
        <v>90.6</v>
      </c>
      <c r="AU96">
        <v>28</v>
      </c>
      <c r="AV96">
        <v>108</v>
      </c>
      <c r="AW96">
        <v>3.9</v>
      </c>
      <c r="AX96">
        <v>1</v>
      </c>
      <c r="AY96">
        <v>2</v>
      </c>
      <c r="AZ96">
        <v>2</v>
      </c>
      <c r="BA96">
        <v>2</v>
      </c>
      <c r="BB96">
        <v>2</v>
      </c>
      <c r="BC96">
        <v>5</v>
      </c>
      <c r="BD96">
        <v>259</v>
      </c>
      <c r="BE96">
        <v>5</v>
      </c>
      <c r="BF96">
        <v>14</v>
      </c>
      <c r="BG96">
        <v>0</v>
      </c>
      <c r="BH96">
        <v>0</v>
      </c>
      <c r="BI96" s="3">
        <f t="shared" si="3"/>
        <v>32</v>
      </c>
      <c r="BJ96">
        <f>VLOOKUP(D96,'2022 FPIs'!$A$1:$B$33,2,FALSE)</f>
        <v>11.1</v>
      </c>
    </row>
    <row r="97" spans="1:62">
      <c r="A97" t="s">
        <v>0</v>
      </c>
      <c r="B97">
        <f t="shared" si="2"/>
        <v>0</v>
      </c>
      <c r="C97" t="s">
        <v>43</v>
      </c>
      <c r="D97" t="s">
        <v>62</v>
      </c>
      <c r="E97">
        <v>10</v>
      </c>
      <c r="F97">
        <v>35</v>
      </c>
      <c r="G97">
        <v>16</v>
      </c>
      <c r="H97">
        <v>26</v>
      </c>
      <c r="I97">
        <v>122</v>
      </c>
      <c r="J97">
        <v>1</v>
      </c>
      <c r="K97">
        <v>0</v>
      </c>
      <c r="L97">
        <v>6</v>
      </c>
      <c r="M97">
        <v>35</v>
      </c>
      <c r="N97">
        <v>6</v>
      </c>
      <c r="O97">
        <v>3.8</v>
      </c>
      <c r="P97">
        <v>61.5</v>
      </c>
      <c r="Q97">
        <v>85.7</v>
      </c>
      <c r="R97">
        <v>21</v>
      </c>
      <c r="S97">
        <v>87</v>
      </c>
      <c r="T97">
        <v>4.0999999999999996</v>
      </c>
      <c r="U97">
        <v>0</v>
      </c>
      <c r="V97">
        <v>1</v>
      </c>
      <c r="W97">
        <v>1</v>
      </c>
      <c r="X97">
        <v>1</v>
      </c>
      <c r="Y97">
        <v>1</v>
      </c>
      <c r="Z97">
        <v>7</v>
      </c>
      <c r="AA97">
        <v>401</v>
      </c>
      <c r="AB97">
        <v>4</v>
      </c>
      <c r="AC97">
        <v>14</v>
      </c>
      <c r="AD97">
        <v>1</v>
      </c>
      <c r="AE97">
        <v>2</v>
      </c>
      <c r="AF97" s="3">
        <v>27.5</v>
      </c>
      <c r="AG97">
        <f>VLOOKUP(C97,'2022 FPIs'!$A$1:$B$33,2,FALSE)</f>
        <v>-1</v>
      </c>
      <c r="AH97">
        <v>35</v>
      </c>
      <c r="AI97">
        <v>10</v>
      </c>
      <c r="AJ97">
        <v>30</v>
      </c>
      <c r="AK97">
        <v>41</v>
      </c>
      <c r="AL97">
        <v>386</v>
      </c>
      <c r="AM97">
        <v>3</v>
      </c>
      <c r="AN97">
        <v>0</v>
      </c>
      <c r="AO97">
        <v>2</v>
      </c>
      <c r="AP97">
        <v>5</v>
      </c>
      <c r="AQ97">
        <v>9.5</v>
      </c>
      <c r="AR97">
        <v>9</v>
      </c>
      <c r="AS97">
        <v>73.2</v>
      </c>
      <c r="AT97">
        <v>126.7</v>
      </c>
      <c r="AU97">
        <v>24</v>
      </c>
      <c r="AV97">
        <v>67</v>
      </c>
      <c r="AW97">
        <v>2.8</v>
      </c>
      <c r="AX97">
        <v>2</v>
      </c>
      <c r="AY97">
        <v>0</v>
      </c>
      <c r="AZ97">
        <v>0</v>
      </c>
      <c r="BA97">
        <v>5</v>
      </c>
      <c r="BB97">
        <v>5</v>
      </c>
      <c r="BC97">
        <v>5</v>
      </c>
      <c r="BD97">
        <v>215</v>
      </c>
      <c r="BE97">
        <v>3</v>
      </c>
      <c r="BF97">
        <v>11</v>
      </c>
      <c r="BG97">
        <v>3</v>
      </c>
      <c r="BH97">
        <v>3</v>
      </c>
      <c r="BI97" s="3">
        <f t="shared" si="3"/>
        <v>32.5</v>
      </c>
      <c r="BJ97">
        <f>VLOOKUP(D97,'2022 FPIs'!$A$1:$B$33,2,FALSE)</f>
        <v>12.7</v>
      </c>
    </row>
    <row r="98" spans="1:62">
      <c r="A98" t="s">
        <v>0</v>
      </c>
      <c r="B98">
        <f t="shared" si="2"/>
        <v>0</v>
      </c>
      <c r="C98" t="s">
        <v>43</v>
      </c>
      <c r="D98" t="s">
        <v>41</v>
      </c>
      <c r="E98">
        <v>22</v>
      </c>
      <c r="F98">
        <v>36</v>
      </c>
      <c r="G98">
        <v>25</v>
      </c>
      <c r="H98">
        <v>38</v>
      </c>
      <c r="I98">
        <v>227</v>
      </c>
      <c r="J98">
        <v>2</v>
      </c>
      <c r="K98">
        <v>1</v>
      </c>
      <c r="L98">
        <v>4</v>
      </c>
      <c r="M98">
        <v>27</v>
      </c>
      <c r="N98">
        <v>6.7</v>
      </c>
      <c r="O98">
        <v>5.4</v>
      </c>
      <c r="P98">
        <v>65.8</v>
      </c>
      <c r="Q98">
        <v>88.4</v>
      </c>
      <c r="R98">
        <v>20</v>
      </c>
      <c r="S98">
        <v>137</v>
      </c>
      <c r="T98">
        <v>6.9</v>
      </c>
      <c r="U98">
        <v>1</v>
      </c>
      <c r="V98">
        <v>0</v>
      </c>
      <c r="W98">
        <v>0</v>
      </c>
      <c r="X98">
        <v>2</v>
      </c>
      <c r="Y98">
        <v>2</v>
      </c>
      <c r="Z98">
        <v>3</v>
      </c>
      <c r="AA98">
        <v>150</v>
      </c>
      <c r="AB98">
        <v>5</v>
      </c>
      <c r="AC98">
        <v>10</v>
      </c>
      <c r="AD98">
        <v>0</v>
      </c>
      <c r="AE98">
        <v>1</v>
      </c>
      <c r="AF98" s="3">
        <v>27</v>
      </c>
      <c r="AG98">
        <f>VLOOKUP(C98,'2022 FPIs'!$A$1:$B$33,2,FALSE)</f>
        <v>-1</v>
      </c>
      <c r="AH98">
        <v>36</v>
      </c>
      <c r="AI98">
        <v>22</v>
      </c>
      <c r="AJ98">
        <v>30</v>
      </c>
      <c r="AK98">
        <v>42</v>
      </c>
      <c r="AL98">
        <v>368</v>
      </c>
      <c r="AM98">
        <v>3</v>
      </c>
      <c r="AN98">
        <v>0</v>
      </c>
      <c r="AO98">
        <v>0</v>
      </c>
      <c r="AP98">
        <v>0</v>
      </c>
      <c r="AQ98">
        <v>8.8000000000000007</v>
      </c>
      <c r="AR98">
        <v>8.8000000000000007</v>
      </c>
      <c r="AS98">
        <v>71.400000000000006</v>
      </c>
      <c r="AT98">
        <v>121.9</v>
      </c>
      <c r="AU98">
        <v>25</v>
      </c>
      <c r="AV98">
        <v>60</v>
      </c>
      <c r="AW98">
        <v>2.4</v>
      </c>
      <c r="AX98">
        <v>1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133</v>
      </c>
      <c r="BE98">
        <v>6</v>
      </c>
      <c r="BF98">
        <v>13</v>
      </c>
      <c r="BG98">
        <v>0</v>
      </c>
      <c r="BH98">
        <v>1</v>
      </c>
      <c r="BI98" s="3">
        <f t="shared" si="3"/>
        <v>33</v>
      </c>
      <c r="BJ98">
        <f>VLOOKUP(D98,'2022 FPIs'!$A$1:$B$33,2,FALSE)</f>
        <v>6.1</v>
      </c>
    </row>
    <row r="99" spans="1:62">
      <c r="A99" t="s">
        <v>0</v>
      </c>
      <c r="B99">
        <f t="shared" si="2"/>
        <v>0</v>
      </c>
      <c r="C99" t="s">
        <v>43</v>
      </c>
      <c r="D99" t="s">
        <v>55</v>
      </c>
      <c r="E99">
        <v>14</v>
      </c>
      <c r="F99">
        <v>17</v>
      </c>
      <c r="G99">
        <v>18</v>
      </c>
      <c r="H99">
        <v>26</v>
      </c>
      <c r="I99">
        <v>157</v>
      </c>
      <c r="J99">
        <v>0</v>
      </c>
      <c r="K99">
        <v>1</v>
      </c>
      <c r="L99">
        <v>4</v>
      </c>
      <c r="M99">
        <v>28</v>
      </c>
      <c r="N99">
        <v>7.1</v>
      </c>
      <c r="O99">
        <v>5.2</v>
      </c>
      <c r="P99">
        <v>69.2</v>
      </c>
      <c r="Q99">
        <v>68.900000000000006</v>
      </c>
      <c r="R99">
        <v>27</v>
      </c>
      <c r="S99">
        <v>127</v>
      </c>
      <c r="T99">
        <v>4.7</v>
      </c>
      <c r="U99">
        <v>2</v>
      </c>
      <c r="V99">
        <v>0</v>
      </c>
      <c r="W99">
        <v>1</v>
      </c>
      <c r="X99">
        <v>2</v>
      </c>
      <c r="Y99">
        <v>2</v>
      </c>
      <c r="Z99">
        <v>7</v>
      </c>
      <c r="AA99">
        <v>392</v>
      </c>
      <c r="AB99">
        <v>3</v>
      </c>
      <c r="AC99">
        <v>11</v>
      </c>
      <c r="AD99">
        <v>0</v>
      </c>
      <c r="AE99">
        <v>0</v>
      </c>
      <c r="AF99" s="3">
        <v>30</v>
      </c>
      <c r="AG99">
        <f>VLOOKUP(C99,'2022 FPIs'!$A$1:$B$33,2,FALSE)</f>
        <v>-1</v>
      </c>
      <c r="AH99">
        <v>17</v>
      </c>
      <c r="AI99">
        <v>14</v>
      </c>
      <c r="AJ99">
        <v>28</v>
      </c>
      <c r="AK99">
        <v>42</v>
      </c>
      <c r="AL99">
        <v>291</v>
      </c>
      <c r="AM99">
        <v>0</v>
      </c>
      <c r="AN99">
        <v>2</v>
      </c>
      <c r="AO99">
        <v>3</v>
      </c>
      <c r="AP99">
        <v>22</v>
      </c>
      <c r="AQ99">
        <v>7.5</v>
      </c>
      <c r="AR99">
        <v>6.5</v>
      </c>
      <c r="AS99">
        <v>66.7</v>
      </c>
      <c r="AT99">
        <v>66.7</v>
      </c>
      <c r="AU99">
        <v>24</v>
      </c>
      <c r="AV99">
        <v>74</v>
      </c>
      <c r="AW99">
        <v>3.1</v>
      </c>
      <c r="AX99">
        <v>2</v>
      </c>
      <c r="AY99">
        <v>1</v>
      </c>
      <c r="AZ99">
        <v>1</v>
      </c>
      <c r="BA99">
        <v>2</v>
      </c>
      <c r="BB99">
        <v>2</v>
      </c>
      <c r="BC99">
        <v>7</v>
      </c>
      <c r="BD99">
        <v>291</v>
      </c>
      <c r="BE99">
        <v>4</v>
      </c>
      <c r="BF99">
        <v>13</v>
      </c>
      <c r="BG99">
        <v>2</v>
      </c>
      <c r="BH99">
        <v>2</v>
      </c>
      <c r="BI99" s="3">
        <f t="shared" si="3"/>
        <v>30</v>
      </c>
      <c r="BJ99">
        <f>VLOOKUP(D99,'2022 FPIs'!$A$1:$B$33,2,FALSE)</f>
        <v>3.2</v>
      </c>
    </row>
    <row r="100" spans="1:62">
      <c r="A100" t="s">
        <v>0</v>
      </c>
      <c r="B100">
        <f t="shared" si="2"/>
        <v>0</v>
      </c>
      <c r="C100" t="s">
        <v>43</v>
      </c>
      <c r="D100" t="s">
        <v>53</v>
      </c>
      <c r="E100">
        <v>14</v>
      </c>
      <c r="F100">
        <v>19</v>
      </c>
      <c r="G100">
        <v>14</v>
      </c>
      <c r="H100">
        <v>23</v>
      </c>
      <c r="I100">
        <v>88</v>
      </c>
      <c r="J100">
        <v>0</v>
      </c>
      <c r="K100">
        <v>2</v>
      </c>
      <c r="L100">
        <v>4</v>
      </c>
      <c r="M100">
        <v>11</v>
      </c>
      <c r="N100">
        <v>4.3</v>
      </c>
      <c r="O100">
        <v>3.3</v>
      </c>
      <c r="P100">
        <v>60.9</v>
      </c>
      <c r="Q100">
        <v>32.5</v>
      </c>
      <c r="R100">
        <v>31</v>
      </c>
      <c r="S100">
        <v>184</v>
      </c>
      <c r="T100">
        <v>5.9</v>
      </c>
      <c r="U100">
        <v>2</v>
      </c>
      <c r="V100">
        <v>0</v>
      </c>
      <c r="W100">
        <v>0</v>
      </c>
      <c r="X100">
        <v>2</v>
      </c>
      <c r="Y100">
        <v>2</v>
      </c>
      <c r="Z100">
        <v>6</v>
      </c>
      <c r="AA100">
        <v>301</v>
      </c>
      <c r="AB100">
        <v>4</v>
      </c>
      <c r="AC100">
        <v>12</v>
      </c>
      <c r="AD100">
        <v>1</v>
      </c>
      <c r="AE100">
        <v>2</v>
      </c>
      <c r="AF100" s="3">
        <v>27</v>
      </c>
      <c r="AG100">
        <f>VLOOKUP(C100,'2022 FPIs'!$A$1:$B$33,2,FALSE)</f>
        <v>-1</v>
      </c>
      <c r="AH100">
        <v>19</v>
      </c>
      <c r="AI100">
        <v>14</v>
      </c>
      <c r="AJ100">
        <v>20</v>
      </c>
      <c r="AK100">
        <v>32</v>
      </c>
      <c r="AL100">
        <v>215</v>
      </c>
      <c r="AM100">
        <v>1</v>
      </c>
      <c r="AN100">
        <v>1</v>
      </c>
      <c r="AO100">
        <v>1</v>
      </c>
      <c r="AP100">
        <v>3</v>
      </c>
      <c r="AQ100">
        <v>6.8</v>
      </c>
      <c r="AR100">
        <v>6.5</v>
      </c>
      <c r="AS100">
        <v>62.5</v>
      </c>
      <c r="AT100">
        <v>79.599999999999994</v>
      </c>
      <c r="AU100">
        <v>30</v>
      </c>
      <c r="AV100">
        <v>70</v>
      </c>
      <c r="AW100">
        <v>2.2999999999999998</v>
      </c>
      <c r="AX100">
        <v>0</v>
      </c>
      <c r="AY100">
        <v>2</v>
      </c>
      <c r="AZ100">
        <v>2</v>
      </c>
      <c r="BA100">
        <v>1</v>
      </c>
      <c r="BB100">
        <v>1</v>
      </c>
      <c r="BC100">
        <v>5</v>
      </c>
      <c r="BD100">
        <v>221</v>
      </c>
      <c r="BE100">
        <v>5</v>
      </c>
      <c r="BF100">
        <v>14</v>
      </c>
      <c r="BG100">
        <v>0</v>
      </c>
      <c r="BH100">
        <v>1</v>
      </c>
      <c r="BI100" s="3">
        <f t="shared" si="3"/>
        <v>33</v>
      </c>
      <c r="BJ100">
        <f>VLOOKUP(D100,'2022 FPIs'!$A$1:$B$33,2,FALSE)</f>
        <v>-5.5</v>
      </c>
    </row>
    <row r="101" spans="1:62">
      <c r="A101" t="s">
        <v>0</v>
      </c>
      <c r="B101">
        <f t="shared" si="2"/>
        <v>0</v>
      </c>
      <c r="C101" t="s">
        <v>43</v>
      </c>
      <c r="D101" t="s">
        <v>64</v>
      </c>
      <c r="E101">
        <v>13</v>
      </c>
      <c r="F101">
        <v>27</v>
      </c>
      <c r="G101">
        <v>20</v>
      </c>
      <c r="H101">
        <v>39</v>
      </c>
      <c r="I101">
        <v>220</v>
      </c>
      <c r="J101">
        <v>1</v>
      </c>
      <c r="K101">
        <v>1</v>
      </c>
      <c r="L101">
        <v>2</v>
      </c>
      <c r="M101">
        <v>12</v>
      </c>
      <c r="N101">
        <v>5.9</v>
      </c>
      <c r="O101">
        <v>5.4</v>
      </c>
      <c r="P101">
        <v>51.3</v>
      </c>
      <c r="Q101">
        <v>66.2</v>
      </c>
      <c r="R101">
        <v>24</v>
      </c>
      <c r="S101">
        <v>97</v>
      </c>
      <c r="T101">
        <v>4</v>
      </c>
      <c r="U101">
        <v>0</v>
      </c>
      <c r="V101">
        <v>2</v>
      </c>
      <c r="W101">
        <v>2</v>
      </c>
      <c r="X101">
        <v>1</v>
      </c>
      <c r="Y101">
        <v>1</v>
      </c>
      <c r="Z101">
        <v>5</v>
      </c>
      <c r="AA101">
        <v>237</v>
      </c>
      <c r="AB101">
        <v>7</v>
      </c>
      <c r="AC101">
        <v>16</v>
      </c>
      <c r="AD101">
        <v>1</v>
      </c>
      <c r="AE101">
        <v>2</v>
      </c>
      <c r="AF101" s="3">
        <v>26.5</v>
      </c>
      <c r="AG101">
        <f>VLOOKUP(C101,'2022 FPIs'!$A$1:$B$33,2,FALSE)</f>
        <v>-1</v>
      </c>
      <c r="AH101">
        <v>27</v>
      </c>
      <c r="AI101">
        <v>13</v>
      </c>
      <c r="AJ101">
        <v>29</v>
      </c>
      <c r="AK101">
        <v>41</v>
      </c>
      <c r="AL101">
        <v>274</v>
      </c>
      <c r="AM101">
        <v>2</v>
      </c>
      <c r="AN101">
        <v>2</v>
      </c>
      <c r="AO101">
        <v>1</v>
      </c>
      <c r="AP101">
        <v>8</v>
      </c>
      <c r="AQ101">
        <v>6.9</v>
      </c>
      <c r="AR101">
        <v>6.5</v>
      </c>
      <c r="AS101">
        <v>70.7</v>
      </c>
      <c r="AT101">
        <v>84.8</v>
      </c>
      <c r="AU101">
        <v>32</v>
      </c>
      <c r="AV101">
        <v>87</v>
      </c>
      <c r="AW101">
        <v>2.7</v>
      </c>
      <c r="AX101">
        <v>1</v>
      </c>
      <c r="AY101">
        <v>2</v>
      </c>
      <c r="AZ101">
        <v>2</v>
      </c>
      <c r="BA101">
        <v>3</v>
      </c>
      <c r="BB101">
        <v>3</v>
      </c>
      <c r="BC101">
        <v>3</v>
      </c>
      <c r="BD101">
        <v>121</v>
      </c>
      <c r="BE101">
        <v>8</v>
      </c>
      <c r="BF101">
        <v>13</v>
      </c>
      <c r="BG101">
        <v>0</v>
      </c>
      <c r="BH101">
        <v>0</v>
      </c>
      <c r="BI101" s="3">
        <f t="shared" si="3"/>
        <v>33.5</v>
      </c>
      <c r="BJ101">
        <f>VLOOKUP(D101,'2022 FPIs'!$A$1:$B$33,2,FALSE)</f>
        <v>8.4</v>
      </c>
    </row>
    <row r="102" spans="1:62">
      <c r="A102" t="s">
        <v>0</v>
      </c>
      <c r="B102">
        <f t="shared" si="2"/>
        <v>0</v>
      </c>
      <c r="C102" t="s">
        <v>43</v>
      </c>
      <c r="D102" t="s">
        <v>41</v>
      </c>
      <c r="E102">
        <v>16</v>
      </c>
      <c r="F102">
        <v>20</v>
      </c>
      <c r="G102">
        <v>20</v>
      </c>
      <c r="H102">
        <v>29</v>
      </c>
      <c r="I102">
        <v>165</v>
      </c>
      <c r="J102">
        <v>1</v>
      </c>
      <c r="K102">
        <v>1</v>
      </c>
      <c r="L102">
        <v>4</v>
      </c>
      <c r="M102">
        <v>14</v>
      </c>
      <c r="N102">
        <v>6.2</v>
      </c>
      <c r="O102">
        <v>5</v>
      </c>
      <c r="P102">
        <v>69</v>
      </c>
      <c r="Q102">
        <v>80.400000000000006</v>
      </c>
      <c r="R102">
        <v>39</v>
      </c>
      <c r="S102">
        <v>147</v>
      </c>
      <c r="T102">
        <v>3.8</v>
      </c>
      <c r="U102">
        <v>0</v>
      </c>
      <c r="V102">
        <v>3</v>
      </c>
      <c r="W102">
        <v>3</v>
      </c>
      <c r="X102">
        <v>1</v>
      </c>
      <c r="Y102">
        <v>1</v>
      </c>
      <c r="Z102">
        <v>3</v>
      </c>
      <c r="AA102">
        <v>166</v>
      </c>
      <c r="AB102">
        <v>6</v>
      </c>
      <c r="AC102">
        <v>17</v>
      </c>
      <c r="AD102">
        <v>2</v>
      </c>
      <c r="AE102">
        <v>3</v>
      </c>
      <c r="AF102" s="3">
        <v>36</v>
      </c>
      <c r="AG102">
        <f>VLOOKUP(C102,'2022 FPIs'!$A$1:$B$33,2,FALSE)</f>
        <v>-1</v>
      </c>
      <c r="AH102">
        <v>20</v>
      </c>
      <c r="AI102">
        <v>16</v>
      </c>
      <c r="AJ102">
        <v>20</v>
      </c>
      <c r="AK102">
        <v>32</v>
      </c>
      <c r="AL102">
        <v>203</v>
      </c>
      <c r="AM102">
        <v>1</v>
      </c>
      <c r="AN102">
        <v>0</v>
      </c>
      <c r="AO102">
        <v>1</v>
      </c>
      <c r="AP102">
        <v>9</v>
      </c>
      <c r="AQ102">
        <v>6.6</v>
      </c>
      <c r="AR102">
        <v>6.2</v>
      </c>
      <c r="AS102">
        <v>62.5</v>
      </c>
      <c r="AT102">
        <v>91</v>
      </c>
      <c r="AU102">
        <v>14</v>
      </c>
      <c r="AV102">
        <v>19</v>
      </c>
      <c r="AW102">
        <v>1.4</v>
      </c>
      <c r="AX102">
        <v>0</v>
      </c>
      <c r="AY102">
        <v>2</v>
      </c>
      <c r="AZ102">
        <v>2</v>
      </c>
      <c r="BA102">
        <v>2</v>
      </c>
      <c r="BB102">
        <v>2</v>
      </c>
      <c r="BC102">
        <v>4</v>
      </c>
      <c r="BD102">
        <v>204</v>
      </c>
      <c r="BE102">
        <v>5</v>
      </c>
      <c r="BF102">
        <v>11</v>
      </c>
      <c r="BG102">
        <v>0</v>
      </c>
      <c r="BH102">
        <v>0</v>
      </c>
      <c r="BI102" s="3">
        <f t="shared" si="3"/>
        <v>24</v>
      </c>
      <c r="BJ102">
        <f>VLOOKUP(D102,'2022 FPIs'!$A$1:$B$33,2,FALSE)</f>
        <v>6.1</v>
      </c>
    </row>
    <row r="103" spans="1:62">
      <c r="A103" t="s">
        <v>30</v>
      </c>
      <c r="B103">
        <f t="shared" si="2"/>
        <v>0</v>
      </c>
      <c r="C103" t="s">
        <v>56</v>
      </c>
      <c r="D103" t="s">
        <v>53</v>
      </c>
      <c r="E103">
        <v>20</v>
      </c>
      <c r="F103">
        <v>20</v>
      </c>
      <c r="G103">
        <v>32</v>
      </c>
      <c r="H103">
        <v>50</v>
      </c>
      <c r="I103">
        <v>340</v>
      </c>
      <c r="J103">
        <v>1</v>
      </c>
      <c r="K103">
        <v>1</v>
      </c>
      <c r="L103">
        <v>2</v>
      </c>
      <c r="M103">
        <v>12</v>
      </c>
      <c r="N103">
        <v>7</v>
      </c>
      <c r="O103">
        <v>6.5</v>
      </c>
      <c r="P103">
        <v>64</v>
      </c>
      <c r="Q103">
        <v>82.1</v>
      </c>
      <c r="R103">
        <v>38</v>
      </c>
      <c r="S103">
        <v>177</v>
      </c>
      <c r="T103">
        <v>4.7</v>
      </c>
      <c r="U103">
        <v>1</v>
      </c>
      <c r="V103">
        <v>2</v>
      </c>
      <c r="W103">
        <v>3</v>
      </c>
      <c r="X103">
        <v>2</v>
      </c>
      <c r="Y103">
        <v>2</v>
      </c>
      <c r="Z103">
        <v>4</v>
      </c>
      <c r="AA103">
        <v>179</v>
      </c>
      <c r="AB103">
        <v>6</v>
      </c>
      <c r="AC103">
        <v>15</v>
      </c>
      <c r="AD103">
        <v>0</v>
      </c>
      <c r="AE103">
        <v>1</v>
      </c>
      <c r="AF103" s="3">
        <v>39.5</v>
      </c>
      <c r="AG103">
        <f>VLOOKUP(C103,'2022 FPIs'!$A$1:$B$33,2,FALSE)</f>
        <v>-15.1</v>
      </c>
      <c r="AH103">
        <v>20</v>
      </c>
      <c r="AI103">
        <v>20</v>
      </c>
      <c r="AJ103">
        <v>23</v>
      </c>
      <c r="AK103">
        <v>37</v>
      </c>
      <c r="AL103">
        <v>222</v>
      </c>
      <c r="AM103">
        <v>2</v>
      </c>
      <c r="AN103">
        <v>0</v>
      </c>
      <c r="AO103">
        <v>3</v>
      </c>
      <c r="AP103">
        <v>18</v>
      </c>
      <c r="AQ103">
        <v>6.5</v>
      </c>
      <c r="AR103">
        <v>5.6</v>
      </c>
      <c r="AS103">
        <v>62.2</v>
      </c>
      <c r="AT103">
        <v>96.9</v>
      </c>
      <c r="AU103">
        <v>28</v>
      </c>
      <c r="AV103">
        <v>77</v>
      </c>
      <c r="AW103">
        <v>2.8</v>
      </c>
      <c r="AX103">
        <v>0</v>
      </c>
      <c r="AY103">
        <v>2</v>
      </c>
      <c r="AZ103">
        <v>2</v>
      </c>
      <c r="BA103">
        <v>2</v>
      </c>
      <c r="BB103">
        <v>2</v>
      </c>
      <c r="BC103">
        <v>7</v>
      </c>
      <c r="BD103">
        <v>318</v>
      </c>
      <c r="BE103">
        <v>5</v>
      </c>
      <c r="BF103">
        <v>15</v>
      </c>
      <c r="BG103">
        <v>0</v>
      </c>
      <c r="BH103">
        <v>0</v>
      </c>
      <c r="BI103" s="3">
        <f t="shared" si="3"/>
        <v>20.5</v>
      </c>
      <c r="BJ103">
        <f>VLOOKUP(D103,'2022 FPIs'!$A$1:$B$33,2,FALSE)</f>
        <v>-5.5</v>
      </c>
    </row>
    <row r="104" spans="1:62">
      <c r="A104" t="s">
        <v>0</v>
      </c>
      <c r="B104">
        <f t="shared" si="2"/>
        <v>0</v>
      </c>
      <c r="C104" t="s">
        <v>56</v>
      </c>
      <c r="D104" t="s">
        <v>41</v>
      </c>
      <c r="E104">
        <v>0</v>
      </c>
      <c r="F104">
        <v>24</v>
      </c>
      <c r="G104">
        <v>16</v>
      </c>
      <c r="H104">
        <v>30</v>
      </c>
      <c r="I104">
        <v>164</v>
      </c>
      <c r="J104">
        <v>0</v>
      </c>
      <c r="K104">
        <v>3</v>
      </c>
      <c r="L104">
        <v>5</v>
      </c>
      <c r="M104">
        <v>31</v>
      </c>
      <c r="N104">
        <v>6.5</v>
      </c>
      <c r="O104">
        <v>4.7</v>
      </c>
      <c r="P104">
        <v>53.3</v>
      </c>
      <c r="Q104">
        <v>29.7</v>
      </c>
      <c r="R104">
        <v>13</v>
      </c>
      <c r="S104">
        <v>54</v>
      </c>
      <c r="T104">
        <v>4.2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5</v>
      </c>
      <c r="AA104">
        <v>227</v>
      </c>
      <c r="AB104">
        <v>2</v>
      </c>
      <c r="AC104">
        <v>10</v>
      </c>
      <c r="AD104">
        <v>0</v>
      </c>
      <c r="AE104">
        <v>2</v>
      </c>
      <c r="AF104" s="3">
        <v>21.5</v>
      </c>
      <c r="AG104">
        <f>VLOOKUP(C104,'2022 FPIs'!$A$1:$B$33,2,FALSE)</f>
        <v>-15.1</v>
      </c>
      <c r="AH104">
        <v>24</v>
      </c>
      <c r="AI104">
        <v>0</v>
      </c>
      <c r="AJ104">
        <v>25</v>
      </c>
      <c r="AK104">
        <v>30</v>
      </c>
      <c r="AL104">
        <v>235</v>
      </c>
      <c r="AM104">
        <v>2</v>
      </c>
      <c r="AN104">
        <v>0</v>
      </c>
      <c r="AO104">
        <v>0</v>
      </c>
      <c r="AP104">
        <v>0</v>
      </c>
      <c r="AQ104">
        <v>7.8</v>
      </c>
      <c r="AR104">
        <v>7.8</v>
      </c>
      <c r="AS104">
        <v>83.3</v>
      </c>
      <c r="AT104">
        <v>121.5</v>
      </c>
      <c r="AU104">
        <v>37</v>
      </c>
      <c r="AV104">
        <v>96</v>
      </c>
      <c r="AW104">
        <v>2.6</v>
      </c>
      <c r="AX104">
        <v>1</v>
      </c>
      <c r="AY104">
        <v>1</v>
      </c>
      <c r="AZ104">
        <v>1</v>
      </c>
      <c r="BA104">
        <v>3</v>
      </c>
      <c r="BB104">
        <v>3</v>
      </c>
      <c r="BC104">
        <v>5</v>
      </c>
      <c r="BD104">
        <v>228</v>
      </c>
      <c r="BE104">
        <v>6</v>
      </c>
      <c r="BF104">
        <v>15</v>
      </c>
      <c r="BG104">
        <v>2</v>
      </c>
      <c r="BH104">
        <v>3</v>
      </c>
      <c r="BI104" s="3">
        <f t="shared" si="3"/>
        <v>38.5</v>
      </c>
      <c r="BJ104">
        <f>VLOOKUP(D104,'2022 FPIs'!$A$1:$B$33,2,FALSE)</f>
        <v>6.1</v>
      </c>
    </row>
    <row r="105" spans="1:62">
      <c r="A105" t="s">
        <v>1</v>
      </c>
      <c r="B105">
        <f t="shared" si="2"/>
        <v>1</v>
      </c>
      <c r="C105" t="s">
        <v>56</v>
      </c>
      <c r="D105" t="s">
        <v>46</v>
      </c>
      <c r="E105">
        <v>20</v>
      </c>
      <c r="F105">
        <v>17</v>
      </c>
      <c r="G105">
        <v>27</v>
      </c>
      <c r="H105">
        <v>37</v>
      </c>
      <c r="I105">
        <v>177</v>
      </c>
      <c r="J105">
        <v>2</v>
      </c>
      <c r="K105">
        <v>0</v>
      </c>
      <c r="L105">
        <v>5</v>
      </c>
      <c r="M105">
        <v>45</v>
      </c>
      <c r="N105">
        <v>6</v>
      </c>
      <c r="O105">
        <v>4.2</v>
      </c>
      <c r="P105">
        <v>73</v>
      </c>
      <c r="Q105">
        <v>100.8</v>
      </c>
      <c r="R105">
        <v>27</v>
      </c>
      <c r="S105">
        <v>82</v>
      </c>
      <c r="T105">
        <v>3</v>
      </c>
      <c r="U105">
        <v>0</v>
      </c>
      <c r="V105">
        <v>2</v>
      </c>
      <c r="W105">
        <v>2</v>
      </c>
      <c r="X105">
        <v>2</v>
      </c>
      <c r="Y105">
        <v>2</v>
      </c>
      <c r="Z105">
        <v>3</v>
      </c>
      <c r="AA105">
        <v>154</v>
      </c>
      <c r="AB105">
        <v>6</v>
      </c>
      <c r="AC105">
        <v>15</v>
      </c>
      <c r="AD105">
        <v>1</v>
      </c>
      <c r="AE105">
        <v>3</v>
      </c>
      <c r="AF105" s="3">
        <v>33.5</v>
      </c>
      <c r="AG105">
        <f>VLOOKUP(C105,'2022 FPIs'!$A$1:$B$33,2,FALSE)</f>
        <v>-15.1</v>
      </c>
      <c r="AH105">
        <v>17</v>
      </c>
      <c r="AI105">
        <v>20</v>
      </c>
      <c r="AJ105">
        <v>20</v>
      </c>
      <c r="AK105">
        <v>36</v>
      </c>
      <c r="AL105">
        <v>257</v>
      </c>
      <c r="AM105">
        <v>1</v>
      </c>
      <c r="AN105">
        <v>1</v>
      </c>
      <c r="AO105">
        <v>1</v>
      </c>
      <c r="AP105">
        <v>5</v>
      </c>
      <c r="AQ105">
        <v>7.3</v>
      </c>
      <c r="AR105">
        <v>6.9</v>
      </c>
      <c r="AS105">
        <v>55.6</v>
      </c>
      <c r="AT105">
        <v>75.8</v>
      </c>
      <c r="AU105">
        <v>23</v>
      </c>
      <c r="AV105">
        <v>58</v>
      </c>
      <c r="AW105">
        <v>2.5</v>
      </c>
      <c r="AX105">
        <v>1</v>
      </c>
      <c r="AY105">
        <v>1</v>
      </c>
      <c r="AZ105">
        <v>2</v>
      </c>
      <c r="BA105">
        <v>0</v>
      </c>
      <c r="BB105">
        <v>1</v>
      </c>
      <c r="BC105">
        <v>3</v>
      </c>
      <c r="BD105">
        <v>170</v>
      </c>
      <c r="BE105">
        <v>3</v>
      </c>
      <c r="BF105">
        <v>10</v>
      </c>
      <c r="BG105">
        <v>1</v>
      </c>
      <c r="BH105">
        <v>2</v>
      </c>
      <c r="BI105" s="3">
        <f t="shared" si="3"/>
        <v>26.5</v>
      </c>
      <c r="BJ105">
        <f>VLOOKUP(D105,'2022 FPIs'!$A$1:$B$33,2,FALSE)</f>
        <v>13.6</v>
      </c>
    </row>
    <row r="106" spans="1:62">
      <c r="A106" t="s">
        <v>0</v>
      </c>
      <c r="B106">
        <f t="shared" si="2"/>
        <v>0</v>
      </c>
      <c r="C106" t="s">
        <v>56</v>
      </c>
      <c r="D106" t="s">
        <v>43</v>
      </c>
      <c r="E106">
        <v>17</v>
      </c>
      <c r="F106">
        <v>24</v>
      </c>
      <c r="G106">
        <v>27</v>
      </c>
      <c r="H106">
        <v>37</v>
      </c>
      <c r="I106">
        <v>327</v>
      </c>
      <c r="J106">
        <v>2</v>
      </c>
      <c r="K106">
        <v>1</v>
      </c>
      <c r="L106">
        <v>3</v>
      </c>
      <c r="M106">
        <v>29</v>
      </c>
      <c r="N106">
        <v>9.6</v>
      </c>
      <c r="O106">
        <v>8.1999999999999993</v>
      </c>
      <c r="P106">
        <v>73</v>
      </c>
      <c r="Q106">
        <v>106.5</v>
      </c>
      <c r="R106">
        <v>23</v>
      </c>
      <c r="S106">
        <v>38</v>
      </c>
      <c r="T106">
        <v>1.7</v>
      </c>
      <c r="U106">
        <v>0</v>
      </c>
      <c r="V106">
        <v>1</v>
      </c>
      <c r="W106">
        <v>2</v>
      </c>
      <c r="X106">
        <v>2</v>
      </c>
      <c r="Y106">
        <v>2</v>
      </c>
      <c r="Z106">
        <v>2</v>
      </c>
      <c r="AA106">
        <v>67</v>
      </c>
      <c r="AB106">
        <v>7</v>
      </c>
      <c r="AC106">
        <v>13</v>
      </c>
      <c r="AD106">
        <v>0</v>
      </c>
      <c r="AE106">
        <v>0</v>
      </c>
      <c r="AF106" s="3">
        <v>34</v>
      </c>
      <c r="AG106">
        <f>VLOOKUP(C106,'2022 FPIs'!$A$1:$B$33,2,FALSE)</f>
        <v>-15.1</v>
      </c>
      <c r="AH106">
        <v>24</v>
      </c>
      <c r="AI106">
        <v>17</v>
      </c>
      <c r="AJ106">
        <v>17</v>
      </c>
      <c r="AK106">
        <v>21</v>
      </c>
      <c r="AL106">
        <v>116</v>
      </c>
      <c r="AM106">
        <v>2</v>
      </c>
      <c r="AN106">
        <v>0</v>
      </c>
      <c r="AO106">
        <v>3</v>
      </c>
      <c r="AP106">
        <v>21</v>
      </c>
      <c r="AQ106">
        <v>6.5</v>
      </c>
      <c r="AR106">
        <v>4.8</v>
      </c>
      <c r="AS106">
        <v>81</v>
      </c>
      <c r="AT106">
        <v>121.4</v>
      </c>
      <c r="AU106">
        <v>28</v>
      </c>
      <c r="AV106">
        <v>127</v>
      </c>
      <c r="AW106">
        <v>4.5</v>
      </c>
      <c r="AX106">
        <v>1</v>
      </c>
      <c r="AY106">
        <v>1</v>
      </c>
      <c r="AZ106">
        <v>1</v>
      </c>
      <c r="BA106">
        <v>3</v>
      </c>
      <c r="BB106">
        <v>3</v>
      </c>
      <c r="BC106">
        <v>4</v>
      </c>
      <c r="BD106">
        <v>211</v>
      </c>
      <c r="BE106">
        <v>5</v>
      </c>
      <c r="BF106">
        <v>12</v>
      </c>
      <c r="BG106">
        <v>0</v>
      </c>
      <c r="BH106">
        <v>0</v>
      </c>
      <c r="BI106" s="3">
        <f t="shared" si="3"/>
        <v>26</v>
      </c>
      <c r="BJ106">
        <f>VLOOKUP(D106,'2022 FPIs'!$A$1:$B$33,2,FALSE)</f>
        <v>-1</v>
      </c>
    </row>
    <row r="107" spans="1:62">
      <c r="A107" t="s">
        <v>1</v>
      </c>
      <c r="B107">
        <f t="shared" si="2"/>
        <v>1</v>
      </c>
      <c r="C107" t="s">
        <v>56</v>
      </c>
      <c r="D107" t="s">
        <v>59</v>
      </c>
      <c r="E107">
        <v>12</v>
      </c>
      <c r="F107">
        <v>9</v>
      </c>
      <c r="G107">
        <v>26</v>
      </c>
      <c r="H107">
        <v>41</v>
      </c>
      <c r="I107">
        <v>200</v>
      </c>
      <c r="J107">
        <v>0</v>
      </c>
      <c r="K107">
        <v>2</v>
      </c>
      <c r="L107">
        <v>6</v>
      </c>
      <c r="M107">
        <v>51</v>
      </c>
      <c r="N107">
        <v>6.1</v>
      </c>
      <c r="O107">
        <v>4.3</v>
      </c>
      <c r="P107">
        <v>63.4</v>
      </c>
      <c r="Q107">
        <v>54.9</v>
      </c>
      <c r="R107">
        <v>26</v>
      </c>
      <c r="S107">
        <v>106</v>
      </c>
      <c r="T107">
        <v>4.0999999999999996</v>
      </c>
      <c r="U107">
        <v>0</v>
      </c>
      <c r="V107">
        <v>4</v>
      </c>
      <c r="W107">
        <v>4</v>
      </c>
      <c r="X107">
        <v>0</v>
      </c>
      <c r="Y107">
        <v>0</v>
      </c>
      <c r="Z107">
        <v>7</v>
      </c>
      <c r="AA107">
        <v>310</v>
      </c>
      <c r="AB107">
        <v>4</v>
      </c>
      <c r="AC107">
        <v>16</v>
      </c>
      <c r="AD107">
        <v>0</v>
      </c>
      <c r="AE107">
        <v>0</v>
      </c>
      <c r="AF107" s="3">
        <v>35</v>
      </c>
      <c r="AG107">
        <f>VLOOKUP(C107,'2022 FPIs'!$A$1:$B$33,2,FALSE)</f>
        <v>-15.1</v>
      </c>
      <c r="AH107">
        <v>9</v>
      </c>
      <c r="AI107">
        <v>12</v>
      </c>
      <c r="AJ107">
        <v>21</v>
      </c>
      <c r="AK107">
        <v>39</v>
      </c>
      <c r="AL107">
        <v>250</v>
      </c>
      <c r="AM107">
        <v>0</v>
      </c>
      <c r="AN107">
        <v>2</v>
      </c>
      <c r="AO107">
        <v>4</v>
      </c>
      <c r="AP107">
        <v>24</v>
      </c>
      <c r="AQ107">
        <v>7</v>
      </c>
      <c r="AR107">
        <v>5.8</v>
      </c>
      <c r="AS107">
        <v>53.8</v>
      </c>
      <c r="AT107">
        <v>52.3</v>
      </c>
      <c r="AU107">
        <v>28</v>
      </c>
      <c r="AV107">
        <v>125</v>
      </c>
      <c r="AW107">
        <v>4.5</v>
      </c>
      <c r="AX107">
        <v>0</v>
      </c>
      <c r="AY107">
        <v>3</v>
      </c>
      <c r="AZ107">
        <v>4</v>
      </c>
      <c r="BA107">
        <v>0</v>
      </c>
      <c r="BB107">
        <v>0</v>
      </c>
      <c r="BC107">
        <v>5</v>
      </c>
      <c r="BD107">
        <v>229</v>
      </c>
      <c r="BE107">
        <v>2</v>
      </c>
      <c r="BF107">
        <v>15</v>
      </c>
      <c r="BG107">
        <v>1</v>
      </c>
      <c r="BH107">
        <v>2</v>
      </c>
      <c r="BI107" s="3">
        <f t="shared" si="3"/>
        <v>25</v>
      </c>
      <c r="BJ107">
        <f>VLOOKUP(D107,'2022 FPIs'!$A$1:$B$33,2,FALSE)</f>
        <v>-5.2</v>
      </c>
    </row>
    <row r="108" spans="1:62">
      <c r="A108" t="s">
        <v>1</v>
      </c>
      <c r="B108">
        <f t="shared" si="2"/>
        <v>1</v>
      </c>
      <c r="C108" t="s">
        <v>56</v>
      </c>
      <c r="D108" t="s">
        <v>41</v>
      </c>
      <c r="E108">
        <v>34</v>
      </c>
      <c r="F108">
        <v>27</v>
      </c>
      <c r="G108">
        <v>42</v>
      </c>
      <c r="H108">
        <v>58</v>
      </c>
      <c r="I108">
        <v>389</v>
      </c>
      <c r="J108">
        <v>3</v>
      </c>
      <c r="K108">
        <v>0</v>
      </c>
      <c r="L108">
        <v>0</v>
      </c>
      <c r="M108">
        <v>0</v>
      </c>
      <c r="N108">
        <v>6.7</v>
      </c>
      <c r="O108">
        <v>6.7</v>
      </c>
      <c r="P108">
        <v>72.400000000000006</v>
      </c>
      <c r="Q108">
        <v>107.6</v>
      </c>
      <c r="R108">
        <v>16</v>
      </c>
      <c r="S108">
        <v>45</v>
      </c>
      <c r="T108">
        <v>2.8</v>
      </c>
      <c r="U108">
        <v>1</v>
      </c>
      <c r="V108">
        <v>2</v>
      </c>
      <c r="W108">
        <v>2</v>
      </c>
      <c r="X108">
        <v>2</v>
      </c>
      <c r="Y108">
        <v>2</v>
      </c>
      <c r="Z108">
        <v>3</v>
      </c>
      <c r="AA108">
        <v>110</v>
      </c>
      <c r="AB108">
        <v>10</v>
      </c>
      <c r="AC108">
        <v>15</v>
      </c>
      <c r="AD108">
        <v>0</v>
      </c>
      <c r="AE108">
        <v>0</v>
      </c>
      <c r="AF108" s="3">
        <v>29</v>
      </c>
      <c r="AG108">
        <f>VLOOKUP(C108,'2022 FPIs'!$A$1:$B$33,2,FALSE)</f>
        <v>-15.1</v>
      </c>
      <c r="AH108">
        <v>27</v>
      </c>
      <c r="AI108">
        <v>34</v>
      </c>
      <c r="AJ108">
        <v>20</v>
      </c>
      <c r="AK108">
        <v>22</v>
      </c>
      <c r="AL108">
        <v>136</v>
      </c>
      <c r="AM108">
        <v>1</v>
      </c>
      <c r="AN108">
        <v>0</v>
      </c>
      <c r="AO108">
        <v>4</v>
      </c>
      <c r="AP108">
        <v>29</v>
      </c>
      <c r="AQ108">
        <v>7.5</v>
      </c>
      <c r="AR108">
        <v>5.2</v>
      </c>
      <c r="AS108">
        <v>90.9</v>
      </c>
      <c r="AT108">
        <v>107.6</v>
      </c>
      <c r="AU108">
        <v>33</v>
      </c>
      <c r="AV108">
        <v>243</v>
      </c>
      <c r="AW108">
        <v>7.4</v>
      </c>
      <c r="AX108">
        <v>3</v>
      </c>
      <c r="AY108">
        <v>0</v>
      </c>
      <c r="AZ108">
        <v>0</v>
      </c>
      <c r="BA108">
        <v>3</v>
      </c>
      <c r="BB108">
        <v>3</v>
      </c>
      <c r="BC108">
        <v>3</v>
      </c>
      <c r="BD108">
        <v>151</v>
      </c>
      <c r="BE108">
        <v>5</v>
      </c>
      <c r="BF108">
        <v>10</v>
      </c>
      <c r="BG108">
        <v>1</v>
      </c>
      <c r="BH108">
        <v>2</v>
      </c>
      <c r="BI108" s="3">
        <f t="shared" si="3"/>
        <v>31</v>
      </c>
      <c r="BJ108">
        <f>VLOOKUP(D108,'2022 FPIs'!$A$1:$B$33,2,FALSE)</f>
        <v>6.1</v>
      </c>
    </row>
    <row r="109" spans="1:62">
      <c r="A109" t="s">
        <v>0</v>
      </c>
      <c r="B109">
        <f t="shared" si="2"/>
        <v>0</v>
      </c>
      <c r="C109" t="s">
        <v>56</v>
      </c>
      <c r="D109" t="s">
        <v>43</v>
      </c>
      <c r="E109">
        <v>10</v>
      </c>
      <c r="F109">
        <v>19</v>
      </c>
      <c r="G109">
        <v>33</v>
      </c>
      <c r="H109">
        <v>44</v>
      </c>
      <c r="I109">
        <v>227</v>
      </c>
      <c r="J109">
        <v>1</v>
      </c>
      <c r="K109">
        <v>2</v>
      </c>
      <c r="L109">
        <v>3</v>
      </c>
      <c r="M109">
        <v>16</v>
      </c>
      <c r="N109">
        <v>5.5</v>
      </c>
      <c r="O109">
        <v>4.8</v>
      </c>
      <c r="P109">
        <v>75</v>
      </c>
      <c r="Q109">
        <v>74.7</v>
      </c>
      <c r="R109">
        <v>17</v>
      </c>
      <c r="S109">
        <v>65</v>
      </c>
      <c r="T109">
        <v>3.8</v>
      </c>
      <c r="U109">
        <v>0</v>
      </c>
      <c r="V109">
        <v>1</v>
      </c>
      <c r="W109">
        <v>1</v>
      </c>
      <c r="X109">
        <v>1</v>
      </c>
      <c r="Y109">
        <v>1</v>
      </c>
      <c r="Z109">
        <v>5</v>
      </c>
      <c r="AA109">
        <v>176</v>
      </c>
      <c r="AB109">
        <v>4</v>
      </c>
      <c r="AC109">
        <v>13</v>
      </c>
      <c r="AD109">
        <v>1</v>
      </c>
      <c r="AE109">
        <v>1</v>
      </c>
      <c r="AF109" s="3">
        <v>28.5</v>
      </c>
      <c r="AG109">
        <f>VLOOKUP(C109,'2022 FPIs'!$A$1:$B$33,2,FALSE)</f>
        <v>-15.1</v>
      </c>
      <c r="AH109">
        <v>19</v>
      </c>
      <c r="AI109">
        <v>10</v>
      </c>
      <c r="AJ109">
        <v>13</v>
      </c>
      <c r="AK109">
        <v>20</v>
      </c>
      <c r="AL109">
        <v>116</v>
      </c>
      <c r="AM109">
        <v>0</v>
      </c>
      <c r="AN109">
        <v>0</v>
      </c>
      <c r="AO109">
        <v>2</v>
      </c>
      <c r="AP109">
        <v>16</v>
      </c>
      <c r="AQ109">
        <v>6.6</v>
      </c>
      <c r="AR109">
        <v>5.3</v>
      </c>
      <c r="AS109">
        <v>65</v>
      </c>
      <c r="AT109">
        <v>80.400000000000006</v>
      </c>
      <c r="AU109">
        <v>35</v>
      </c>
      <c r="AV109">
        <v>138</v>
      </c>
      <c r="AW109">
        <v>3.9</v>
      </c>
      <c r="AX109">
        <v>0</v>
      </c>
      <c r="AY109">
        <v>4</v>
      </c>
      <c r="AZ109">
        <v>4</v>
      </c>
      <c r="BA109">
        <v>1</v>
      </c>
      <c r="BB109">
        <v>1</v>
      </c>
      <c r="BC109">
        <v>3</v>
      </c>
      <c r="BD109">
        <v>164</v>
      </c>
      <c r="BE109">
        <v>5</v>
      </c>
      <c r="BF109">
        <v>12</v>
      </c>
      <c r="BG109">
        <v>0</v>
      </c>
      <c r="BH109">
        <v>0</v>
      </c>
      <c r="BI109" s="3">
        <f t="shared" si="3"/>
        <v>31.5</v>
      </c>
      <c r="BJ109">
        <f>VLOOKUP(D109,'2022 FPIs'!$A$1:$B$33,2,FALSE)</f>
        <v>-1</v>
      </c>
    </row>
    <row r="110" spans="1:62">
      <c r="A110" t="s">
        <v>0</v>
      </c>
      <c r="B110">
        <f t="shared" si="2"/>
        <v>0</v>
      </c>
      <c r="C110" t="s">
        <v>56</v>
      </c>
      <c r="D110" t="s">
        <v>61</v>
      </c>
      <c r="E110">
        <v>16</v>
      </c>
      <c r="F110">
        <v>17</v>
      </c>
      <c r="G110">
        <v>17</v>
      </c>
      <c r="H110">
        <v>23</v>
      </c>
      <c r="I110">
        <v>189</v>
      </c>
      <c r="J110">
        <v>0</v>
      </c>
      <c r="K110">
        <v>0</v>
      </c>
      <c r="L110">
        <v>2</v>
      </c>
      <c r="M110">
        <v>12</v>
      </c>
      <c r="N110">
        <v>8.6999999999999993</v>
      </c>
      <c r="O110">
        <v>7.6</v>
      </c>
      <c r="P110">
        <v>73.900000000000006</v>
      </c>
      <c r="Q110">
        <v>97.9</v>
      </c>
      <c r="R110">
        <v>29</v>
      </c>
      <c r="S110">
        <v>135</v>
      </c>
      <c r="T110">
        <v>4.7</v>
      </c>
      <c r="U110">
        <v>1</v>
      </c>
      <c r="V110">
        <v>3</v>
      </c>
      <c r="W110">
        <v>3</v>
      </c>
      <c r="X110">
        <v>1</v>
      </c>
      <c r="Y110">
        <v>1</v>
      </c>
      <c r="Z110">
        <v>4</v>
      </c>
      <c r="AA110">
        <v>227</v>
      </c>
      <c r="AB110">
        <v>5</v>
      </c>
      <c r="AC110">
        <v>12</v>
      </c>
      <c r="AD110">
        <v>0</v>
      </c>
      <c r="AE110">
        <v>0</v>
      </c>
      <c r="AF110" s="3">
        <v>29.5</v>
      </c>
      <c r="AG110">
        <f>VLOOKUP(C110,'2022 FPIs'!$A$1:$B$33,2,FALSE)</f>
        <v>-15.1</v>
      </c>
      <c r="AH110">
        <v>17</v>
      </c>
      <c r="AI110">
        <v>16</v>
      </c>
      <c r="AJ110">
        <v>23</v>
      </c>
      <c r="AK110">
        <v>31</v>
      </c>
      <c r="AL110">
        <v>266</v>
      </c>
      <c r="AM110">
        <v>1</v>
      </c>
      <c r="AN110">
        <v>1</v>
      </c>
      <c r="AO110">
        <v>2</v>
      </c>
      <c r="AP110">
        <v>13</v>
      </c>
      <c r="AQ110">
        <v>9</v>
      </c>
      <c r="AR110">
        <v>8.1</v>
      </c>
      <c r="AS110">
        <v>74.2</v>
      </c>
      <c r="AT110">
        <v>97</v>
      </c>
      <c r="AU110">
        <v>28</v>
      </c>
      <c r="AV110">
        <v>96</v>
      </c>
      <c r="AW110">
        <v>3.4</v>
      </c>
      <c r="AX110">
        <v>1</v>
      </c>
      <c r="AY110">
        <v>1</v>
      </c>
      <c r="AZ110">
        <v>1</v>
      </c>
      <c r="BA110">
        <v>2</v>
      </c>
      <c r="BB110">
        <v>2</v>
      </c>
      <c r="BC110">
        <v>6</v>
      </c>
      <c r="BD110">
        <v>294</v>
      </c>
      <c r="BE110">
        <v>2</v>
      </c>
      <c r="BF110">
        <v>12</v>
      </c>
      <c r="BG110">
        <v>2</v>
      </c>
      <c r="BH110">
        <v>3</v>
      </c>
      <c r="BI110" s="3">
        <f t="shared" si="3"/>
        <v>30.5</v>
      </c>
      <c r="BJ110">
        <f>VLOOKUP(D110,'2022 FPIs'!$A$1:$B$33,2,FALSE)</f>
        <v>-4.7</v>
      </c>
    </row>
    <row r="111" spans="1:62">
      <c r="A111" t="s">
        <v>0</v>
      </c>
      <c r="B111">
        <f t="shared" si="2"/>
        <v>0</v>
      </c>
      <c r="C111" t="s">
        <v>56</v>
      </c>
      <c r="D111" t="s">
        <v>39</v>
      </c>
      <c r="E111">
        <v>3</v>
      </c>
      <c r="F111">
        <v>26</v>
      </c>
      <c r="G111">
        <v>15</v>
      </c>
      <c r="H111">
        <v>29</v>
      </c>
      <c r="I111">
        <v>43</v>
      </c>
      <c r="J111">
        <v>0</v>
      </c>
      <c r="K111">
        <v>1</v>
      </c>
      <c r="L111">
        <v>9</v>
      </c>
      <c r="M111">
        <v>60</v>
      </c>
      <c r="N111">
        <v>3.6</v>
      </c>
      <c r="O111">
        <v>1.1000000000000001</v>
      </c>
      <c r="P111">
        <v>51.7</v>
      </c>
      <c r="Q111">
        <v>43.3</v>
      </c>
      <c r="R111">
        <v>22</v>
      </c>
      <c r="S111">
        <v>78</v>
      </c>
      <c r="T111">
        <v>3.5</v>
      </c>
      <c r="U111">
        <v>0</v>
      </c>
      <c r="V111">
        <v>1</v>
      </c>
      <c r="W111">
        <v>2</v>
      </c>
      <c r="X111">
        <v>0</v>
      </c>
      <c r="Y111">
        <v>0</v>
      </c>
      <c r="Z111">
        <v>9</v>
      </c>
      <c r="AA111">
        <v>348</v>
      </c>
      <c r="AB111">
        <v>0</v>
      </c>
      <c r="AC111">
        <v>14</v>
      </c>
      <c r="AD111">
        <v>0</v>
      </c>
      <c r="AE111">
        <v>2</v>
      </c>
      <c r="AF111" s="3">
        <v>29</v>
      </c>
      <c r="AG111">
        <f>VLOOKUP(C111,'2022 FPIs'!$A$1:$B$33,2,FALSE)</f>
        <v>-15.1</v>
      </c>
      <c r="AH111">
        <v>26</v>
      </c>
      <c r="AI111">
        <v>3</v>
      </c>
      <c r="AJ111">
        <v>20</v>
      </c>
      <c r="AK111">
        <v>30</v>
      </c>
      <c r="AL111">
        <v>133</v>
      </c>
      <c r="AM111">
        <v>1</v>
      </c>
      <c r="AN111">
        <v>0</v>
      </c>
      <c r="AO111">
        <v>4</v>
      </c>
      <c r="AP111">
        <v>14</v>
      </c>
      <c r="AQ111">
        <v>4.9000000000000004</v>
      </c>
      <c r="AR111">
        <v>3.9</v>
      </c>
      <c r="AS111">
        <v>66.7</v>
      </c>
      <c r="AT111">
        <v>87.2</v>
      </c>
      <c r="AU111">
        <v>28</v>
      </c>
      <c r="AV111">
        <v>70</v>
      </c>
      <c r="AW111">
        <v>2.5</v>
      </c>
      <c r="AX111">
        <v>0</v>
      </c>
      <c r="AY111">
        <v>4</v>
      </c>
      <c r="AZ111">
        <v>4</v>
      </c>
      <c r="BA111">
        <v>2</v>
      </c>
      <c r="BB111">
        <v>2</v>
      </c>
      <c r="BC111">
        <v>7</v>
      </c>
      <c r="BD111">
        <v>271</v>
      </c>
      <c r="BE111">
        <v>6</v>
      </c>
      <c r="BF111">
        <v>17</v>
      </c>
      <c r="BG111">
        <v>0</v>
      </c>
      <c r="BH111">
        <v>0</v>
      </c>
      <c r="BI111" s="3">
        <f t="shared" si="3"/>
        <v>31</v>
      </c>
      <c r="BJ111">
        <f>VLOOKUP(D111,'2022 FPIs'!$A$1:$B$33,2,FALSE)</f>
        <v>2</v>
      </c>
    </row>
    <row r="112" spans="1:62">
      <c r="A112" t="s">
        <v>1</v>
      </c>
      <c r="B112">
        <f t="shared" si="2"/>
        <v>1</v>
      </c>
      <c r="C112" t="s">
        <v>56</v>
      </c>
      <c r="D112" t="s">
        <v>58</v>
      </c>
      <c r="E112">
        <v>25</v>
      </c>
      <c r="F112">
        <v>20</v>
      </c>
      <c r="G112">
        <v>21</v>
      </c>
      <c r="H112">
        <v>28</v>
      </c>
      <c r="I112">
        <v>208</v>
      </c>
      <c r="J112">
        <v>1</v>
      </c>
      <c r="K112">
        <v>0</v>
      </c>
      <c r="L112">
        <v>1</v>
      </c>
      <c r="M112">
        <v>14</v>
      </c>
      <c r="N112">
        <v>7.9</v>
      </c>
      <c r="O112">
        <v>7.2</v>
      </c>
      <c r="P112">
        <v>75</v>
      </c>
      <c r="Q112">
        <v>107.4</v>
      </c>
      <c r="R112">
        <v>30</v>
      </c>
      <c r="S112">
        <v>207</v>
      </c>
      <c r="T112">
        <v>6.9</v>
      </c>
      <c r="U112">
        <v>2</v>
      </c>
      <c r="V112">
        <v>2</v>
      </c>
      <c r="W112">
        <v>3</v>
      </c>
      <c r="X112">
        <v>1</v>
      </c>
      <c r="Y112">
        <v>1</v>
      </c>
      <c r="Z112">
        <v>3</v>
      </c>
      <c r="AA112">
        <v>143</v>
      </c>
      <c r="AB112">
        <v>6</v>
      </c>
      <c r="AC112">
        <v>11</v>
      </c>
      <c r="AD112">
        <v>0</v>
      </c>
      <c r="AE112">
        <v>0</v>
      </c>
      <c r="AF112" s="3">
        <v>29</v>
      </c>
      <c r="AG112">
        <f>VLOOKUP(C112,'2022 FPIs'!$A$1:$B$33,2,FALSE)</f>
        <v>-15.1</v>
      </c>
      <c r="AH112">
        <v>20</v>
      </c>
      <c r="AI112">
        <v>25</v>
      </c>
      <c r="AJ112">
        <v>24</v>
      </c>
      <c r="AK112">
        <v>38</v>
      </c>
      <c r="AL112">
        <v>232</v>
      </c>
      <c r="AM112">
        <v>2</v>
      </c>
      <c r="AN112">
        <v>0</v>
      </c>
      <c r="AO112">
        <v>2</v>
      </c>
      <c r="AP112">
        <v>16</v>
      </c>
      <c r="AQ112">
        <v>6.5</v>
      </c>
      <c r="AR112">
        <v>5.8</v>
      </c>
      <c r="AS112">
        <v>63.2</v>
      </c>
      <c r="AT112">
        <v>97.7</v>
      </c>
      <c r="AU112">
        <v>24</v>
      </c>
      <c r="AV112">
        <v>77</v>
      </c>
      <c r="AW112">
        <v>3.2</v>
      </c>
      <c r="AX112">
        <v>1</v>
      </c>
      <c r="AY112">
        <v>0</v>
      </c>
      <c r="AZ112">
        <v>0</v>
      </c>
      <c r="BA112">
        <v>2</v>
      </c>
      <c r="BB112">
        <v>2</v>
      </c>
      <c r="BC112">
        <v>5</v>
      </c>
      <c r="BD112">
        <v>294</v>
      </c>
      <c r="BE112">
        <v>5</v>
      </c>
      <c r="BF112">
        <v>13</v>
      </c>
      <c r="BG112">
        <v>1</v>
      </c>
      <c r="BH112">
        <v>3</v>
      </c>
      <c r="BI112" s="3">
        <f t="shared" si="3"/>
        <v>31</v>
      </c>
      <c r="BJ112">
        <f>VLOOKUP(D112,'2022 FPIs'!$A$1:$B$33,2,FALSE)</f>
        <v>-9.6</v>
      </c>
    </row>
    <row r="113" spans="1:62">
      <c r="A113" t="s">
        <v>0</v>
      </c>
      <c r="B113">
        <f t="shared" si="2"/>
        <v>0</v>
      </c>
      <c r="C113" t="s">
        <v>56</v>
      </c>
      <c r="D113" t="s">
        <v>62</v>
      </c>
      <c r="E113">
        <v>16</v>
      </c>
      <c r="F113">
        <v>17</v>
      </c>
      <c r="G113">
        <v>23</v>
      </c>
      <c r="H113">
        <v>32</v>
      </c>
      <c r="I113">
        <v>185</v>
      </c>
      <c r="J113">
        <v>0</v>
      </c>
      <c r="K113">
        <v>0</v>
      </c>
      <c r="L113">
        <v>4</v>
      </c>
      <c r="M113">
        <v>28</v>
      </c>
      <c r="N113">
        <v>6.7</v>
      </c>
      <c r="O113">
        <v>5.0999999999999996</v>
      </c>
      <c r="P113">
        <v>71.900000000000006</v>
      </c>
      <c r="Q113">
        <v>86.1</v>
      </c>
      <c r="R113">
        <v>26</v>
      </c>
      <c r="S113">
        <v>99</v>
      </c>
      <c r="T113">
        <v>3.8</v>
      </c>
      <c r="U113">
        <v>1</v>
      </c>
      <c r="V113">
        <v>3</v>
      </c>
      <c r="W113">
        <v>4</v>
      </c>
      <c r="X113">
        <v>1</v>
      </c>
      <c r="Y113">
        <v>1</v>
      </c>
      <c r="Z113">
        <v>4</v>
      </c>
      <c r="AA113">
        <v>208</v>
      </c>
      <c r="AB113">
        <v>5</v>
      </c>
      <c r="AC113">
        <v>15</v>
      </c>
      <c r="AD113">
        <v>0</v>
      </c>
      <c r="AE113">
        <v>1</v>
      </c>
      <c r="AF113" s="3">
        <v>30.5</v>
      </c>
      <c r="AG113">
        <f>VLOOKUP(C113,'2022 FPIs'!$A$1:$B$33,2,FALSE)</f>
        <v>-15.1</v>
      </c>
      <c r="AH113">
        <v>17</v>
      </c>
      <c r="AI113">
        <v>16</v>
      </c>
      <c r="AJ113">
        <v>18</v>
      </c>
      <c r="AK113">
        <v>25</v>
      </c>
      <c r="AL113">
        <v>173</v>
      </c>
      <c r="AM113">
        <v>1</v>
      </c>
      <c r="AN113">
        <v>0</v>
      </c>
      <c r="AO113">
        <v>3</v>
      </c>
      <c r="AP113">
        <v>17</v>
      </c>
      <c r="AQ113">
        <v>7.6</v>
      </c>
      <c r="AR113">
        <v>6.2</v>
      </c>
      <c r="AS113">
        <v>72</v>
      </c>
      <c r="AT113">
        <v>104.2</v>
      </c>
      <c r="AU113">
        <v>33</v>
      </c>
      <c r="AV113">
        <v>141</v>
      </c>
      <c r="AW113">
        <v>4.3</v>
      </c>
      <c r="AX113">
        <v>1</v>
      </c>
      <c r="AY113">
        <v>1</v>
      </c>
      <c r="AZ113">
        <v>1</v>
      </c>
      <c r="BA113">
        <v>2</v>
      </c>
      <c r="BB113">
        <v>2</v>
      </c>
      <c r="BC113">
        <v>4</v>
      </c>
      <c r="BD113">
        <v>167</v>
      </c>
      <c r="BE113">
        <v>5</v>
      </c>
      <c r="BF113">
        <v>12</v>
      </c>
      <c r="BG113">
        <v>1</v>
      </c>
      <c r="BH113">
        <v>2</v>
      </c>
      <c r="BI113" s="3">
        <f t="shared" si="3"/>
        <v>29.5</v>
      </c>
      <c r="BJ113">
        <f>VLOOKUP(D113,'2022 FPIs'!$A$1:$B$33,2,FALSE)</f>
        <v>12.7</v>
      </c>
    </row>
    <row r="114" spans="1:62">
      <c r="A114" t="s">
        <v>0</v>
      </c>
      <c r="B114">
        <f t="shared" si="2"/>
        <v>0</v>
      </c>
      <c r="C114" t="s">
        <v>56</v>
      </c>
      <c r="D114" t="s">
        <v>45</v>
      </c>
      <c r="E114">
        <v>17</v>
      </c>
      <c r="F114">
        <v>24</v>
      </c>
      <c r="G114">
        <v>22</v>
      </c>
      <c r="H114">
        <v>34</v>
      </c>
      <c r="I114">
        <v>180</v>
      </c>
      <c r="J114">
        <v>1</v>
      </c>
      <c r="K114">
        <v>1</v>
      </c>
      <c r="L114">
        <v>3</v>
      </c>
      <c r="M114">
        <v>19</v>
      </c>
      <c r="N114">
        <v>5.9</v>
      </c>
      <c r="O114">
        <v>4.9000000000000004</v>
      </c>
      <c r="P114">
        <v>64.7</v>
      </c>
      <c r="Q114">
        <v>75.599999999999994</v>
      </c>
      <c r="R114">
        <v>25</v>
      </c>
      <c r="S114">
        <v>110</v>
      </c>
      <c r="T114">
        <v>4.4000000000000004</v>
      </c>
      <c r="U114">
        <v>1</v>
      </c>
      <c r="V114">
        <v>1</v>
      </c>
      <c r="W114">
        <v>2</v>
      </c>
      <c r="X114">
        <v>2</v>
      </c>
      <c r="Y114">
        <v>2</v>
      </c>
      <c r="Z114">
        <v>3</v>
      </c>
      <c r="AA114">
        <v>150</v>
      </c>
      <c r="AB114">
        <v>3</v>
      </c>
      <c r="AC114">
        <v>12</v>
      </c>
      <c r="AD114">
        <v>2</v>
      </c>
      <c r="AE114">
        <v>3</v>
      </c>
      <c r="AF114" s="3">
        <v>25.5</v>
      </c>
      <c r="AG114">
        <f>VLOOKUP(C114,'2022 FPIs'!$A$1:$B$33,2,FALSE)</f>
        <v>-15.1</v>
      </c>
      <c r="AH114">
        <v>24</v>
      </c>
      <c r="AI114">
        <v>17</v>
      </c>
      <c r="AJ114">
        <v>20</v>
      </c>
      <c r="AK114">
        <v>28</v>
      </c>
      <c r="AL114">
        <v>151</v>
      </c>
      <c r="AM114">
        <v>0</v>
      </c>
      <c r="AN114">
        <v>0</v>
      </c>
      <c r="AO114">
        <v>3</v>
      </c>
      <c r="AP114">
        <v>23</v>
      </c>
      <c r="AQ114">
        <v>6.2</v>
      </c>
      <c r="AR114">
        <v>4.9000000000000004</v>
      </c>
      <c r="AS114">
        <v>71.400000000000006</v>
      </c>
      <c r="AT114">
        <v>84.1</v>
      </c>
      <c r="AU114">
        <v>36</v>
      </c>
      <c r="AV114">
        <v>172</v>
      </c>
      <c r="AW114">
        <v>4.8</v>
      </c>
      <c r="AX114">
        <v>2</v>
      </c>
      <c r="AY114">
        <v>3</v>
      </c>
      <c r="AZ114">
        <v>3</v>
      </c>
      <c r="BA114">
        <v>1</v>
      </c>
      <c r="BB114">
        <v>1</v>
      </c>
      <c r="BC114">
        <v>4</v>
      </c>
      <c r="BD114">
        <v>182</v>
      </c>
      <c r="BE114">
        <v>7</v>
      </c>
      <c r="BF114">
        <v>14</v>
      </c>
      <c r="BG114">
        <v>0</v>
      </c>
      <c r="BH114">
        <v>0</v>
      </c>
      <c r="BI114" s="3">
        <f t="shared" si="3"/>
        <v>34.5</v>
      </c>
      <c r="BJ114">
        <f>VLOOKUP(D114,'2022 FPIs'!$A$1:$B$33,2,FALSE)</f>
        <v>2.2000000000000002</v>
      </c>
    </row>
    <row r="115" spans="1:62">
      <c r="A115" t="s">
        <v>0</v>
      </c>
      <c r="B115">
        <f t="shared" si="2"/>
        <v>0</v>
      </c>
      <c r="C115" t="s">
        <v>56</v>
      </c>
      <c r="D115" t="s">
        <v>64</v>
      </c>
      <c r="E115">
        <v>19</v>
      </c>
      <c r="F115">
        <v>54</v>
      </c>
      <c r="G115">
        <v>21</v>
      </c>
      <c r="H115">
        <v>37</v>
      </c>
      <c r="I115">
        <v>203</v>
      </c>
      <c r="J115">
        <v>2</v>
      </c>
      <c r="K115">
        <v>3</v>
      </c>
      <c r="L115">
        <v>3</v>
      </c>
      <c r="M115">
        <v>30</v>
      </c>
      <c r="N115">
        <v>6.3</v>
      </c>
      <c r="O115">
        <v>5.0999999999999996</v>
      </c>
      <c r="P115">
        <v>56.8</v>
      </c>
      <c r="Q115">
        <v>56.5</v>
      </c>
      <c r="R115">
        <v>30</v>
      </c>
      <c r="S115">
        <v>106</v>
      </c>
      <c r="T115">
        <v>3.5</v>
      </c>
      <c r="U115">
        <v>0</v>
      </c>
      <c r="V115">
        <v>2</v>
      </c>
      <c r="W115">
        <v>2</v>
      </c>
      <c r="X115">
        <v>1</v>
      </c>
      <c r="Y115">
        <v>1</v>
      </c>
      <c r="Z115">
        <v>3</v>
      </c>
      <c r="AA115">
        <v>119</v>
      </c>
      <c r="AB115">
        <v>4</v>
      </c>
      <c r="AC115">
        <v>13</v>
      </c>
      <c r="AD115">
        <v>3</v>
      </c>
      <c r="AE115">
        <v>3</v>
      </c>
      <c r="AF115" s="3">
        <v>31.5</v>
      </c>
      <c r="AG115">
        <f>VLOOKUP(C115,'2022 FPIs'!$A$1:$B$33,2,FALSE)</f>
        <v>-15.1</v>
      </c>
      <c r="AH115">
        <v>54</v>
      </c>
      <c r="AI115">
        <v>19</v>
      </c>
      <c r="AJ115">
        <v>20</v>
      </c>
      <c r="AK115">
        <v>30</v>
      </c>
      <c r="AL115">
        <v>165</v>
      </c>
      <c r="AM115">
        <v>3</v>
      </c>
      <c r="AN115">
        <v>1</v>
      </c>
      <c r="AO115">
        <v>1</v>
      </c>
      <c r="AP115">
        <v>5</v>
      </c>
      <c r="AQ115">
        <v>5.7</v>
      </c>
      <c r="AR115">
        <v>5.3</v>
      </c>
      <c r="AS115">
        <v>66.7</v>
      </c>
      <c r="AT115">
        <v>100</v>
      </c>
      <c r="AU115">
        <v>34</v>
      </c>
      <c r="AV115">
        <v>220</v>
      </c>
      <c r="AW115">
        <v>6.5</v>
      </c>
      <c r="AX115">
        <v>4</v>
      </c>
      <c r="AY115">
        <v>0</v>
      </c>
      <c r="AZ115">
        <v>0</v>
      </c>
      <c r="BA115">
        <v>6</v>
      </c>
      <c r="BB115">
        <v>7</v>
      </c>
      <c r="BC115">
        <v>4</v>
      </c>
      <c r="BD115">
        <v>198</v>
      </c>
      <c r="BE115">
        <v>7</v>
      </c>
      <c r="BF115">
        <v>13</v>
      </c>
      <c r="BG115">
        <v>1</v>
      </c>
      <c r="BH115">
        <v>1</v>
      </c>
      <c r="BI115" s="3">
        <f t="shared" si="3"/>
        <v>28.5</v>
      </c>
      <c r="BJ115">
        <f>VLOOKUP(D115,'2022 FPIs'!$A$1:$B$33,2,FALSE)</f>
        <v>8.4</v>
      </c>
    </row>
    <row r="116" spans="1:62">
      <c r="A116" t="s">
        <v>0</v>
      </c>
      <c r="B116">
        <f t="shared" si="2"/>
        <v>0</v>
      </c>
      <c r="C116" t="s">
        <v>56</v>
      </c>
      <c r="D116" t="s">
        <v>48</v>
      </c>
      <c r="E116">
        <v>36</v>
      </c>
      <c r="F116">
        <v>39</v>
      </c>
      <c r="G116">
        <v>19</v>
      </c>
      <c r="H116">
        <v>33</v>
      </c>
      <c r="I116">
        <v>170</v>
      </c>
      <c r="J116">
        <v>1</v>
      </c>
      <c r="K116">
        <v>0</v>
      </c>
      <c r="L116">
        <v>3</v>
      </c>
      <c r="M116">
        <v>12</v>
      </c>
      <c r="N116">
        <v>5.5</v>
      </c>
      <c r="O116">
        <v>4.7</v>
      </c>
      <c r="P116">
        <v>57.6</v>
      </c>
      <c r="Q116">
        <v>81.599999999999994</v>
      </c>
      <c r="R116">
        <v>43</v>
      </c>
      <c r="S116">
        <v>171</v>
      </c>
      <c r="T116">
        <v>4</v>
      </c>
      <c r="U116">
        <v>0</v>
      </c>
      <c r="V116">
        <v>5</v>
      </c>
      <c r="W116">
        <v>5</v>
      </c>
      <c r="X116">
        <v>3</v>
      </c>
      <c r="Y116">
        <v>3</v>
      </c>
      <c r="Z116">
        <v>7</v>
      </c>
      <c r="AA116">
        <v>305</v>
      </c>
      <c r="AB116">
        <v>6</v>
      </c>
      <c r="AC116">
        <v>19</v>
      </c>
      <c r="AD116">
        <v>0</v>
      </c>
      <c r="AE116">
        <v>1</v>
      </c>
      <c r="AF116" s="3">
        <v>36.5</v>
      </c>
      <c r="AG116">
        <f>VLOOKUP(C116,'2022 FPIs'!$A$1:$B$33,2,FALSE)</f>
        <v>-15.1</v>
      </c>
      <c r="AH116">
        <v>39</v>
      </c>
      <c r="AI116">
        <v>36</v>
      </c>
      <c r="AJ116">
        <v>34</v>
      </c>
      <c r="AK116">
        <v>55</v>
      </c>
      <c r="AL116">
        <v>426</v>
      </c>
      <c r="AM116">
        <v>4</v>
      </c>
      <c r="AN116">
        <v>2</v>
      </c>
      <c r="AO116">
        <v>7</v>
      </c>
      <c r="AP116">
        <v>34</v>
      </c>
      <c r="AQ116">
        <v>8.4</v>
      </c>
      <c r="AR116">
        <v>6.9</v>
      </c>
      <c r="AS116">
        <v>61.8</v>
      </c>
      <c r="AT116">
        <v>95</v>
      </c>
      <c r="AU116">
        <v>24</v>
      </c>
      <c r="AV116">
        <v>92</v>
      </c>
      <c r="AW116">
        <v>3.8</v>
      </c>
      <c r="AX116">
        <v>1</v>
      </c>
      <c r="AY116">
        <v>1</v>
      </c>
      <c r="AZ116">
        <v>1</v>
      </c>
      <c r="BA116">
        <v>4</v>
      </c>
      <c r="BB116">
        <v>4</v>
      </c>
      <c r="BC116">
        <v>6</v>
      </c>
      <c r="BD116">
        <v>231</v>
      </c>
      <c r="BE116">
        <v>5</v>
      </c>
      <c r="BF116">
        <v>15</v>
      </c>
      <c r="BG116">
        <v>0</v>
      </c>
      <c r="BH116">
        <v>3</v>
      </c>
      <c r="BI116" s="3">
        <f t="shared" si="3"/>
        <v>23.5</v>
      </c>
      <c r="BJ116">
        <f>VLOOKUP(D116,'2022 FPIs'!$A$1:$B$33,2,FALSE)</f>
        <v>1.7</v>
      </c>
    </row>
    <row r="117" spans="1:62">
      <c r="A117" t="s">
        <v>0</v>
      </c>
      <c r="B117">
        <f t="shared" si="2"/>
        <v>0</v>
      </c>
      <c r="C117" t="s">
        <v>56</v>
      </c>
      <c r="D117" t="s">
        <v>55</v>
      </c>
      <c r="E117">
        <v>3</v>
      </c>
      <c r="F117">
        <v>20</v>
      </c>
      <c r="G117">
        <v>17</v>
      </c>
      <c r="H117">
        <v>29</v>
      </c>
      <c r="I117">
        <v>104</v>
      </c>
      <c r="J117">
        <v>0</v>
      </c>
      <c r="K117">
        <v>3</v>
      </c>
      <c r="L117">
        <v>7</v>
      </c>
      <c r="M117">
        <v>39</v>
      </c>
      <c r="N117">
        <v>4.9000000000000004</v>
      </c>
      <c r="O117">
        <v>2.9</v>
      </c>
      <c r="P117">
        <v>58.6</v>
      </c>
      <c r="Q117">
        <v>26.3</v>
      </c>
      <c r="R117">
        <v>14</v>
      </c>
      <c r="S117">
        <v>69</v>
      </c>
      <c r="T117">
        <v>4.9000000000000004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3</v>
      </c>
      <c r="AA117">
        <v>146</v>
      </c>
      <c r="AB117">
        <v>0</v>
      </c>
      <c r="AC117">
        <v>10</v>
      </c>
      <c r="AD117">
        <v>1</v>
      </c>
      <c r="AE117">
        <v>4</v>
      </c>
      <c r="AF117" s="3">
        <v>26</v>
      </c>
      <c r="AG117">
        <f>VLOOKUP(C117,'2022 FPIs'!$A$1:$B$33,2,FALSE)</f>
        <v>-15.1</v>
      </c>
      <c r="AH117">
        <v>20</v>
      </c>
      <c r="AI117">
        <v>3</v>
      </c>
      <c r="AJ117">
        <v>24</v>
      </c>
      <c r="AK117">
        <v>31</v>
      </c>
      <c r="AL117">
        <v>213</v>
      </c>
      <c r="AM117">
        <v>0</v>
      </c>
      <c r="AN117">
        <v>1</v>
      </c>
      <c r="AO117">
        <v>4</v>
      </c>
      <c r="AP117">
        <v>22</v>
      </c>
      <c r="AQ117">
        <v>7.6</v>
      </c>
      <c r="AR117">
        <v>6.1</v>
      </c>
      <c r="AS117">
        <v>77.400000000000006</v>
      </c>
      <c r="AT117">
        <v>81.8</v>
      </c>
      <c r="AU117">
        <v>32</v>
      </c>
      <c r="AV117">
        <v>101</v>
      </c>
      <c r="AW117">
        <v>3.2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4</v>
      </c>
      <c r="BD117">
        <v>153</v>
      </c>
      <c r="BE117">
        <v>8</v>
      </c>
      <c r="BF117">
        <v>18</v>
      </c>
      <c r="BG117">
        <v>1</v>
      </c>
      <c r="BH117">
        <v>1</v>
      </c>
      <c r="BI117" s="3">
        <f t="shared" si="3"/>
        <v>34</v>
      </c>
      <c r="BJ117">
        <f>VLOOKUP(D117,'2022 FPIs'!$A$1:$B$33,2,FALSE)</f>
        <v>3.2</v>
      </c>
    </row>
    <row r="118" spans="1:62">
      <c r="A118" t="s">
        <v>0</v>
      </c>
      <c r="B118">
        <f t="shared" si="2"/>
        <v>0</v>
      </c>
      <c r="C118" t="s">
        <v>56</v>
      </c>
      <c r="D118" t="s">
        <v>63</v>
      </c>
      <c r="E118">
        <v>10</v>
      </c>
      <c r="F118">
        <v>38</v>
      </c>
      <c r="G118">
        <v>17</v>
      </c>
      <c r="H118">
        <v>27</v>
      </c>
      <c r="I118">
        <v>124</v>
      </c>
      <c r="J118">
        <v>1</v>
      </c>
      <c r="K118">
        <v>1</v>
      </c>
      <c r="L118">
        <v>2</v>
      </c>
      <c r="M118">
        <v>17</v>
      </c>
      <c r="N118">
        <v>5.2</v>
      </c>
      <c r="O118">
        <v>4.3</v>
      </c>
      <c r="P118">
        <v>63</v>
      </c>
      <c r="Q118">
        <v>70.599999999999994</v>
      </c>
      <c r="R118">
        <v>27</v>
      </c>
      <c r="S118">
        <v>128</v>
      </c>
      <c r="T118">
        <v>4.7</v>
      </c>
      <c r="U118">
        <v>0</v>
      </c>
      <c r="V118">
        <v>1</v>
      </c>
      <c r="W118">
        <v>2</v>
      </c>
      <c r="X118">
        <v>1</v>
      </c>
      <c r="Y118">
        <v>1</v>
      </c>
      <c r="Z118">
        <v>4</v>
      </c>
      <c r="AA118">
        <v>147</v>
      </c>
      <c r="AB118">
        <v>3</v>
      </c>
      <c r="AC118">
        <v>12</v>
      </c>
      <c r="AD118">
        <v>2</v>
      </c>
      <c r="AE118">
        <v>2</v>
      </c>
      <c r="AF118" s="3">
        <v>28.5</v>
      </c>
      <c r="AG118">
        <f>VLOOKUP(C118,'2022 FPIs'!$A$1:$B$33,2,FALSE)</f>
        <v>-15.1</v>
      </c>
      <c r="AH118">
        <v>38</v>
      </c>
      <c r="AI118">
        <v>10</v>
      </c>
      <c r="AJ118">
        <v>19</v>
      </c>
      <c r="AK118">
        <v>24</v>
      </c>
      <c r="AL118">
        <v>177</v>
      </c>
      <c r="AM118">
        <v>2</v>
      </c>
      <c r="AN118">
        <v>0</v>
      </c>
      <c r="AO118">
        <v>0</v>
      </c>
      <c r="AP118">
        <v>0</v>
      </c>
      <c r="AQ118">
        <v>7.4</v>
      </c>
      <c r="AR118">
        <v>7.4</v>
      </c>
      <c r="AS118">
        <v>79.2</v>
      </c>
      <c r="AT118">
        <v>125.2</v>
      </c>
      <c r="AU118">
        <v>37</v>
      </c>
      <c r="AV118">
        <v>217</v>
      </c>
      <c r="AW118">
        <v>5.9</v>
      </c>
      <c r="AX118">
        <v>2</v>
      </c>
      <c r="AY118">
        <v>1</v>
      </c>
      <c r="AZ118">
        <v>1</v>
      </c>
      <c r="BA118">
        <v>5</v>
      </c>
      <c r="BB118">
        <v>5</v>
      </c>
      <c r="BC118">
        <v>1</v>
      </c>
      <c r="BD118">
        <v>47</v>
      </c>
      <c r="BE118">
        <v>4</v>
      </c>
      <c r="BF118">
        <v>7</v>
      </c>
      <c r="BG118">
        <v>0</v>
      </c>
      <c r="BH118">
        <v>1</v>
      </c>
      <c r="BI118" s="3">
        <f t="shared" si="3"/>
        <v>31.5</v>
      </c>
      <c r="BJ118">
        <f>VLOOKUP(D118,'2022 FPIs'!$A$1:$B$33,2,FALSE)</f>
        <v>2.1</v>
      </c>
    </row>
    <row r="119" spans="1:62">
      <c r="A119" t="s">
        <v>0</v>
      </c>
      <c r="B119">
        <f t="shared" si="2"/>
        <v>0</v>
      </c>
      <c r="C119" t="s">
        <v>56</v>
      </c>
      <c r="D119" t="s">
        <v>53</v>
      </c>
      <c r="E119">
        <v>31</v>
      </c>
      <c r="F119">
        <v>32</v>
      </c>
      <c r="G119">
        <v>23</v>
      </c>
      <c r="H119">
        <v>35</v>
      </c>
      <c r="I119">
        <v>202</v>
      </c>
      <c r="J119">
        <v>2</v>
      </c>
      <c r="K119">
        <v>2</v>
      </c>
      <c r="L119">
        <v>2</v>
      </c>
      <c r="M119">
        <v>7</v>
      </c>
      <c r="N119">
        <v>6</v>
      </c>
      <c r="O119">
        <v>5.5</v>
      </c>
      <c r="P119">
        <v>65.7</v>
      </c>
      <c r="Q119">
        <v>76.099999999999994</v>
      </c>
      <c r="R119">
        <v>33</v>
      </c>
      <c r="S119">
        <v>196</v>
      </c>
      <c r="T119">
        <v>5.9</v>
      </c>
      <c r="U119">
        <v>1</v>
      </c>
      <c r="V119">
        <v>1</v>
      </c>
      <c r="W119">
        <v>1</v>
      </c>
      <c r="X119">
        <v>4</v>
      </c>
      <c r="Y119">
        <v>4</v>
      </c>
      <c r="Z119">
        <v>2</v>
      </c>
      <c r="AA119">
        <v>117</v>
      </c>
      <c r="AB119">
        <v>4</v>
      </c>
      <c r="AC119">
        <v>13</v>
      </c>
      <c r="AD119">
        <v>2</v>
      </c>
      <c r="AE119">
        <v>3</v>
      </c>
      <c r="AF119" s="3">
        <v>34</v>
      </c>
      <c r="AG119">
        <f>VLOOKUP(C119,'2022 FPIs'!$A$1:$B$33,2,FALSE)</f>
        <v>-15.1</v>
      </c>
      <c r="AH119">
        <v>32</v>
      </c>
      <c r="AI119">
        <v>31</v>
      </c>
      <c r="AJ119">
        <v>24</v>
      </c>
      <c r="AK119">
        <v>40</v>
      </c>
      <c r="AL119">
        <v>301</v>
      </c>
      <c r="AM119">
        <v>3</v>
      </c>
      <c r="AN119">
        <v>2</v>
      </c>
      <c r="AO119">
        <v>1</v>
      </c>
      <c r="AP119">
        <v>10</v>
      </c>
      <c r="AQ119">
        <v>7.8</v>
      </c>
      <c r="AR119">
        <v>7.3</v>
      </c>
      <c r="AS119">
        <v>60</v>
      </c>
      <c r="AT119">
        <v>87.6</v>
      </c>
      <c r="AU119">
        <v>23</v>
      </c>
      <c r="AV119">
        <v>59</v>
      </c>
      <c r="AW119">
        <v>2.6</v>
      </c>
      <c r="AX119">
        <v>0</v>
      </c>
      <c r="AY119">
        <v>1</v>
      </c>
      <c r="AZ119">
        <v>1</v>
      </c>
      <c r="BA119">
        <v>3</v>
      </c>
      <c r="BB119">
        <v>3</v>
      </c>
      <c r="BC119">
        <v>4</v>
      </c>
      <c r="BD119">
        <v>170</v>
      </c>
      <c r="BE119">
        <v>5</v>
      </c>
      <c r="BF119">
        <v>14</v>
      </c>
      <c r="BG119">
        <v>2</v>
      </c>
      <c r="BH119">
        <v>2</v>
      </c>
      <c r="BI119" s="3">
        <f t="shared" si="3"/>
        <v>26</v>
      </c>
      <c r="BJ119">
        <f>VLOOKUP(D119,'2022 FPIs'!$A$1:$B$33,2,FALSE)</f>
        <v>-5.5</v>
      </c>
    </row>
    <row r="120" spans="1:62">
      <c r="A120" t="s">
        <v>30</v>
      </c>
      <c r="B120">
        <f t="shared" si="2"/>
        <v>0</v>
      </c>
      <c r="C120" t="s">
        <v>53</v>
      </c>
      <c r="D120" t="s">
        <v>56</v>
      </c>
      <c r="E120">
        <v>20</v>
      </c>
      <c r="F120">
        <v>20</v>
      </c>
      <c r="G120">
        <v>23</v>
      </c>
      <c r="H120">
        <v>37</v>
      </c>
      <c r="I120">
        <v>222</v>
      </c>
      <c r="J120">
        <v>2</v>
      </c>
      <c r="K120">
        <v>0</v>
      </c>
      <c r="L120">
        <v>3</v>
      </c>
      <c r="M120">
        <v>18</v>
      </c>
      <c r="N120">
        <v>6.5</v>
      </c>
      <c r="O120">
        <v>5.6</v>
      </c>
      <c r="P120">
        <v>62.2</v>
      </c>
      <c r="Q120">
        <v>96.9</v>
      </c>
      <c r="R120">
        <v>28</v>
      </c>
      <c r="S120">
        <v>77</v>
      </c>
      <c r="T120">
        <v>2.8</v>
      </c>
      <c r="U120">
        <v>0</v>
      </c>
      <c r="V120">
        <v>2</v>
      </c>
      <c r="W120">
        <v>2</v>
      </c>
      <c r="X120">
        <v>2</v>
      </c>
      <c r="Y120">
        <v>2</v>
      </c>
      <c r="Z120">
        <v>7</v>
      </c>
      <c r="AA120">
        <v>318</v>
      </c>
      <c r="AB120">
        <v>5</v>
      </c>
      <c r="AC120">
        <v>15</v>
      </c>
      <c r="AD120">
        <v>0</v>
      </c>
      <c r="AE120">
        <v>0</v>
      </c>
      <c r="AF120" s="3">
        <v>30.5</v>
      </c>
      <c r="AG120">
        <f>VLOOKUP(C120,'2022 FPIs'!$A$1:$B$33,2,FALSE)</f>
        <v>-5.5</v>
      </c>
      <c r="AH120">
        <v>20</v>
      </c>
      <c r="AI120">
        <v>20</v>
      </c>
      <c r="AJ120">
        <v>32</v>
      </c>
      <c r="AK120">
        <v>50</v>
      </c>
      <c r="AL120">
        <v>340</v>
      </c>
      <c r="AM120">
        <v>1</v>
      </c>
      <c r="AN120">
        <v>1</v>
      </c>
      <c r="AO120">
        <v>2</v>
      </c>
      <c r="AP120">
        <v>12</v>
      </c>
      <c r="AQ120">
        <v>7</v>
      </c>
      <c r="AR120">
        <v>6.5</v>
      </c>
      <c r="AS120">
        <v>64</v>
      </c>
      <c r="AT120">
        <v>82.1</v>
      </c>
      <c r="AU120">
        <v>38</v>
      </c>
      <c r="AV120">
        <v>177</v>
      </c>
      <c r="AW120">
        <v>4.7</v>
      </c>
      <c r="AX120">
        <v>1</v>
      </c>
      <c r="AY120">
        <v>2</v>
      </c>
      <c r="AZ120">
        <v>3</v>
      </c>
      <c r="BA120">
        <v>2</v>
      </c>
      <c r="BB120">
        <v>2</v>
      </c>
      <c r="BC120">
        <v>4</v>
      </c>
      <c r="BD120">
        <v>179</v>
      </c>
      <c r="BE120">
        <v>6</v>
      </c>
      <c r="BF120">
        <v>15</v>
      </c>
      <c r="BG120">
        <v>0</v>
      </c>
      <c r="BH120">
        <v>1</v>
      </c>
      <c r="BI120" s="3">
        <f t="shared" si="3"/>
        <v>29.5</v>
      </c>
      <c r="BJ120">
        <f>VLOOKUP(D120,'2022 FPIs'!$A$1:$B$33,2,FALSE)</f>
        <v>-15.1</v>
      </c>
    </row>
    <row r="121" spans="1:62">
      <c r="A121" t="s">
        <v>0</v>
      </c>
      <c r="B121">
        <f t="shared" si="2"/>
        <v>0</v>
      </c>
      <c r="C121" t="s">
        <v>53</v>
      </c>
      <c r="D121" t="s">
        <v>59</v>
      </c>
      <c r="E121">
        <v>9</v>
      </c>
      <c r="F121">
        <v>16</v>
      </c>
      <c r="G121">
        <v>19</v>
      </c>
      <c r="H121">
        <v>38</v>
      </c>
      <c r="I121">
        <v>154</v>
      </c>
      <c r="J121">
        <v>0</v>
      </c>
      <c r="K121">
        <v>0</v>
      </c>
      <c r="L121">
        <v>3</v>
      </c>
      <c r="M121">
        <v>23</v>
      </c>
      <c r="N121">
        <v>4.7</v>
      </c>
      <c r="O121">
        <v>3.8</v>
      </c>
      <c r="P121">
        <v>50</v>
      </c>
      <c r="Q121">
        <v>60.6</v>
      </c>
      <c r="R121">
        <v>18</v>
      </c>
      <c r="S121">
        <v>80</v>
      </c>
      <c r="T121">
        <v>4.4000000000000004</v>
      </c>
      <c r="U121">
        <v>0</v>
      </c>
      <c r="V121">
        <v>3</v>
      </c>
      <c r="W121">
        <v>3</v>
      </c>
      <c r="X121">
        <v>0</v>
      </c>
      <c r="Y121">
        <v>0</v>
      </c>
      <c r="Z121">
        <v>5</v>
      </c>
      <c r="AA121">
        <v>268</v>
      </c>
      <c r="AB121">
        <v>2</v>
      </c>
      <c r="AC121">
        <v>13</v>
      </c>
      <c r="AD121">
        <v>1</v>
      </c>
      <c r="AE121">
        <v>3</v>
      </c>
      <c r="AF121" s="3">
        <v>27.5</v>
      </c>
      <c r="AG121">
        <f>VLOOKUP(C121,'2022 FPIs'!$A$1:$B$33,2,FALSE)</f>
        <v>-5.5</v>
      </c>
      <c r="AH121">
        <v>16</v>
      </c>
      <c r="AI121">
        <v>9</v>
      </c>
      <c r="AJ121">
        <v>14</v>
      </c>
      <c r="AK121">
        <v>31</v>
      </c>
      <c r="AL121">
        <v>201</v>
      </c>
      <c r="AM121">
        <v>1</v>
      </c>
      <c r="AN121">
        <v>1</v>
      </c>
      <c r="AO121">
        <v>3</v>
      </c>
      <c r="AP121">
        <v>18</v>
      </c>
      <c r="AQ121">
        <v>7.1</v>
      </c>
      <c r="AR121">
        <v>5.9</v>
      </c>
      <c r="AS121">
        <v>45.2</v>
      </c>
      <c r="AT121">
        <v>64</v>
      </c>
      <c r="AU121">
        <v>31</v>
      </c>
      <c r="AV121">
        <v>149</v>
      </c>
      <c r="AW121">
        <v>4.8</v>
      </c>
      <c r="AX121">
        <v>0</v>
      </c>
      <c r="AY121">
        <v>3</v>
      </c>
      <c r="AZ121">
        <v>3</v>
      </c>
      <c r="BA121">
        <v>1</v>
      </c>
      <c r="BB121">
        <v>1</v>
      </c>
      <c r="BC121">
        <v>5</v>
      </c>
      <c r="BD121">
        <v>214</v>
      </c>
      <c r="BE121">
        <v>3</v>
      </c>
      <c r="BF121">
        <v>12</v>
      </c>
      <c r="BG121">
        <v>1</v>
      </c>
      <c r="BH121">
        <v>1</v>
      </c>
      <c r="BI121" s="3">
        <f t="shared" si="3"/>
        <v>32.5</v>
      </c>
      <c r="BJ121">
        <f>VLOOKUP(D121,'2022 FPIs'!$A$1:$B$33,2,FALSE)</f>
        <v>-5.2</v>
      </c>
    </row>
    <row r="122" spans="1:62">
      <c r="A122" t="s">
        <v>0</v>
      </c>
      <c r="B122">
        <f t="shared" si="2"/>
        <v>0</v>
      </c>
      <c r="C122" t="s">
        <v>53</v>
      </c>
      <c r="D122" t="s">
        <v>51</v>
      </c>
      <c r="E122">
        <v>20</v>
      </c>
      <c r="F122">
        <v>23</v>
      </c>
      <c r="G122">
        <v>20</v>
      </c>
      <c r="H122">
        <v>32</v>
      </c>
      <c r="I122">
        <v>237</v>
      </c>
      <c r="J122">
        <v>1</v>
      </c>
      <c r="K122">
        <v>2</v>
      </c>
      <c r="L122">
        <v>1</v>
      </c>
      <c r="M122">
        <v>8</v>
      </c>
      <c r="N122">
        <v>7.7</v>
      </c>
      <c r="O122">
        <v>7.2</v>
      </c>
      <c r="P122">
        <v>62.5</v>
      </c>
      <c r="Q122">
        <v>69.400000000000006</v>
      </c>
      <c r="R122">
        <v>24</v>
      </c>
      <c r="S122">
        <v>92</v>
      </c>
      <c r="T122">
        <v>3.8</v>
      </c>
      <c r="U122">
        <v>1</v>
      </c>
      <c r="V122">
        <v>2</v>
      </c>
      <c r="W122">
        <v>2</v>
      </c>
      <c r="X122">
        <v>2</v>
      </c>
      <c r="Y122">
        <v>2</v>
      </c>
      <c r="Z122">
        <v>5</v>
      </c>
      <c r="AA122">
        <v>242</v>
      </c>
      <c r="AB122">
        <v>3</v>
      </c>
      <c r="AC122">
        <v>12</v>
      </c>
      <c r="AD122">
        <v>1</v>
      </c>
      <c r="AE122">
        <v>1</v>
      </c>
      <c r="AF122" s="3">
        <v>28.5</v>
      </c>
      <c r="AG122">
        <f>VLOOKUP(C122,'2022 FPIs'!$A$1:$B$33,2,FALSE)</f>
        <v>-5.5</v>
      </c>
      <c r="AH122">
        <v>23</v>
      </c>
      <c r="AI122">
        <v>20</v>
      </c>
      <c r="AJ122">
        <v>8</v>
      </c>
      <c r="AK122">
        <v>17</v>
      </c>
      <c r="AL122">
        <v>82</v>
      </c>
      <c r="AM122">
        <v>0</v>
      </c>
      <c r="AN122">
        <v>2</v>
      </c>
      <c r="AO122">
        <v>5</v>
      </c>
      <c r="AP122">
        <v>24</v>
      </c>
      <c r="AQ122">
        <v>6.2</v>
      </c>
      <c r="AR122">
        <v>3.7</v>
      </c>
      <c r="AS122">
        <v>47.1</v>
      </c>
      <c r="AT122">
        <v>21.8</v>
      </c>
      <c r="AU122">
        <v>40</v>
      </c>
      <c r="AV122">
        <v>281</v>
      </c>
      <c r="AW122">
        <v>7</v>
      </c>
      <c r="AX122">
        <v>2</v>
      </c>
      <c r="AY122">
        <v>3</v>
      </c>
      <c r="AZ122">
        <v>3</v>
      </c>
      <c r="BA122">
        <v>2</v>
      </c>
      <c r="BB122">
        <v>2</v>
      </c>
      <c r="BC122">
        <v>4</v>
      </c>
      <c r="BD122">
        <v>182</v>
      </c>
      <c r="BE122">
        <v>6</v>
      </c>
      <c r="BF122">
        <v>14</v>
      </c>
      <c r="BG122">
        <v>0</v>
      </c>
      <c r="BH122">
        <v>0</v>
      </c>
      <c r="BI122" s="3">
        <f t="shared" si="3"/>
        <v>31.5</v>
      </c>
      <c r="BJ122">
        <f>VLOOKUP(D122,'2022 FPIs'!$A$1:$B$33,2,FALSE)</f>
        <v>-16.899999999999999</v>
      </c>
    </row>
    <row r="123" spans="1:62">
      <c r="A123" t="s">
        <v>0</v>
      </c>
      <c r="B123">
        <f t="shared" si="2"/>
        <v>0</v>
      </c>
      <c r="C123" t="s">
        <v>53</v>
      </c>
      <c r="D123" t="s">
        <v>55</v>
      </c>
      <c r="E123">
        <v>24</v>
      </c>
      <c r="F123">
        <v>34</v>
      </c>
      <c r="G123">
        <v>26</v>
      </c>
      <c r="H123">
        <v>35</v>
      </c>
      <c r="I123">
        <v>215</v>
      </c>
      <c r="J123">
        <v>2</v>
      </c>
      <c r="K123">
        <v>2</v>
      </c>
      <c r="L123">
        <v>4</v>
      </c>
      <c r="M123">
        <v>31</v>
      </c>
      <c r="N123">
        <v>7</v>
      </c>
      <c r="O123">
        <v>5.5</v>
      </c>
      <c r="P123">
        <v>74.3</v>
      </c>
      <c r="Q123">
        <v>84.8</v>
      </c>
      <c r="R123">
        <v>14</v>
      </c>
      <c r="S123">
        <v>131</v>
      </c>
      <c r="T123">
        <v>9.4</v>
      </c>
      <c r="U123">
        <v>1</v>
      </c>
      <c r="V123">
        <v>1</v>
      </c>
      <c r="W123">
        <v>2</v>
      </c>
      <c r="X123">
        <v>3</v>
      </c>
      <c r="Y123">
        <v>3</v>
      </c>
      <c r="Z123">
        <v>3</v>
      </c>
      <c r="AA123">
        <v>156</v>
      </c>
      <c r="AB123">
        <v>4</v>
      </c>
      <c r="AC123">
        <v>12</v>
      </c>
      <c r="AD123">
        <v>0</v>
      </c>
      <c r="AE123">
        <v>2</v>
      </c>
      <c r="AF123" s="3">
        <v>28.5</v>
      </c>
      <c r="AG123">
        <f>VLOOKUP(C123,'2022 FPIs'!$A$1:$B$33,2,FALSE)</f>
        <v>-5.5</v>
      </c>
      <c r="AH123">
        <v>34</v>
      </c>
      <c r="AI123">
        <v>24</v>
      </c>
      <c r="AJ123">
        <v>27</v>
      </c>
      <c r="AK123">
        <v>39</v>
      </c>
      <c r="AL123">
        <v>338</v>
      </c>
      <c r="AM123">
        <v>2</v>
      </c>
      <c r="AN123">
        <v>0</v>
      </c>
      <c r="AO123">
        <v>1</v>
      </c>
      <c r="AP123">
        <v>2</v>
      </c>
      <c r="AQ123">
        <v>8.6999999999999993</v>
      </c>
      <c r="AR123">
        <v>8.5</v>
      </c>
      <c r="AS123">
        <v>69.2</v>
      </c>
      <c r="AT123">
        <v>113</v>
      </c>
      <c r="AU123">
        <v>27</v>
      </c>
      <c r="AV123">
        <v>81</v>
      </c>
      <c r="AW123">
        <v>3</v>
      </c>
      <c r="AX123">
        <v>2</v>
      </c>
      <c r="AY123">
        <v>2</v>
      </c>
      <c r="AZ123">
        <v>2</v>
      </c>
      <c r="BA123">
        <v>4</v>
      </c>
      <c r="BB123">
        <v>4</v>
      </c>
      <c r="BC123">
        <v>4</v>
      </c>
      <c r="BD123">
        <v>185</v>
      </c>
      <c r="BE123">
        <v>8</v>
      </c>
      <c r="BF123">
        <v>16</v>
      </c>
      <c r="BG123">
        <v>1</v>
      </c>
      <c r="BH123">
        <v>2</v>
      </c>
      <c r="BI123" s="3">
        <f t="shared" si="3"/>
        <v>31.5</v>
      </c>
      <c r="BJ123">
        <f>VLOOKUP(D123,'2022 FPIs'!$A$1:$B$33,2,FALSE)</f>
        <v>3.2</v>
      </c>
    </row>
    <row r="124" spans="1:62">
      <c r="A124" t="s">
        <v>1</v>
      </c>
      <c r="B124">
        <f t="shared" si="2"/>
        <v>1</v>
      </c>
      <c r="C124" t="s">
        <v>53</v>
      </c>
      <c r="D124" t="s">
        <v>41</v>
      </c>
      <c r="E124">
        <v>13</v>
      </c>
      <c r="F124">
        <v>6</v>
      </c>
      <c r="G124">
        <v>16</v>
      </c>
      <c r="H124">
        <v>24</v>
      </c>
      <c r="I124">
        <v>132</v>
      </c>
      <c r="J124">
        <v>0</v>
      </c>
      <c r="K124">
        <v>0</v>
      </c>
      <c r="L124">
        <v>1</v>
      </c>
      <c r="M124">
        <v>8</v>
      </c>
      <c r="N124">
        <v>5.8</v>
      </c>
      <c r="O124">
        <v>5.3</v>
      </c>
      <c r="P124">
        <v>66.7</v>
      </c>
      <c r="Q124">
        <v>80.599999999999994</v>
      </c>
      <c r="R124">
        <v>31</v>
      </c>
      <c r="S124">
        <v>116</v>
      </c>
      <c r="T124">
        <v>3.7</v>
      </c>
      <c r="U124">
        <v>1</v>
      </c>
      <c r="V124">
        <v>2</v>
      </c>
      <c r="W124">
        <v>2</v>
      </c>
      <c r="X124">
        <v>1</v>
      </c>
      <c r="Y124">
        <v>1</v>
      </c>
      <c r="Z124">
        <v>6</v>
      </c>
      <c r="AA124">
        <v>293</v>
      </c>
      <c r="AB124">
        <v>5</v>
      </c>
      <c r="AC124">
        <v>13</v>
      </c>
      <c r="AD124">
        <v>0</v>
      </c>
      <c r="AE124">
        <v>0</v>
      </c>
      <c r="AF124" s="3">
        <v>32</v>
      </c>
      <c r="AG124">
        <f>VLOOKUP(C124,'2022 FPIs'!$A$1:$B$33,2,FALSE)</f>
        <v>-5.5</v>
      </c>
      <c r="AH124">
        <v>6</v>
      </c>
      <c r="AI124">
        <v>13</v>
      </c>
      <c r="AJ124">
        <v>25</v>
      </c>
      <c r="AK124">
        <v>47</v>
      </c>
      <c r="AL124">
        <v>286</v>
      </c>
      <c r="AM124">
        <v>0</v>
      </c>
      <c r="AN124">
        <v>2</v>
      </c>
      <c r="AO124">
        <v>0</v>
      </c>
      <c r="AP124">
        <v>0</v>
      </c>
      <c r="AQ124">
        <v>6.1</v>
      </c>
      <c r="AR124">
        <v>6.1</v>
      </c>
      <c r="AS124">
        <v>53.2</v>
      </c>
      <c r="AT124">
        <v>54</v>
      </c>
      <c r="AU124">
        <v>26</v>
      </c>
      <c r="AV124">
        <v>136</v>
      </c>
      <c r="AW124">
        <v>5.2</v>
      </c>
      <c r="AX124">
        <v>0</v>
      </c>
      <c r="AY124">
        <v>2</v>
      </c>
      <c r="AZ124">
        <v>2</v>
      </c>
      <c r="BA124">
        <v>0</v>
      </c>
      <c r="BB124">
        <v>0</v>
      </c>
      <c r="BC124">
        <v>3</v>
      </c>
      <c r="BD124">
        <v>159</v>
      </c>
      <c r="BE124">
        <v>6</v>
      </c>
      <c r="BF124">
        <v>14</v>
      </c>
      <c r="BG124">
        <v>0</v>
      </c>
      <c r="BH124">
        <v>3</v>
      </c>
      <c r="BI124" s="3">
        <f t="shared" si="3"/>
        <v>28</v>
      </c>
      <c r="BJ124">
        <f>VLOOKUP(D124,'2022 FPIs'!$A$1:$B$33,2,FALSE)</f>
        <v>6.1</v>
      </c>
    </row>
    <row r="125" spans="1:62">
      <c r="A125" t="s">
        <v>0</v>
      </c>
      <c r="B125">
        <f t="shared" si="2"/>
        <v>0</v>
      </c>
      <c r="C125" t="s">
        <v>53</v>
      </c>
      <c r="D125" t="s">
        <v>58</v>
      </c>
      <c r="E125">
        <v>20</v>
      </c>
      <c r="F125">
        <v>38</v>
      </c>
      <c r="G125">
        <v>28</v>
      </c>
      <c r="H125">
        <v>41</v>
      </c>
      <c r="I125">
        <v>296</v>
      </c>
      <c r="J125">
        <v>2</v>
      </c>
      <c r="K125">
        <v>1</v>
      </c>
      <c r="L125">
        <v>1</v>
      </c>
      <c r="M125">
        <v>6</v>
      </c>
      <c r="N125">
        <v>7.4</v>
      </c>
      <c r="O125">
        <v>7</v>
      </c>
      <c r="P125">
        <v>68.3</v>
      </c>
      <c r="Q125">
        <v>95.2</v>
      </c>
      <c r="R125">
        <v>23</v>
      </c>
      <c r="S125">
        <v>108</v>
      </c>
      <c r="T125">
        <v>4.7</v>
      </c>
      <c r="U125">
        <v>0</v>
      </c>
      <c r="V125">
        <v>2</v>
      </c>
      <c r="W125">
        <v>3</v>
      </c>
      <c r="X125">
        <v>2</v>
      </c>
      <c r="Y125">
        <v>2</v>
      </c>
      <c r="Z125">
        <v>1</v>
      </c>
      <c r="AA125">
        <v>55</v>
      </c>
      <c r="AB125">
        <v>9</v>
      </c>
      <c r="AC125">
        <v>15</v>
      </c>
      <c r="AD125">
        <v>1</v>
      </c>
      <c r="AE125">
        <v>2</v>
      </c>
      <c r="AF125" s="3">
        <v>29.5</v>
      </c>
      <c r="AG125">
        <f>VLOOKUP(C125,'2022 FPIs'!$A$1:$B$33,2,FALSE)</f>
        <v>-5.5</v>
      </c>
      <c r="AH125">
        <v>38</v>
      </c>
      <c r="AI125">
        <v>20</v>
      </c>
      <c r="AJ125">
        <v>21</v>
      </c>
      <c r="AK125">
        <v>27</v>
      </c>
      <c r="AL125">
        <v>236</v>
      </c>
      <c r="AM125">
        <v>1</v>
      </c>
      <c r="AN125">
        <v>0</v>
      </c>
      <c r="AO125">
        <v>1</v>
      </c>
      <c r="AP125">
        <v>5</v>
      </c>
      <c r="AQ125">
        <v>8.9</v>
      </c>
      <c r="AR125">
        <v>8.4</v>
      </c>
      <c r="AS125">
        <v>77.8</v>
      </c>
      <c r="AT125">
        <v>115.4</v>
      </c>
      <c r="AU125">
        <v>27</v>
      </c>
      <c r="AV125">
        <v>164</v>
      </c>
      <c r="AW125">
        <v>6.1</v>
      </c>
      <c r="AX125">
        <v>3</v>
      </c>
      <c r="AY125">
        <v>1</v>
      </c>
      <c r="AZ125">
        <v>1</v>
      </c>
      <c r="BA125">
        <v>5</v>
      </c>
      <c r="BB125">
        <v>5</v>
      </c>
      <c r="BC125">
        <v>2</v>
      </c>
      <c r="BD125">
        <v>93</v>
      </c>
      <c r="BE125">
        <v>4</v>
      </c>
      <c r="BF125">
        <v>9</v>
      </c>
      <c r="BG125">
        <v>1</v>
      </c>
      <c r="BH125">
        <v>1</v>
      </c>
      <c r="BI125" s="3">
        <f t="shared" si="3"/>
        <v>30.5</v>
      </c>
      <c r="BJ125">
        <f>VLOOKUP(D125,'2022 FPIs'!$A$1:$B$33,2,FALSE)</f>
        <v>-9.6</v>
      </c>
    </row>
    <row r="126" spans="1:62">
      <c r="A126" t="s">
        <v>0</v>
      </c>
      <c r="B126">
        <f t="shared" si="2"/>
        <v>0</v>
      </c>
      <c r="C126" t="s">
        <v>53</v>
      </c>
      <c r="D126" t="s">
        <v>43</v>
      </c>
      <c r="E126">
        <v>10</v>
      </c>
      <c r="F126">
        <v>17</v>
      </c>
      <c r="G126">
        <v>17</v>
      </c>
      <c r="H126">
        <v>30</v>
      </c>
      <c r="I126">
        <v>118</v>
      </c>
      <c r="J126">
        <v>1</v>
      </c>
      <c r="K126">
        <v>1</v>
      </c>
      <c r="L126">
        <v>3</v>
      </c>
      <c r="M126">
        <v>34</v>
      </c>
      <c r="N126">
        <v>5.0999999999999996</v>
      </c>
      <c r="O126">
        <v>3.6</v>
      </c>
      <c r="P126">
        <v>56.7</v>
      </c>
      <c r="Q126">
        <v>62.9</v>
      </c>
      <c r="R126">
        <v>18</v>
      </c>
      <c r="S126">
        <v>43</v>
      </c>
      <c r="T126">
        <v>2.4</v>
      </c>
      <c r="U126">
        <v>0</v>
      </c>
      <c r="V126">
        <v>1</v>
      </c>
      <c r="W126">
        <v>1</v>
      </c>
      <c r="X126">
        <v>1</v>
      </c>
      <c r="Y126">
        <v>1</v>
      </c>
      <c r="Z126">
        <v>8</v>
      </c>
      <c r="AA126">
        <v>374</v>
      </c>
      <c r="AB126">
        <v>2</v>
      </c>
      <c r="AC126">
        <v>14</v>
      </c>
      <c r="AD126">
        <v>2</v>
      </c>
      <c r="AE126">
        <v>2</v>
      </c>
      <c r="AF126" s="3">
        <v>25</v>
      </c>
      <c r="AG126">
        <f>VLOOKUP(C126,'2022 FPIs'!$A$1:$B$33,2,FALSE)</f>
        <v>-5.5</v>
      </c>
      <c r="AH126">
        <v>17</v>
      </c>
      <c r="AI126">
        <v>10</v>
      </c>
      <c r="AJ126">
        <v>6</v>
      </c>
      <c r="AK126">
        <v>10</v>
      </c>
      <c r="AL126">
        <v>40</v>
      </c>
      <c r="AM126">
        <v>0</v>
      </c>
      <c r="AN126">
        <v>1</v>
      </c>
      <c r="AO126">
        <v>3</v>
      </c>
      <c r="AP126">
        <v>15</v>
      </c>
      <c r="AQ126">
        <v>5.5</v>
      </c>
      <c r="AR126">
        <v>3.1</v>
      </c>
      <c r="AS126">
        <v>60</v>
      </c>
      <c r="AT126">
        <v>29.2</v>
      </c>
      <c r="AU126">
        <v>45</v>
      </c>
      <c r="AV126">
        <v>314</v>
      </c>
      <c r="AW126">
        <v>7</v>
      </c>
      <c r="AX126">
        <v>2</v>
      </c>
      <c r="AY126">
        <v>1</v>
      </c>
      <c r="AZ126">
        <v>2</v>
      </c>
      <c r="BA126">
        <v>2</v>
      </c>
      <c r="BB126">
        <v>2</v>
      </c>
      <c r="BC126">
        <v>5</v>
      </c>
      <c r="BD126">
        <v>242</v>
      </c>
      <c r="BE126">
        <v>4</v>
      </c>
      <c r="BF126">
        <v>12</v>
      </c>
      <c r="BG126">
        <v>1</v>
      </c>
      <c r="BH126">
        <v>1</v>
      </c>
      <c r="BI126" s="3">
        <f t="shared" si="3"/>
        <v>35</v>
      </c>
      <c r="BJ126">
        <f>VLOOKUP(D126,'2022 FPIs'!$A$1:$B$33,2,FALSE)</f>
        <v>-1</v>
      </c>
    </row>
    <row r="127" spans="1:62">
      <c r="A127" t="s">
        <v>0</v>
      </c>
      <c r="B127">
        <f t="shared" si="2"/>
        <v>0</v>
      </c>
      <c r="C127" t="s">
        <v>53</v>
      </c>
      <c r="D127" t="s">
        <v>62</v>
      </c>
      <c r="E127">
        <v>17</v>
      </c>
      <c r="F127">
        <v>29</v>
      </c>
      <c r="G127">
        <v>13</v>
      </c>
      <c r="H127">
        <v>22</v>
      </c>
      <c r="I127">
        <v>135</v>
      </c>
      <c r="J127">
        <v>2</v>
      </c>
      <c r="K127">
        <v>2</v>
      </c>
      <c r="L127">
        <v>3</v>
      </c>
      <c r="M127">
        <v>19</v>
      </c>
      <c r="N127">
        <v>7</v>
      </c>
      <c r="O127">
        <v>5.4</v>
      </c>
      <c r="P127">
        <v>59.1</v>
      </c>
      <c r="Q127">
        <v>69.3</v>
      </c>
      <c r="R127">
        <v>32</v>
      </c>
      <c r="S127">
        <v>168</v>
      </c>
      <c r="T127">
        <v>5.3</v>
      </c>
      <c r="U127">
        <v>0</v>
      </c>
      <c r="V127">
        <v>1</v>
      </c>
      <c r="W127">
        <v>1</v>
      </c>
      <c r="X127">
        <v>2</v>
      </c>
      <c r="Y127">
        <v>2</v>
      </c>
      <c r="Z127">
        <v>4</v>
      </c>
      <c r="AA127">
        <v>208</v>
      </c>
      <c r="AB127">
        <v>2</v>
      </c>
      <c r="AC127">
        <v>9</v>
      </c>
      <c r="AD127">
        <v>0</v>
      </c>
      <c r="AE127">
        <v>0</v>
      </c>
      <c r="AF127" s="3">
        <v>32</v>
      </c>
      <c r="AG127">
        <f>VLOOKUP(C127,'2022 FPIs'!$A$1:$B$33,2,FALSE)</f>
        <v>-5.5</v>
      </c>
      <c r="AH127">
        <v>29</v>
      </c>
      <c r="AI127">
        <v>17</v>
      </c>
      <c r="AJ127">
        <v>21</v>
      </c>
      <c r="AK127">
        <v>27</v>
      </c>
      <c r="AL127">
        <v>217</v>
      </c>
      <c r="AM127">
        <v>2</v>
      </c>
      <c r="AN127">
        <v>0</v>
      </c>
      <c r="AO127">
        <v>4</v>
      </c>
      <c r="AP127">
        <v>26</v>
      </c>
      <c r="AQ127">
        <v>9</v>
      </c>
      <c r="AR127">
        <v>7</v>
      </c>
      <c r="AS127">
        <v>77.8</v>
      </c>
      <c r="AT127">
        <v>124.8</v>
      </c>
      <c r="AU127">
        <v>31</v>
      </c>
      <c r="AV127">
        <v>143</v>
      </c>
      <c r="AW127">
        <v>4.5999999999999996</v>
      </c>
      <c r="AX127">
        <v>2</v>
      </c>
      <c r="AY127">
        <v>0</v>
      </c>
      <c r="AZ127">
        <v>1</v>
      </c>
      <c r="BA127">
        <v>3</v>
      </c>
      <c r="BB127">
        <v>3</v>
      </c>
      <c r="BC127">
        <v>3</v>
      </c>
      <c r="BD127">
        <v>149</v>
      </c>
      <c r="BE127">
        <v>5</v>
      </c>
      <c r="BF127">
        <v>10</v>
      </c>
      <c r="BG127">
        <v>2</v>
      </c>
      <c r="BH127">
        <v>2</v>
      </c>
      <c r="BI127" s="3">
        <f t="shared" si="3"/>
        <v>28</v>
      </c>
      <c r="BJ127">
        <f>VLOOKUP(D127,'2022 FPIs'!$A$1:$B$33,2,FALSE)</f>
        <v>12.7</v>
      </c>
    </row>
    <row r="128" spans="1:62">
      <c r="A128" t="s">
        <v>0</v>
      </c>
      <c r="B128">
        <f t="shared" si="2"/>
        <v>0</v>
      </c>
      <c r="C128" t="s">
        <v>53</v>
      </c>
      <c r="D128" t="s">
        <v>63</v>
      </c>
      <c r="E128">
        <v>16</v>
      </c>
      <c r="F128">
        <v>24</v>
      </c>
      <c r="G128">
        <v>22</v>
      </c>
      <c r="H128">
        <v>37</v>
      </c>
      <c r="I128">
        <v>286</v>
      </c>
      <c r="J128">
        <v>1</v>
      </c>
      <c r="K128">
        <v>1</v>
      </c>
      <c r="L128">
        <v>4</v>
      </c>
      <c r="M128">
        <v>33</v>
      </c>
      <c r="N128">
        <v>8.6</v>
      </c>
      <c r="O128">
        <v>7</v>
      </c>
      <c r="P128">
        <v>59.5</v>
      </c>
      <c r="Q128">
        <v>81.599999999999994</v>
      </c>
      <c r="R128">
        <v>19</v>
      </c>
      <c r="S128">
        <v>101</v>
      </c>
      <c r="T128">
        <v>5.3</v>
      </c>
      <c r="U128">
        <v>0</v>
      </c>
      <c r="V128">
        <v>3</v>
      </c>
      <c r="W128">
        <v>3</v>
      </c>
      <c r="X128">
        <v>1</v>
      </c>
      <c r="Y128">
        <v>1</v>
      </c>
      <c r="Z128">
        <v>5</v>
      </c>
      <c r="AA128">
        <v>229</v>
      </c>
      <c r="AB128">
        <v>3</v>
      </c>
      <c r="AC128">
        <v>10</v>
      </c>
      <c r="AD128">
        <v>0</v>
      </c>
      <c r="AE128">
        <v>0</v>
      </c>
      <c r="AF128" s="3">
        <v>26.5</v>
      </c>
      <c r="AG128">
        <f>VLOOKUP(C128,'2022 FPIs'!$A$1:$B$33,2,FALSE)</f>
        <v>-5.5</v>
      </c>
      <c r="AH128">
        <v>24</v>
      </c>
      <c r="AI128">
        <v>16</v>
      </c>
      <c r="AJ128">
        <v>13</v>
      </c>
      <c r="AK128">
        <v>17</v>
      </c>
      <c r="AL128">
        <v>176</v>
      </c>
      <c r="AM128">
        <v>2</v>
      </c>
      <c r="AN128">
        <v>0</v>
      </c>
      <c r="AO128">
        <v>3</v>
      </c>
      <c r="AP128">
        <v>21</v>
      </c>
      <c r="AQ128">
        <v>11.6</v>
      </c>
      <c r="AR128">
        <v>8.8000000000000007</v>
      </c>
      <c r="AS128">
        <v>76.5</v>
      </c>
      <c r="AT128">
        <v>148.19999999999999</v>
      </c>
      <c r="AU128">
        <v>47</v>
      </c>
      <c r="AV128">
        <v>191</v>
      </c>
      <c r="AW128">
        <v>4.0999999999999996</v>
      </c>
      <c r="AX128">
        <v>1</v>
      </c>
      <c r="AY128">
        <v>1</v>
      </c>
      <c r="AZ128">
        <v>1</v>
      </c>
      <c r="BA128">
        <v>3</v>
      </c>
      <c r="BB128">
        <v>3</v>
      </c>
      <c r="BC128">
        <v>6</v>
      </c>
      <c r="BD128">
        <v>242</v>
      </c>
      <c r="BE128">
        <v>7</v>
      </c>
      <c r="BF128">
        <v>14</v>
      </c>
      <c r="BG128">
        <v>0</v>
      </c>
      <c r="BH128">
        <v>0</v>
      </c>
      <c r="BI128" s="3">
        <f t="shared" si="3"/>
        <v>33.5</v>
      </c>
      <c r="BJ128">
        <f>VLOOKUP(D128,'2022 FPIs'!$A$1:$B$33,2,FALSE)</f>
        <v>2.1</v>
      </c>
    </row>
    <row r="129" spans="1:62">
      <c r="A129" t="s">
        <v>0</v>
      </c>
      <c r="B129">
        <f t="shared" si="2"/>
        <v>0</v>
      </c>
      <c r="C129" t="s">
        <v>53</v>
      </c>
      <c r="D129" t="s">
        <v>61</v>
      </c>
      <c r="E129">
        <v>10</v>
      </c>
      <c r="F129">
        <v>23</v>
      </c>
      <c r="G129">
        <v>19</v>
      </c>
      <c r="H129">
        <v>33</v>
      </c>
      <c r="I129">
        <v>127</v>
      </c>
      <c r="J129">
        <v>0</v>
      </c>
      <c r="K129">
        <v>2</v>
      </c>
      <c r="L129">
        <v>5</v>
      </c>
      <c r="M129">
        <v>42</v>
      </c>
      <c r="N129">
        <v>5.0999999999999996</v>
      </c>
      <c r="O129">
        <v>3.3</v>
      </c>
      <c r="P129">
        <v>57.6</v>
      </c>
      <c r="Q129">
        <v>40.799999999999997</v>
      </c>
      <c r="R129">
        <v>16</v>
      </c>
      <c r="S129">
        <v>21</v>
      </c>
      <c r="T129">
        <v>1.3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6</v>
      </c>
      <c r="AA129">
        <v>286</v>
      </c>
      <c r="AB129">
        <v>2</v>
      </c>
      <c r="AC129">
        <v>13</v>
      </c>
      <c r="AD129">
        <v>4</v>
      </c>
      <c r="AE129">
        <v>4</v>
      </c>
      <c r="AF129" s="3">
        <v>25</v>
      </c>
      <c r="AG129">
        <f>VLOOKUP(C129,'2022 FPIs'!$A$1:$B$33,2,FALSE)</f>
        <v>-5.5</v>
      </c>
      <c r="AH129">
        <v>23</v>
      </c>
      <c r="AI129">
        <v>10</v>
      </c>
      <c r="AJ129">
        <v>15</v>
      </c>
      <c r="AK129">
        <v>27</v>
      </c>
      <c r="AL129">
        <v>191</v>
      </c>
      <c r="AM129">
        <v>0</v>
      </c>
      <c r="AN129">
        <v>0</v>
      </c>
      <c r="AO129">
        <v>0</v>
      </c>
      <c r="AP129">
        <v>0</v>
      </c>
      <c r="AQ129">
        <v>7.1</v>
      </c>
      <c r="AR129">
        <v>7.1</v>
      </c>
      <c r="AS129">
        <v>55.6</v>
      </c>
      <c r="AT129">
        <v>77.900000000000006</v>
      </c>
      <c r="AU129">
        <v>40</v>
      </c>
      <c r="AV129">
        <v>153</v>
      </c>
      <c r="AW129">
        <v>3.8</v>
      </c>
      <c r="AX129">
        <v>1</v>
      </c>
      <c r="AY129">
        <v>3</v>
      </c>
      <c r="AZ129">
        <v>3</v>
      </c>
      <c r="BA129">
        <v>2</v>
      </c>
      <c r="BB129">
        <v>2</v>
      </c>
      <c r="BC129">
        <v>5</v>
      </c>
      <c r="BD129">
        <v>221</v>
      </c>
      <c r="BE129">
        <v>3</v>
      </c>
      <c r="BF129">
        <v>13</v>
      </c>
      <c r="BG129">
        <v>2</v>
      </c>
      <c r="BH129">
        <v>2</v>
      </c>
      <c r="BI129" s="3">
        <f t="shared" si="3"/>
        <v>35</v>
      </c>
      <c r="BJ129">
        <f>VLOOKUP(D129,'2022 FPIs'!$A$1:$B$33,2,FALSE)</f>
        <v>-4.7</v>
      </c>
    </row>
    <row r="130" spans="1:62">
      <c r="A130" t="s">
        <v>0</v>
      </c>
      <c r="B130">
        <f t="shared" si="2"/>
        <v>0</v>
      </c>
      <c r="C130" t="s">
        <v>53</v>
      </c>
      <c r="D130" t="s">
        <v>38</v>
      </c>
      <c r="E130">
        <v>15</v>
      </c>
      <c r="F130">
        <v>30</v>
      </c>
      <c r="G130">
        <v>26</v>
      </c>
      <c r="H130">
        <v>39</v>
      </c>
      <c r="I130">
        <v>174</v>
      </c>
      <c r="J130">
        <v>1</v>
      </c>
      <c r="K130">
        <v>2</v>
      </c>
      <c r="L130">
        <v>5</v>
      </c>
      <c r="M130">
        <v>41</v>
      </c>
      <c r="N130">
        <v>5.5</v>
      </c>
      <c r="O130">
        <v>4</v>
      </c>
      <c r="P130">
        <v>66.7</v>
      </c>
      <c r="Q130">
        <v>63.4</v>
      </c>
      <c r="R130">
        <v>14</v>
      </c>
      <c r="S130">
        <v>36</v>
      </c>
      <c r="T130">
        <v>2.6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7</v>
      </c>
      <c r="AA130">
        <v>350</v>
      </c>
      <c r="AB130">
        <v>2</v>
      </c>
      <c r="AC130">
        <v>13</v>
      </c>
      <c r="AD130">
        <v>1</v>
      </c>
      <c r="AE130">
        <v>1</v>
      </c>
      <c r="AF130" s="3">
        <v>27.5</v>
      </c>
      <c r="AG130">
        <f>VLOOKUP(C130,'2022 FPIs'!$A$1:$B$33,2,FALSE)</f>
        <v>-5.5</v>
      </c>
      <c r="AH130">
        <v>30</v>
      </c>
      <c r="AI130">
        <v>15</v>
      </c>
      <c r="AJ130">
        <v>23</v>
      </c>
      <c r="AK130">
        <v>41</v>
      </c>
      <c r="AL130">
        <v>273</v>
      </c>
      <c r="AM130">
        <v>1</v>
      </c>
      <c r="AN130">
        <v>0</v>
      </c>
      <c r="AO130">
        <v>5</v>
      </c>
      <c r="AP130">
        <v>32</v>
      </c>
      <c r="AQ130">
        <v>7.4</v>
      </c>
      <c r="AR130">
        <v>5.9</v>
      </c>
      <c r="AS130">
        <v>56.1</v>
      </c>
      <c r="AT130">
        <v>84.7</v>
      </c>
      <c r="AU130">
        <v>26</v>
      </c>
      <c r="AV130">
        <v>66</v>
      </c>
      <c r="AW130">
        <v>2.5</v>
      </c>
      <c r="AX130">
        <v>1</v>
      </c>
      <c r="AY130">
        <v>3</v>
      </c>
      <c r="AZ130">
        <v>3</v>
      </c>
      <c r="BA130">
        <v>3</v>
      </c>
      <c r="BB130">
        <v>3</v>
      </c>
      <c r="BC130">
        <v>6</v>
      </c>
      <c r="BD130">
        <v>296</v>
      </c>
      <c r="BE130">
        <v>4</v>
      </c>
      <c r="BF130">
        <v>15</v>
      </c>
      <c r="BG130">
        <v>1</v>
      </c>
      <c r="BH130">
        <v>1</v>
      </c>
      <c r="BI130" s="3">
        <f t="shared" si="3"/>
        <v>32.5</v>
      </c>
      <c r="BJ130">
        <f>VLOOKUP(D130,'2022 FPIs'!$A$1:$B$33,2,FALSE)</f>
        <v>5.2</v>
      </c>
    </row>
    <row r="131" spans="1:62">
      <c r="A131" t="s">
        <v>0</v>
      </c>
      <c r="B131">
        <f t="shared" ref="B131:B194" si="4">IF(A131="W",1,0)</f>
        <v>0</v>
      </c>
      <c r="C131" t="s">
        <v>53</v>
      </c>
      <c r="D131" t="s">
        <v>49</v>
      </c>
      <c r="E131">
        <v>14</v>
      </c>
      <c r="F131">
        <v>27</v>
      </c>
      <c r="G131">
        <v>20</v>
      </c>
      <c r="H131">
        <v>39</v>
      </c>
      <c r="I131">
        <v>201</v>
      </c>
      <c r="J131">
        <v>1</v>
      </c>
      <c r="K131">
        <v>2</v>
      </c>
      <c r="L131">
        <v>0</v>
      </c>
      <c r="M131">
        <v>0</v>
      </c>
      <c r="N131">
        <v>5.2</v>
      </c>
      <c r="O131">
        <v>5.2</v>
      </c>
      <c r="P131">
        <v>51.3</v>
      </c>
      <c r="Q131">
        <v>53.5</v>
      </c>
      <c r="R131">
        <v>22</v>
      </c>
      <c r="S131">
        <v>82</v>
      </c>
      <c r="T131">
        <v>3.7</v>
      </c>
      <c r="U131">
        <v>0</v>
      </c>
      <c r="V131">
        <v>2</v>
      </c>
      <c r="W131">
        <v>2</v>
      </c>
      <c r="X131">
        <v>0</v>
      </c>
      <c r="Y131">
        <v>0</v>
      </c>
      <c r="Z131">
        <v>7</v>
      </c>
      <c r="AA131">
        <v>354</v>
      </c>
      <c r="AB131">
        <v>1</v>
      </c>
      <c r="AC131">
        <v>12</v>
      </c>
      <c r="AD131">
        <v>1</v>
      </c>
      <c r="AE131">
        <v>2</v>
      </c>
      <c r="AF131" s="3">
        <v>27.5</v>
      </c>
      <c r="AG131">
        <f>VLOOKUP(C131,'2022 FPIs'!$A$1:$B$33,2,FALSE)</f>
        <v>-5.5</v>
      </c>
      <c r="AH131">
        <v>27</v>
      </c>
      <c r="AI131">
        <v>14</v>
      </c>
      <c r="AJ131">
        <v>12</v>
      </c>
      <c r="AK131">
        <v>22</v>
      </c>
      <c r="AL131">
        <v>130</v>
      </c>
      <c r="AM131">
        <v>0</v>
      </c>
      <c r="AN131">
        <v>1</v>
      </c>
      <c r="AO131">
        <v>1</v>
      </c>
      <c r="AP131">
        <v>1</v>
      </c>
      <c r="AQ131">
        <v>6</v>
      </c>
      <c r="AR131">
        <v>5.7</v>
      </c>
      <c r="AS131">
        <v>54.5</v>
      </c>
      <c r="AT131">
        <v>53.2</v>
      </c>
      <c r="AU131">
        <v>38</v>
      </c>
      <c r="AV131">
        <v>174</v>
      </c>
      <c r="AW131">
        <v>4.5999999999999996</v>
      </c>
      <c r="AX131">
        <v>0</v>
      </c>
      <c r="AY131">
        <v>2</v>
      </c>
      <c r="AZ131">
        <v>2</v>
      </c>
      <c r="BA131">
        <v>3</v>
      </c>
      <c r="BB131">
        <v>3</v>
      </c>
      <c r="BC131">
        <v>6</v>
      </c>
      <c r="BD131">
        <v>311</v>
      </c>
      <c r="BE131">
        <v>4</v>
      </c>
      <c r="BF131">
        <v>13</v>
      </c>
      <c r="BG131">
        <v>0</v>
      </c>
      <c r="BH131">
        <v>0</v>
      </c>
      <c r="BI131" s="3">
        <f t="shared" ref="BI131:BI194" si="5">60-AF131</f>
        <v>32.5</v>
      </c>
      <c r="BJ131">
        <f>VLOOKUP(D131,'2022 FPIs'!$A$1:$B$33,2,FALSE)</f>
        <v>-2.5</v>
      </c>
    </row>
    <row r="132" spans="1:62">
      <c r="A132" t="s">
        <v>0</v>
      </c>
      <c r="B132">
        <f t="shared" si="4"/>
        <v>0</v>
      </c>
      <c r="C132" t="s">
        <v>53</v>
      </c>
      <c r="D132" t="s">
        <v>64</v>
      </c>
      <c r="E132">
        <v>23</v>
      </c>
      <c r="F132">
        <v>27</v>
      </c>
      <c r="G132">
        <v>20</v>
      </c>
      <c r="H132">
        <v>27</v>
      </c>
      <c r="I132">
        <v>213</v>
      </c>
      <c r="J132">
        <v>1</v>
      </c>
      <c r="K132">
        <v>1</v>
      </c>
      <c r="L132">
        <v>0</v>
      </c>
      <c r="M132">
        <v>0</v>
      </c>
      <c r="N132">
        <v>7.9</v>
      </c>
      <c r="O132">
        <v>7.9</v>
      </c>
      <c r="P132">
        <v>74.099999999999994</v>
      </c>
      <c r="Q132">
        <v>93.6</v>
      </c>
      <c r="R132">
        <v>37</v>
      </c>
      <c r="S132">
        <v>114</v>
      </c>
      <c r="T132">
        <v>3.1</v>
      </c>
      <c r="U132">
        <v>1</v>
      </c>
      <c r="V132">
        <v>3</v>
      </c>
      <c r="W132">
        <v>3</v>
      </c>
      <c r="X132">
        <v>2</v>
      </c>
      <c r="Y132">
        <v>2</v>
      </c>
      <c r="Z132">
        <v>4</v>
      </c>
      <c r="AA132">
        <v>197</v>
      </c>
      <c r="AB132">
        <v>7</v>
      </c>
      <c r="AC132">
        <v>15</v>
      </c>
      <c r="AD132">
        <v>0</v>
      </c>
      <c r="AE132">
        <v>2</v>
      </c>
      <c r="AF132" s="3">
        <v>33</v>
      </c>
      <c r="AG132">
        <f>VLOOKUP(C132,'2022 FPIs'!$A$1:$B$33,2,FALSE)</f>
        <v>-5.5</v>
      </c>
      <c r="AH132">
        <v>27</v>
      </c>
      <c r="AI132">
        <v>23</v>
      </c>
      <c r="AJ132">
        <v>24</v>
      </c>
      <c r="AK132">
        <v>39</v>
      </c>
      <c r="AL132">
        <v>277</v>
      </c>
      <c r="AM132">
        <v>1</v>
      </c>
      <c r="AN132">
        <v>2</v>
      </c>
      <c r="AO132">
        <v>1</v>
      </c>
      <c r="AP132">
        <v>7</v>
      </c>
      <c r="AQ132">
        <v>7.3</v>
      </c>
      <c r="AR132">
        <v>6.9</v>
      </c>
      <c r="AS132">
        <v>61.5</v>
      </c>
      <c r="AT132">
        <v>70.099999999999994</v>
      </c>
      <c r="AU132">
        <v>31</v>
      </c>
      <c r="AV132">
        <v>127</v>
      </c>
      <c r="AW132">
        <v>4.0999999999999996</v>
      </c>
      <c r="AX132">
        <v>2</v>
      </c>
      <c r="AY132">
        <v>2</v>
      </c>
      <c r="AZ132">
        <v>2</v>
      </c>
      <c r="BA132">
        <v>3</v>
      </c>
      <c r="BB132">
        <v>3</v>
      </c>
      <c r="BC132">
        <v>3</v>
      </c>
      <c r="BD132">
        <v>157</v>
      </c>
      <c r="BE132">
        <v>8</v>
      </c>
      <c r="BF132">
        <v>15</v>
      </c>
      <c r="BG132">
        <v>1</v>
      </c>
      <c r="BH132">
        <v>2</v>
      </c>
      <c r="BI132" s="3">
        <f t="shared" si="5"/>
        <v>27</v>
      </c>
      <c r="BJ132">
        <f>VLOOKUP(D132,'2022 FPIs'!$A$1:$B$33,2,FALSE)</f>
        <v>8.4</v>
      </c>
    </row>
    <row r="133" spans="1:62">
      <c r="A133" t="s">
        <v>0</v>
      </c>
      <c r="B133">
        <f t="shared" si="4"/>
        <v>0</v>
      </c>
      <c r="C133" t="s">
        <v>53</v>
      </c>
      <c r="D133" t="s">
        <v>46</v>
      </c>
      <c r="E133">
        <v>24</v>
      </c>
      <c r="F133">
        <v>30</v>
      </c>
      <c r="G133">
        <v>14</v>
      </c>
      <c r="H133">
        <v>29</v>
      </c>
      <c r="I133">
        <v>125</v>
      </c>
      <c r="J133">
        <v>2</v>
      </c>
      <c r="K133">
        <v>0</v>
      </c>
      <c r="L133">
        <v>1</v>
      </c>
      <c r="M133">
        <v>4</v>
      </c>
      <c r="N133">
        <v>4.4000000000000004</v>
      </c>
      <c r="O133">
        <v>4.2</v>
      </c>
      <c r="P133">
        <v>48.3</v>
      </c>
      <c r="Q133">
        <v>83.3</v>
      </c>
      <c r="R133">
        <v>28</v>
      </c>
      <c r="S133">
        <v>94</v>
      </c>
      <c r="T133">
        <v>3.4</v>
      </c>
      <c r="U133">
        <v>1</v>
      </c>
      <c r="V133">
        <v>1</v>
      </c>
      <c r="W133">
        <v>1</v>
      </c>
      <c r="X133">
        <v>3</v>
      </c>
      <c r="Y133">
        <v>3</v>
      </c>
      <c r="Z133">
        <v>5</v>
      </c>
      <c r="AA133">
        <v>234</v>
      </c>
      <c r="AB133">
        <v>4</v>
      </c>
      <c r="AC133">
        <v>10</v>
      </c>
      <c r="AD133">
        <v>0</v>
      </c>
      <c r="AE133">
        <v>0</v>
      </c>
      <c r="AF133" s="3">
        <v>27.5</v>
      </c>
      <c r="AG133">
        <f>VLOOKUP(C133,'2022 FPIs'!$A$1:$B$33,2,FALSE)</f>
        <v>-5.5</v>
      </c>
      <c r="AH133">
        <v>30</v>
      </c>
      <c r="AI133">
        <v>24</v>
      </c>
      <c r="AJ133">
        <v>36</v>
      </c>
      <c r="AK133">
        <v>41</v>
      </c>
      <c r="AL133">
        <v>313</v>
      </c>
      <c r="AM133">
        <v>2</v>
      </c>
      <c r="AN133">
        <v>0</v>
      </c>
      <c r="AO133">
        <v>2</v>
      </c>
      <c r="AP133">
        <v>23</v>
      </c>
      <c r="AQ133">
        <v>8.1999999999999993</v>
      </c>
      <c r="AR133">
        <v>7.3</v>
      </c>
      <c r="AS133">
        <v>87.8</v>
      </c>
      <c r="AT133">
        <v>114.7</v>
      </c>
      <c r="AU133">
        <v>33</v>
      </c>
      <c r="AV133">
        <v>189</v>
      </c>
      <c r="AW133">
        <v>5.7</v>
      </c>
      <c r="AX133">
        <v>2</v>
      </c>
      <c r="AY133">
        <v>1</v>
      </c>
      <c r="AZ133">
        <v>2</v>
      </c>
      <c r="BA133">
        <v>1</v>
      </c>
      <c r="BB133">
        <v>2</v>
      </c>
      <c r="BC133">
        <v>4</v>
      </c>
      <c r="BD133">
        <v>193</v>
      </c>
      <c r="BE133">
        <v>6</v>
      </c>
      <c r="BF133">
        <v>12</v>
      </c>
      <c r="BG133">
        <v>0</v>
      </c>
      <c r="BH133">
        <v>0</v>
      </c>
      <c r="BI133" s="3">
        <f t="shared" si="5"/>
        <v>32.5</v>
      </c>
      <c r="BJ133">
        <f>VLOOKUP(D133,'2022 FPIs'!$A$1:$B$33,2,FALSE)</f>
        <v>13.6</v>
      </c>
    </row>
    <row r="134" spans="1:62">
      <c r="A134" t="s">
        <v>1</v>
      </c>
      <c r="B134">
        <f t="shared" si="4"/>
        <v>1</v>
      </c>
      <c r="C134" t="s">
        <v>53</v>
      </c>
      <c r="D134" t="s">
        <v>43</v>
      </c>
      <c r="E134">
        <v>19</v>
      </c>
      <c r="F134">
        <v>14</v>
      </c>
      <c r="G134">
        <v>20</v>
      </c>
      <c r="H134">
        <v>32</v>
      </c>
      <c r="I134">
        <v>215</v>
      </c>
      <c r="J134">
        <v>1</v>
      </c>
      <c r="K134">
        <v>1</v>
      </c>
      <c r="L134">
        <v>1</v>
      </c>
      <c r="M134">
        <v>3</v>
      </c>
      <c r="N134">
        <v>6.8</v>
      </c>
      <c r="O134">
        <v>6.5</v>
      </c>
      <c r="P134">
        <v>62.5</v>
      </c>
      <c r="Q134">
        <v>79.599999999999994</v>
      </c>
      <c r="R134">
        <v>30</v>
      </c>
      <c r="S134">
        <v>70</v>
      </c>
      <c r="T134">
        <v>2.2999999999999998</v>
      </c>
      <c r="U134">
        <v>0</v>
      </c>
      <c r="V134">
        <v>2</v>
      </c>
      <c r="W134">
        <v>2</v>
      </c>
      <c r="X134">
        <v>1</v>
      </c>
      <c r="Y134">
        <v>1</v>
      </c>
      <c r="Z134">
        <v>5</v>
      </c>
      <c r="AA134">
        <v>221</v>
      </c>
      <c r="AB134">
        <v>5</v>
      </c>
      <c r="AC134">
        <v>14</v>
      </c>
      <c r="AD134">
        <v>0</v>
      </c>
      <c r="AE134">
        <v>1</v>
      </c>
      <c r="AF134" s="3">
        <v>33</v>
      </c>
      <c r="AG134">
        <f>VLOOKUP(C134,'2022 FPIs'!$A$1:$B$33,2,FALSE)</f>
        <v>-5.5</v>
      </c>
      <c r="AH134">
        <v>14</v>
      </c>
      <c r="AI134">
        <v>19</v>
      </c>
      <c r="AJ134">
        <v>14</v>
      </c>
      <c r="AK134">
        <v>23</v>
      </c>
      <c r="AL134">
        <v>88</v>
      </c>
      <c r="AM134">
        <v>0</v>
      </c>
      <c r="AN134">
        <v>2</v>
      </c>
      <c r="AO134">
        <v>4</v>
      </c>
      <c r="AP134">
        <v>11</v>
      </c>
      <c r="AQ134">
        <v>4.3</v>
      </c>
      <c r="AR134">
        <v>3.3</v>
      </c>
      <c r="AS134">
        <v>60.9</v>
      </c>
      <c r="AT134">
        <v>32.5</v>
      </c>
      <c r="AU134">
        <v>31</v>
      </c>
      <c r="AV134">
        <v>184</v>
      </c>
      <c r="AW134">
        <v>5.9</v>
      </c>
      <c r="AX134">
        <v>2</v>
      </c>
      <c r="AY134">
        <v>0</v>
      </c>
      <c r="AZ134">
        <v>0</v>
      </c>
      <c r="BA134">
        <v>2</v>
      </c>
      <c r="BB134">
        <v>2</v>
      </c>
      <c r="BC134">
        <v>6</v>
      </c>
      <c r="BD134">
        <v>301</v>
      </c>
      <c r="BE134">
        <v>4</v>
      </c>
      <c r="BF134">
        <v>12</v>
      </c>
      <c r="BG134">
        <v>1</v>
      </c>
      <c r="BH134">
        <v>2</v>
      </c>
      <c r="BI134" s="3">
        <f t="shared" si="5"/>
        <v>27</v>
      </c>
      <c r="BJ134">
        <f>VLOOKUP(D134,'2022 FPIs'!$A$1:$B$33,2,FALSE)</f>
        <v>-1</v>
      </c>
    </row>
    <row r="135" spans="1:62">
      <c r="A135" t="s">
        <v>0</v>
      </c>
      <c r="B135">
        <f t="shared" si="4"/>
        <v>0</v>
      </c>
      <c r="C135" t="s">
        <v>53</v>
      </c>
      <c r="D135" t="s">
        <v>41</v>
      </c>
      <c r="E135">
        <v>3</v>
      </c>
      <c r="F135">
        <v>31</v>
      </c>
      <c r="G135">
        <v>25</v>
      </c>
      <c r="H135">
        <v>44</v>
      </c>
      <c r="I135">
        <v>193</v>
      </c>
      <c r="J135">
        <v>0</v>
      </c>
      <c r="K135">
        <v>0</v>
      </c>
      <c r="L135">
        <v>2</v>
      </c>
      <c r="M135">
        <v>18</v>
      </c>
      <c r="N135">
        <v>4.8</v>
      </c>
      <c r="O135">
        <v>4.2</v>
      </c>
      <c r="P135">
        <v>56.8</v>
      </c>
      <c r="Q135">
        <v>67.7</v>
      </c>
      <c r="R135">
        <v>21</v>
      </c>
      <c r="S135">
        <v>84</v>
      </c>
      <c r="T135">
        <v>4</v>
      </c>
      <c r="U135">
        <v>0</v>
      </c>
      <c r="V135">
        <v>1</v>
      </c>
      <c r="W135">
        <v>1</v>
      </c>
      <c r="X135">
        <v>0</v>
      </c>
      <c r="Y135">
        <v>0</v>
      </c>
      <c r="Z135">
        <v>6</v>
      </c>
      <c r="AA135">
        <v>274</v>
      </c>
      <c r="AB135">
        <v>6</v>
      </c>
      <c r="AC135">
        <v>17</v>
      </c>
      <c r="AD135">
        <v>0</v>
      </c>
      <c r="AE135">
        <v>4</v>
      </c>
      <c r="AF135" s="3">
        <v>30.5</v>
      </c>
      <c r="AG135">
        <f>VLOOKUP(C135,'2022 FPIs'!$A$1:$B$33,2,FALSE)</f>
        <v>-5.5</v>
      </c>
      <c r="AH135">
        <v>31</v>
      </c>
      <c r="AI135">
        <v>3</v>
      </c>
      <c r="AJ135">
        <v>22</v>
      </c>
      <c r="AK135">
        <v>29</v>
      </c>
      <c r="AL135">
        <v>168</v>
      </c>
      <c r="AM135">
        <v>0</v>
      </c>
      <c r="AN135">
        <v>2</v>
      </c>
      <c r="AO135">
        <v>2</v>
      </c>
      <c r="AP135">
        <v>13</v>
      </c>
      <c r="AQ135">
        <v>6.2</v>
      </c>
      <c r="AR135">
        <v>5.4</v>
      </c>
      <c r="AS135">
        <v>75.900000000000006</v>
      </c>
      <c r="AT135">
        <v>60.7</v>
      </c>
      <c r="AU135">
        <v>29</v>
      </c>
      <c r="AV135">
        <v>169</v>
      </c>
      <c r="AW135">
        <v>5.8</v>
      </c>
      <c r="AX135">
        <v>3</v>
      </c>
      <c r="AY135">
        <v>1</v>
      </c>
      <c r="AZ135">
        <v>1</v>
      </c>
      <c r="BA135">
        <v>4</v>
      </c>
      <c r="BB135">
        <v>4</v>
      </c>
      <c r="BC135">
        <v>5</v>
      </c>
      <c r="BD135">
        <v>217</v>
      </c>
      <c r="BE135">
        <v>4</v>
      </c>
      <c r="BF135">
        <v>12</v>
      </c>
      <c r="BG135">
        <v>0</v>
      </c>
      <c r="BH135">
        <v>0</v>
      </c>
      <c r="BI135" s="3">
        <f t="shared" si="5"/>
        <v>29.5</v>
      </c>
      <c r="BJ135">
        <f>VLOOKUP(D135,'2022 FPIs'!$A$1:$B$33,2,FALSE)</f>
        <v>6.1</v>
      </c>
    </row>
    <row r="136" spans="1:62">
      <c r="A136" t="s">
        <v>1</v>
      </c>
      <c r="B136">
        <f t="shared" si="4"/>
        <v>1</v>
      </c>
      <c r="C136" t="s">
        <v>53</v>
      </c>
      <c r="D136" t="s">
        <v>56</v>
      </c>
      <c r="E136">
        <v>32</v>
      </c>
      <c r="F136">
        <v>31</v>
      </c>
      <c r="G136">
        <v>24</v>
      </c>
      <c r="H136">
        <v>40</v>
      </c>
      <c r="I136">
        <v>301</v>
      </c>
      <c r="J136">
        <v>3</v>
      </c>
      <c r="K136">
        <v>2</v>
      </c>
      <c r="L136">
        <v>1</v>
      </c>
      <c r="M136">
        <v>10</v>
      </c>
      <c r="N136">
        <v>7.8</v>
      </c>
      <c r="O136">
        <v>7.3</v>
      </c>
      <c r="P136">
        <v>60</v>
      </c>
      <c r="Q136">
        <v>87.6</v>
      </c>
      <c r="R136">
        <v>23</v>
      </c>
      <c r="S136">
        <v>59</v>
      </c>
      <c r="T136">
        <v>2.6</v>
      </c>
      <c r="U136">
        <v>0</v>
      </c>
      <c r="V136">
        <v>1</v>
      </c>
      <c r="W136">
        <v>1</v>
      </c>
      <c r="X136">
        <v>3</v>
      </c>
      <c r="Y136">
        <v>3</v>
      </c>
      <c r="Z136">
        <v>4</v>
      </c>
      <c r="AA136">
        <v>170</v>
      </c>
      <c r="AB136">
        <v>5</v>
      </c>
      <c r="AC136">
        <v>14</v>
      </c>
      <c r="AD136">
        <v>2</v>
      </c>
      <c r="AE136">
        <v>2</v>
      </c>
      <c r="AF136" s="3">
        <v>26</v>
      </c>
      <c r="AG136">
        <f>VLOOKUP(C136,'2022 FPIs'!$A$1:$B$33,2,FALSE)</f>
        <v>-5.5</v>
      </c>
      <c r="AH136">
        <v>31</v>
      </c>
      <c r="AI136">
        <v>32</v>
      </c>
      <c r="AJ136">
        <v>23</v>
      </c>
      <c r="AK136">
        <v>35</v>
      </c>
      <c r="AL136">
        <v>202</v>
      </c>
      <c r="AM136">
        <v>2</v>
      </c>
      <c r="AN136">
        <v>2</v>
      </c>
      <c r="AO136">
        <v>2</v>
      </c>
      <c r="AP136">
        <v>7</v>
      </c>
      <c r="AQ136">
        <v>6</v>
      </c>
      <c r="AR136">
        <v>5.5</v>
      </c>
      <c r="AS136">
        <v>65.7</v>
      </c>
      <c r="AT136">
        <v>76.099999999999994</v>
      </c>
      <c r="AU136">
        <v>33</v>
      </c>
      <c r="AV136">
        <v>196</v>
      </c>
      <c r="AW136">
        <v>5.9</v>
      </c>
      <c r="AX136">
        <v>1</v>
      </c>
      <c r="AY136">
        <v>1</v>
      </c>
      <c r="AZ136">
        <v>1</v>
      </c>
      <c r="BA136">
        <v>4</v>
      </c>
      <c r="BB136">
        <v>4</v>
      </c>
      <c r="BC136">
        <v>2</v>
      </c>
      <c r="BD136">
        <v>117</v>
      </c>
      <c r="BE136">
        <v>4</v>
      </c>
      <c r="BF136">
        <v>13</v>
      </c>
      <c r="BG136">
        <v>2</v>
      </c>
      <c r="BH136">
        <v>3</v>
      </c>
      <c r="BI136" s="3">
        <f t="shared" si="5"/>
        <v>34</v>
      </c>
      <c r="BJ136">
        <f>VLOOKUP(D136,'2022 FPIs'!$A$1:$B$33,2,FALSE)</f>
        <v>-15.1</v>
      </c>
    </row>
    <row r="137" spans="1:62">
      <c r="A137" t="s">
        <v>0</v>
      </c>
      <c r="B137">
        <f t="shared" si="4"/>
        <v>0</v>
      </c>
      <c r="C137" t="s">
        <v>52</v>
      </c>
      <c r="D137" t="s">
        <v>45</v>
      </c>
      <c r="E137">
        <v>20</v>
      </c>
      <c r="F137">
        <v>23</v>
      </c>
      <c r="G137">
        <v>33</v>
      </c>
      <c r="H137">
        <v>53</v>
      </c>
      <c r="I137">
        <v>299</v>
      </c>
      <c r="J137">
        <v>2</v>
      </c>
      <c r="K137">
        <v>4</v>
      </c>
      <c r="L137">
        <v>7</v>
      </c>
      <c r="M137">
        <v>39</v>
      </c>
      <c r="N137">
        <v>6.4</v>
      </c>
      <c r="O137">
        <v>5</v>
      </c>
      <c r="P137">
        <v>62.3</v>
      </c>
      <c r="Q137">
        <v>58.6</v>
      </c>
      <c r="R137">
        <v>34</v>
      </c>
      <c r="S137">
        <v>133</v>
      </c>
      <c r="T137">
        <v>3.9</v>
      </c>
      <c r="U137">
        <v>0</v>
      </c>
      <c r="V137">
        <v>2</v>
      </c>
      <c r="W137">
        <v>3</v>
      </c>
      <c r="X137">
        <v>0</v>
      </c>
      <c r="Y137">
        <v>1</v>
      </c>
      <c r="Z137">
        <v>3</v>
      </c>
      <c r="AA137">
        <v>158</v>
      </c>
      <c r="AB137">
        <v>8</v>
      </c>
      <c r="AC137">
        <v>16</v>
      </c>
      <c r="AD137">
        <v>1</v>
      </c>
      <c r="AE137">
        <v>3</v>
      </c>
      <c r="AF137" s="3">
        <v>43.5</v>
      </c>
      <c r="AG137">
        <f>VLOOKUP(C137,'2022 FPIs'!$A$1:$B$33,2,FALSE)</f>
        <v>11.1</v>
      </c>
      <c r="AH137">
        <v>23</v>
      </c>
      <c r="AI137">
        <v>20</v>
      </c>
      <c r="AJ137">
        <v>21</v>
      </c>
      <c r="AK137">
        <v>38</v>
      </c>
      <c r="AL137">
        <v>192</v>
      </c>
      <c r="AM137">
        <v>1</v>
      </c>
      <c r="AN137">
        <v>0</v>
      </c>
      <c r="AO137">
        <v>1</v>
      </c>
      <c r="AP137">
        <v>2</v>
      </c>
      <c r="AQ137">
        <v>5.0999999999999996</v>
      </c>
      <c r="AR137">
        <v>4.9000000000000004</v>
      </c>
      <c r="AS137">
        <v>55.3</v>
      </c>
      <c r="AT137">
        <v>78</v>
      </c>
      <c r="AU137">
        <v>22</v>
      </c>
      <c r="AV137">
        <v>75</v>
      </c>
      <c r="AW137">
        <v>3.4</v>
      </c>
      <c r="AX137">
        <v>0</v>
      </c>
      <c r="AY137">
        <v>3</v>
      </c>
      <c r="AZ137">
        <v>4</v>
      </c>
      <c r="BA137">
        <v>2</v>
      </c>
      <c r="BB137">
        <v>2</v>
      </c>
      <c r="BC137">
        <v>8</v>
      </c>
      <c r="BD137">
        <v>388</v>
      </c>
      <c r="BE137">
        <v>4</v>
      </c>
      <c r="BF137">
        <v>15</v>
      </c>
      <c r="BG137">
        <v>0</v>
      </c>
      <c r="BH137">
        <v>0</v>
      </c>
      <c r="BI137" s="3">
        <f t="shared" si="5"/>
        <v>16.5</v>
      </c>
      <c r="BJ137">
        <f>VLOOKUP(D137,'2022 FPIs'!$A$1:$B$33,2,FALSE)</f>
        <v>2.2000000000000002</v>
      </c>
    </row>
    <row r="138" spans="1:62">
      <c r="A138" t="s">
        <v>0</v>
      </c>
      <c r="B138">
        <f t="shared" si="4"/>
        <v>0</v>
      </c>
      <c r="C138" t="s">
        <v>52</v>
      </c>
      <c r="D138" t="s">
        <v>64</v>
      </c>
      <c r="E138">
        <v>17</v>
      </c>
      <c r="F138">
        <v>20</v>
      </c>
      <c r="G138">
        <v>24</v>
      </c>
      <c r="H138">
        <v>36</v>
      </c>
      <c r="I138">
        <v>165</v>
      </c>
      <c r="J138">
        <v>1</v>
      </c>
      <c r="K138">
        <v>0</v>
      </c>
      <c r="L138">
        <v>6</v>
      </c>
      <c r="M138">
        <v>34</v>
      </c>
      <c r="N138">
        <v>5.5</v>
      </c>
      <c r="O138">
        <v>3.9</v>
      </c>
      <c r="P138">
        <v>66.7</v>
      </c>
      <c r="Q138">
        <v>86</v>
      </c>
      <c r="R138">
        <v>25</v>
      </c>
      <c r="S138">
        <v>89</v>
      </c>
      <c r="T138">
        <v>3.6</v>
      </c>
      <c r="U138">
        <v>0</v>
      </c>
      <c r="V138">
        <v>3</v>
      </c>
      <c r="W138">
        <v>3</v>
      </c>
      <c r="X138">
        <v>0</v>
      </c>
      <c r="Y138">
        <v>0</v>
      </c>
      <c r="Z138">
        <v>5</v>
      </c>
      <c r="AA138">
        <v>236</v>
      </c>
      <c r="AB138">
        <v>6</v>
      </c>
      <c r="AC138">
        <v>17</v>
      </c>
      <c r="AD138">
        <v>1</v>
      </c>
      <c r="AE138">
        <v>1</v>
      </c>
      <c r="AF138" s="3">
        <v>34</v>
      </c>
      <c r="AG138">
        <f>VLOOKUP(C138,'2022 FPIs'!$A$1:$B$33,2,FALSE)</f>
        <v>11.1</v>
      </c>
      <c r="AH138">
        <v>20</v>
      </c>
      <c r="AI138">
        <v>17</v>
      </c>
      <c r="AJ138">
        <v>19</v>
      </c>
      <c r="AK138">
        <v>31</v>
      </c>
      <c r="AL138">
        <v>230</v>
      </c>
      <c r="AM138">
        <v>1</v>
      </c>
      <c r="AN138">
        <v>0</v>
      </c>
      <c r="AO138">
        <v>1</v>
      </c>
      <c r="AP138">
        <v>5</v>
      </c>
      <c r="AQ138">
        <v>7.6</v>
      </c>
      <c r="AR138">
        <v>7.2</v>
      </c>
      <c r="AS138">
        <v>61.3</v>
      </c>
      <c r="AT138">
        <v>94.8</v>
      </c>
      <c r="AU138">
        <v>27</v>
      </c>
      <c r="AV138">
        <v>107</v>
      </c>
      <c r="AW138">
        <v>4</v>
      </c>
      <c r="AX138">
        <v>1</v>
      </c>
      <c r="AY138">
        <v>2</v>
      </c>
      <c r="AZ138">
        <v>2</v>
      </c>
      <c r="BA138">
        <v>2</v>
      </c>
      <c r="BB138">
        <v>2</v>
      </c>
      <c r="BC138">
        <v>5</v>
      </c>
      <c r="BD138">
        <v>217</v>
      </c>
      <c r="BE138">
        <v>3</v>
      </c>
      <c r="BF138">
        <v>10</v>
      </c>
      <c r="BG138">
        <v>1</v>
      </c>
      <c r="BH138">
        <v>1</v>
      </c>
      <c r="BI138" s="3">
        <f t="shared" si="5"/>
        <v>26</v>
      </c>
      <c r="BJ138">
        <f>VLOOKUP(D138,'2022 FPIs'!$A$1:$B$33,2,FALSE)</f>
        <v>8.4</v>
      </c>
    </row>
    <row r="139" spans="1:62">
      <c r="A139" t="s">
        <v>1</v>
      </c>
      <c r="B139">
        <f t="shared" si="4"/>
        <v>1</v>
      </c>
      <c r="C139" t="s">
        <v>52</v>
      </c>
      <c r="D139" t="s">
        <v>40</v>
      </c>
      <c r="E139">
        <v>27</v>
      </c>
      <c r="F139">
        <v>12</v>
      </c>
      <c r="G139">
        <v>23</v>
      </c>
      <c r="H139">
        <v>36</v>
      </c>
      <c r="I139">
        <v>261</v>
      </c>
      <c r="J139">
        <v>3</v>
      </c>
      <c r="K139">
        <v>0</v>
      </c>
      <c r="L139">
        <v>2</v>
      </c>
      <c r="M139">
        <v>14</v>
      </c>
      <c r="N139">
        <v>7.6</v>
      </c>
      <c r="O139">
        <v>6.9</v>
      </c>
      <c r="P139">
        <v>63.9</v>
      </c>
      <c r="Q139">
        <v>113.3</v>
      </c>
      <c r="R139">
        <v>28</v>
      </c>
      <c r="S139">
        <v>69</v>
      </c>
      <c r="T139">
        <v>2.5</v>
      </c>
      <c r="U139">
        <v>0</v>
      </c>
      <c r="V139">
        <v>2</v>
      </c>
      <c r="W139">
        <v>3</v>
      </c>
      <c r="X139">
        <v>3</v>
      </c>
      <c r="Y139">
        <v>3</v>
      </c>
      <c r="Z139">
        <v>3</v>
      </c>
      <c r="AA139">
        <v>142</v>
      </c>
      <c r="AB139">
        <v>7</v>
      </c>
      <c r="AC139">
        <v>14</v>
      </c>
      <c r="AD139">
        <v>0</v>
      </c>
      <c r="AE139">
        <v>1</v>
      </c>
      <c r="AF139" s="3">
        <v>32.5</v>
      </c>
      <c r="AG139">
        <f>VLOOKUP(C139,'2022 FPIs'!$A$1:$B$33,2,FALSE)</f>
        <v>11.1</v>
      </c>
      <c r="AH139">
        <v>12</v>
      </c>
      <c r="AI139">
        <v>27</v>
      </c>
      <c r="AJ139">
        <v>28</v>
      </c>
      <c r="AK139">
        <v>52</v>
      </c>
      <c r="AL139">
        <v>252</v>
      </c>
      <c r="AM139">
        <v>0</v>
      </c>
      <c r="AN139">
        <v>2</v>
      </c>
      <c r="AO139">
        <v>4</v>
      </c>
      <c r="AP139">
        <v>33</v>
      </c>
      <c r="AQ139">
        <v>5.5</v>
      </c>
      <c r="AR139">
        <v>4.5</v>
      </c>
      <c r="AS139">
        <v>53.8</v>
      </c>
      <c r="AT139">
        <v>51.1</v>
      </c>
      <c r="AU139">
        <v>20</v>
      </c>
      <c r="AV139">
        <v>76</v>
      </c>
      <c r="AW139">
        <v>3.8</v>
      </c>
      <c r="AX139">
        <v>0</v>
      </c>
      <c r="AY139">
        <v>4</v>
      </c>
      <c r="AZ139">
        <v>4</v>
      </c>
      <c r="BA139">
        <v>0</v>
      </c>
      <c r="BB139">
        <v>0</v>
      </c>
      <c r="BC139">
        <v>3</v>
      </c>
      <c r="BD139">
        <v>146</v>
      </c>
      <c r="BE139">
        <v>7</v>
      </c>
      <c r="BF139">
        <v>18</v>
      </c>
      <c r="BG139">
        <v>0</v>
      </c>
      <c r="BH139">
        <v>3</v>
      </c>
      <c r="BI139" s="3">
        <f t="shared" si="5"/>
        <v>27.5</v>
      </c>
      <c r="BJ139">
        <f>VLOOKUP(D139,'2022 FPIs'!$A$1:$B$33,2,FALSE)</f>
        <v>-3.2</v>
      </c>
    </row>
    <row r="140" spans="1:62">
      <c r="A140" t="s">
        <v>1</v>
      </c>
      <c r="B140">
        <f t="shared" si="4"/>
        <v>1</v>
      </c>
      <c r="C140" t="s">
        <v>52</v>
      </c>
      <c r="D140" t="s">
        <v>38</v>
      </c>
      <c r="E140">
        <v>27</v>
      </c>
      <c r="F140">
        <v>15</v>
      </c>
      <c r="G140">
        <v>21</v>
      </c>
      <c r="H140">
        <v>32</v>
      </c>
      <c r="I140">
        <v>304</v>
      </c>
      <c r="J140">
        <v>2</v>
      </c>
      <c r="K140">
        <v>0</v>
      </c>
      <c r="L140">
        <v>1</v>
      </c>
      <c r="M140">
        <v>6</v>
      </c>
      <c r="N140">
        <v>9.6999999999999993</v>
      </c>
      <c r="O140">
        <v>9.1999999999999993</v>
      </c>
      <c r="P140">
        <v>65.599999999999994</v>
      </c>
      <c r="Q140">
        <v>117.2</v>
      </c>
      <c r="R140">
        <v>30</v>
      </c>
      <c r="S140">
        <v>67</v>
      </c>
      <c r="T140">
        <v>2.2000000000000002</v>
      </c>
      <c r="U140">
        <v>1</v>
      </c>
      <c r="V140">
        <v>2</v>
      </c>
      <c r="W140">
        <v>2</v>
      </c>
      <c r="X140">
        <v>3</v>
      </c>
      <c r="Y140">
        <v>3</v>
      </c>
      <c r="Z140">
        <v>4</v>
      </c>
      <c r="AA140">
        <v>159</v>
      </c>
      <c r="AB140">
        <v>8</v>
      </c>
      <c r="AC140">
        <v>15</v>
      </c>
      <c r="AD140">
        <v>0</v>
      </c>
      <c r="AE140">
        <v>1</v>
      </c>
      <c r="AF140" s="3">
        <v>31.5</v>
      </c>
      <c r="AG140">
        <f>VLOOKUP(C140,'2022 FPIs'!$A$1:$B$33,2,FALSE)</f>
        <v>11.1</v>
      </c>
      <c r="AH140">
        <v>15</v>
      </c>
      <c r="AI140">
        <v>27</v>
      </c>
      <c r="AJ140">
        <v>22</v>
      </c>
      <c r="AK140">
        <v>37</v>
      </c>
      <c r="AL140">
        <v>293</v>
      </c>
      <c r="AM140">
        <v>1</v>
      </c>
      <c r="AN140">
        <v>2</v>
      </c>
      <c r="AO140">
        <v>1</v>
      </c>
      <c r="AP140">
        <v>10</v>
      </c>
      <c r="AQ140">
        <v>8.1999999999999993</v>
      </c>
      <c r="AR140">
        <v>7.7</v>
      </c>
      <c r="AS140">
        <v>59.5</v>
      </c>
      <c r="AT140">
        <v>71.099999999999994</v>
      </c>
      <c r="AU140">
        <v>22</v>
      </c>
      <c r="AV140">
        <v>85</v>
      </c>
      <c r="AW140">
        <v>3.9</v>
      </c>
      <c r="AX140">
        <v>0</v>
      </c>
      <c r="AY140">
        <v>3</v>
      </c>
      <c r="AZ140">
        <v>4</v>
      </c>
      <c r="BA140">
        <v>0</v>
      </c>
      <c r="BB140">
        <v>1</v>
      </c>
      <c r="BC140">
        <v>3</v>
      </c>
      <c r="BD140">
        <v>150</v>
      </c>
      <c r="BE140">
        <v>2</v>
      </c>
      <c r="BF140">
        <v>10</v>
      </c>
      <c r="BG140">
        <v>0</v>
      </c>
      <c r="BH140">
        <v>1</v>
      </c>
      <c r="BI140" s="3">
        <f t="shared" si="5"/>
        <v>28.5</v>
      </c>
      <c r="BJ140">
        <f>VLOOKUP(D140,'2022 FPIs'!$A$1:$B$33,2,FALSE)</f>
        <v>5.2</v>
      </c>
    </row>
    <row r="141" spans="1:62">
      <c r="A141" t="s">
        <v>0</v>
      </c>
      <c r="B141">
        <f t="shared" si="4"/>
        <v>0</v>
      </c>
      <c r="C141" t="s">
        <v>52</v>
      </c>
      <c r="D141" t="s">
        <v>44</v>
      </c>
      <c r="E141">
        <v>17</v>
      </c>
      <c r="F141">
        <v>19</v>
      </c>
      <c r="G141">
        <v>24</v>
      </c>
      <c r="H141">
        <v>35</v>
      </c>
      <c r="I141">
        <v>190</v>
      </c>
      <c r="J141">
        <v>1</v>
      </c>
      <c r="K141">
        <v>1</v>
      </c>
      <c r="L141">
        <v>3</v>
      </c>
      <c r="M141">
        <v>27</v>
      </c>
      <c r="N141">
        <v>6.2</v>
      </c>
      <c r="O141">
        <v>5</v>
      </c>
      <c r="P141">
        <v>68.599999999999994</v>
      </c>
      <c r="Q141">
        <v>79.5</v>
      </c>
      <c r="R141">
        <v>21</v>
      </c>
      <c r="S141">
        <v>101</v>
      </c>
      <c r="T141">
        <v>4.8</v>
      </c>
      <c r="U141">
        <v>1</v>
      </c>
      <c r="V141">
        <v>1</v>
      </c>
      <c r="W141">
        <v>1</v>
      </c>
      <c r="X141">
        <v>2</v>
      </c>
      <c r="Y141">
        <v>2</v>
      </c>
      <c r="Z141">
        <v>4</v>
      </c>
      <c r="AA141">
        <v>154</v>
      </c>
      <c r="AB141">
        <v>4</v>
      </c>
      <c r="AC141">
        <v>10</v>
      </c>
      <c r="AD141">
        <v>0</v>
      </c>
      <c r="AE141">
        <v>1</v>
      </c>
      <c r="AF141" s="3">
        <v>30</v>
      </c>
      <c r="AG141">
        <f>VLOOKUP(C141,'2022 FPIs'!$A$1:$B$33,2,FALSE)</f>
        <v>11.1</v>
      </c>
      <c r="AH141">
        <v>19</v>
      </c>
      <c r="AI141">
        <v>17</v>
      </c>
      <c r="AJ141">
        <v>19</v>
      </c>
      <c r="AK141">
        <v>32</v>
      </c>
      <c r="AL141">
        <v>170</v>
      </c>
      <c r="AM141">
        <v>1</v>
      </c>
      <c r="AN141">
        <v>1</v>
      </c>
      <c r="AO141">
        <v>1</v>
      </c>
      <c r="AP141">
        <v>4</v>
      </c>
      <c r="AQ141">
        <v>5.4</v>
      </c>
      <c r="AR141">
        <v>5.2</v>
      </c>
      <c r="AS141">
        <v>59.4</v>
      </c>
      <c r="AT141">
        <v>71.099999999999994</v>
      </c>
      <c r="AU141">
        <v>28</v>
      </c>
      <c r="AV141">
        <v>155</v>
      </c>
      <c r="AW141">
        <v>5.5</v>
      </c>
      <c r="AX141">
        <v>0</v>
      </c>
      <c r="AY141">
        <v>4</v>
      </c>
      <c r="AZ141">
        <v>4</v>
      </c>
      <c r="BA141">
        <v>1</v>
      </c>
      <c r="BB141">
        <v>1</v>
      </c>
      <c r="BC141">
        <v>2</v>
      </c>
      <c r="BD141">
        <v>79</v>
      </c>
      <c r="BE141">
        <v>5</v>
      </c>
      <c r="BF141">
        <v>11</v>
      </c>
      <c r="BG141">
        <v>0</v>
      </c>
      <c r="BH141">
        <v>1</v>
      </c>
      <c r="BI141" s="3">
        <f t="shared" si="5"/>
        <v>30</v>
      </c>
      <c r="BJ141">
        <f>VLOOKUP(D141,'2022 FPIs'!$A$1:$B$33,2,FALSE)</f>
        <v>2.9</v>
      </c>
    </row>
    <row r="142" spans="1:62">
      <c r="A142" t="s">
        <v>1</v>
      </c>
      <c r="B142">
        <f t="shared" si="4"/>
        <v>1</v>
      </c>
      <c r="C142" t="s">
        <v>52</v>
      </c>
      <c r="D142" t="s">
        <v>65</v>
      </c>
      <c r="E142">
        <v>30</v>
      </c>
      <c r="F142">
        <v>26</v>
      </c>
      <c r="G142">
        <v>28</v>
      </c>
      <c r="H142">
        <v>37</v>
      </c>
      <c r="I142">
        <v>273</v>
      </c>
      <c r="J142">
        <v>3</v>
      </c>
      <c r="K142">
        <v>0</v>
      </c>
      <c r="L142">
        <v>3</v>
      </c>
      <c r="M142">
        <v>27</v>
      </c>
      <c r="N142">
        <v>8.1</v>
      </c>
      <c r="O142">
        <v>6.8</v>
      </c>
      <c r="P142">
        <v>75.7</v>
      </c>
      <c r="Q142">
        <v>122.9</v>
      </c>
      <c r="R142">
        <v>14</v>
      </c>
      <c r="S142">
        <v>75</v>
      </c>
      <c r="T142">
        <v>5.4</v>
      </c>
      <c r="U142">
        <v>1</v>
      </c>
      <c r="V142">
        <v>1</v>
      </c>
      <c r="W142">
        <v>1</v>
      </c>
      <c r="X142">
        <v>3</v>
      </c>
      <c r="Y142">
        <v>3</v>
      </c>
      <c r="Z142">
        <v>3</v>
      </c>
      <c r="AA142">
        <v>131</v>
      </c>
      <c r="AB142">
        <v>6</v>
      </c>
      <c r="AC142">
        <v>10</v>
      </c>
      <c r="AD142">
        <v>0</v>
      </c>
      <c r="AE142">
        <v>0</v>
      </c>
      <c r="AF142" s="3">
        <v>28</v>
      </c>
      <c r="AG142">
        <f>VLOOKUP(C142,'2022 FPIs'!$A$1:$B$33,2,FALSE)</f>
        <v>11.1</v>
      </c>
      <c r="AH142">
        <v>26</v>
      </c>
      <c r="AI142">
        <v>30</v>
      </c>
      <c r="AJ142">
        <v>19</v>
      </c>
      <c r="AK142">
        <v>36</v>
      </c>
      <c r="AL142">
        <v>171</v>
      </c>
      <c r="AM142">
        <v>1</v>
      </c>
      <c r="AN142">
        <v>0</v>
      </c>
      <c r="AO142">
        <v>1</v>
      </c>
      <c r="AP142">
        <v>7</v>
      </c>
      <c r="AQ142">
        <v>4.9000000000000004</v>
      </c>
      <c r="AR142">
        <v>4.5999999999999996</v>
      </c>
      <c r="AS142">
        <v>52.8</v>
      </c>
      <c r="AT142">
        <v>75.099999999999994</v>
      </c>
      <c r="AU142">
        <v>34</v>
      </c>
      <c r="AV142">
        <v>228</v>
      </c>
      <c r="AW142">
        <v>6.7</v>
      </c>
      <c r="AX142">
        <v>1</v>
      </c>
      <c r="AY142">
        <v>4</v>
      </c>
      <c r="AZ142">
        <v>4</v>
      </c>
      <c r="BA142">
        <v>2</v>
      </c>
      <c r="BB142">
        <v>2</v>
      </c>
      <c r="BC142">
        <v>3</v>
      </c>
      <c r="BD142">
        <v>149</v>
      </c>
      <c r="BE142">
        <v>8</v>
      </c>
      <c r="BF142">
        <v>17</v>
      </c>
      <c r="BG142">
        <v>0</v>
      </c>
      <c r="BH142">
        <v>1</v>
      </c>
      <c r="BI142" s="3">
        <f t="shared" si="5"/>
        <v>32</v>
      </c>
      <c r="BJ142">
        <f>VLOOKUP(D142,'2022 FPIs'!$A$1:$B$33,2,FALSE)</f>
        <v>1.6</v>
      </c>
    </row>
    <row r="143" spans="1:62">
      <c r="A143" t="s">
        <v>1</v>
      </c>
      <c r="B143">
        <f t="shared" si="4"/>
        <v>1</v>
      </c>
      <c r="C143" t="s">
        <v>52</v>
      </c>
      <c r="D143" t="s">
        <v>66</v>
      </c>
      <c r="E143">
        <v>35</v>
      </c>
      <c r="F143">
        <v>17</v>
      </c>
      <c r="G143">
        <v>34</v>
      </c>
      <c r="H143">
        <v>42</v>
      </c>
      <c r="I143">
        <v>459</v>
      </c>
      <c r="J143">
        <v>3</v>
      </c>
      <c r="K143">
        <v>0</v>
      </c>
      <c r="L143">
        <v>3</v>
      </c>
      <c r="M143">
        <v>22</v>
      </c>
      <c r="N143">
        <v>11.5</v>
      </c>
      <c r="O143">
        <v>10.199999999999999</v>
      </c>
      <c r="P143">
        <v>81</v>
      </c>
      <c r="Q143">
        <v>136</v>
      </c>
      <c r="R143">
        <v>21</v>
      </c>
      <c r="S143">
        <v>78</v>
      </c>
      <c r="T143">
        <v>3.7</v>
      </c>
      <c r="U143">
        <v>2</v>
      </c>
      <c r="V143">
        <v>0</v>
      </c>
      <c r="W143">
        <v>0</v>
      </c>
      <c r="X143">
        <v>5</v>
      </c>
      <c r="Y143">
        <v>5</v>
      </c>
      <c r="Z143">
        <v>2</v>
      </c>
      <c r="AA143">
        <v>93</v>
      </c>
      <c r="AB143">
        <v>7</v>
      </c>
      <c r="AC143">
        <v>11</v>
      </c>
      <c r="AD143">
        <v>0</v>
      </c>
      <c r="AE143">
        <v>1</v>
      </c>
      <c r="AF143" s="3">
        <v>33</v>
      </c>
      <c r="AG143">
        <f>VLOOKUP(C143,'2022 FPIs'!$A$1:$B$33,2,FALSE)</f>
        <v>11.1</v>
      </c>
      <c r="AH143">
        <v>17</v>
      </c>
      <c r="AI143">
        <v>35</v>
      </c>
      <c r="AJ143">
        <v>8</v>
      </c>
      <c r="AK143">
        <v>13</v>
      </c>
      <c r="AL143">
        <v>107</v>
      </c>
      <c r="AM143">
        <v>1</v>
      </c>
      <c r="AN143">
        <v>0</v>
      </c>
      <c r="AO143">
        <v>3</v>
      </c>
      <c r="AP143">
        <v>17</v>
      </c>
      <c r="AQ143">
        <v>9.5</v>
      </c>
      <c r="AR143">
        <v>6.7</v>
      </c>
      <c r="AS143">
        <v>61.5</v>
      </c>
      <c r="AT143">
        <v>113.3</v>
      </c>
      <c r="AU143">
        <v>29</v>
      </c>
      <c r="AV143">
        <v>107</v>
      </c>
      <c r="AW143">
        <v>3.7</v>
      </c>
      <c r="AX143">
        <v>1</v>
      </c>
      <c r="AY143">
        <v>1</v>
      </c>
      <c r="AZ143">
        <v>1</v>
      </c>
      <c r="BA143">
        <v>2</v>
      </c>
      <c r="BB143">
        <v>2</v>
      </c>
      <c r="BC143">
        <v>6</v>
      </c>
      <c r="BD143">
        <v>282</v>
      </c>
      <c r="BE143">
        <v>4</v>
      </c>
      <c r="BF143">
        <v>10</v>
      </c>
      <c r="BG143">
        <v>0</v>
      </c>
      <c r="BH143">
        <v>0</v>
      </c>
      <c r="BI143" s="3">
        <f t="shared" si="5"/>
        <v>27</v>
      </c>
      <c r="BJ143">
        <f>VLOOKUP(D143,'2022 FPIs'!$A$1:$B$33,2,FALSE)</f>
        <v>-2.2999999999999998</v>
      </c>
    </row>
    <row r="144" spans="1:62">
      <c r="A144" t="s">
        <v>0</v>
      </c>
      <c r="B144">
        <f t="shared" si="4"/>
        <v>0</v>
      </c>
      <c r="C144" t="s">
        <v>52</v>
      </c>
      <c r="D144" t="s">
        <v>49</v>
      </c>
      <c r="E144">
        <v>13</v>
      </c>
      <c r="F144">
        <v>32</v>
      </c>
      <c r="G144">
        <v>25</v>
      </c>
      <c r="H144">
        <v>35</v>
      </c>
      <c r="I144">
        <v>193</v>
      </c>
      <c r="J144">
        <v>2</v>
      </c>
      <c r="K144">
        <v>1</v>
      </c>
      <c r="L144">
        <v>5</v>
      </c>
      <c r="M144">
        <v>39</v>
      </c>
      <c r="N144">
        <v>6.6</v>
      </c>
      <c r="O144">
        <v>4.8</v>
      </c>
      <c r="P144">
        <v>71.400000000000006</v>
      </c>
      <c r="Q144">
        <v>91.7</v>
      </c>
      <c r="R144">
        <v>10</v>
      </c>
      <c r="S144">
        <v>36</v>
      </c>
      <c r="T144">
        <v>3.6</v>
      </c>
      <c r="U144">
        <v>0</v>
      </c>
      <c r="V144">
        <v>0</v>
      </c>
      <c r="W144">
        <v>1</v>
      </c>
      <c r="X144">
        <v>1</v>
      </c>
      <c r="Y144">
        <v>2</v>
      </c>
      <c r="Z144">
        <v>4</v>
      </c>
      <c r="AA144">
        <v>147</v>
      </c>
      <c r="AB144">
        <v>4</v>
      </c>
      <c r="AC144">
        <v>10</v>
      </c>
      <c r="AD144">
        <v>0</v>
      </c>
      <c r="AE144">
        <v>1</v>
      </c>
      <c r="AF144" s="3">
        <v>23</v>
      </c>
      <c r="AG144">
        <f>VLOOKUP(C144,'2022 FPIs'!$A$1:$B$33,2,FALSE)</f>
        <v>11.1</v>
      </c>
      <c r="AH144">
        <v>32</v>
      </c>
      <c r="AI144">
        <v>13</v>
      </c>
      <c r="AJ144">
        <v>17</v>
      </c>
      <c r="AK144">
        <v>23</v>
      </c>
      <c r="AL144">
        <v>268</v>
      </c>
      <c r="AM144">
        <v>1</v>
      </c>
      <c r="AN144">
        <v>1</v>
      </c>
      <c r="AO144">
        <v>2</v>
      </c>
      <c r="AP144">
        <v>10</v>
      </c>
      <c r="AQ144">
        <v>12.1</v>
      </c>
      <c r="AR144">
        <v>10.7</v>
      </c>
      <c r="AS144">
        <v>73.900000000000006</v>
      </c>
      <c r="AT144">
        <v>108.6</v>
      </c>
      <c r="AU144">
        <v>44</v>
      </c>
      <c r="AV144">
        <v>172</v>
      </c>
      <c r="AW144">
        <v>3.9</v>
      </c>
      <c r="AX144">
        <v>3</v>
      </c>
      <c r="AY144">
        <v>1</v>
      </c>
      <c r="AZ144">
        <v>2</v>
      </c>
      <c r="BA144">
        <v>3</v>
      </c>
      <c r="BB144">
        <v>3</v>
      </c>
      <c r="BC144">
        <v>2</v>
      </c>
      <c r="BD144">
        <v>67</v>
      </c>
      <c r="BE144">
        <v>8</v>
      </c>
      <c r="BF144">
        <v>13</v>
      </c>
      <c r="BG144">
        <v>0</v>
      </c>
      <c r="BH144">
        <v>0</v>
      </c>
      <c r="BI144" s="3">
        <f t="shared" si="5"/>
        <v>37</v>
      </c>
      <c r="BJ144">
        <f>VLOOKUP(D144,'2022 FPIs'!$A$1:$B$33,2,FALSE)</f>
        <v>-2.5</v>
      </c>
    </row>
    <row r="145" spans="1:62">
      <c r="A145" t="s">
        <v>1</v>
      </c>
      <c r="B145">
        <f t="shared" si="4"/>
        <v>1</v>
      </c>
      <c r="C145" t="s">
        <v>52</v>
      </c>
      <c r="D145" t="s">
        <v>67</v>
      </c>
      <c r="E145">
        <v>42</v>
      </c>
      <c r="F145">
        <v>21</v>
      </c>
      <c r="G145">
        <v>25</v>
      </c>
      <c r="H145">
        <v>31</v>
      </c>
      <c r="I145">
        <v>223</v>
      </c>
      <c r="J145">
        <v>1</v>
      </c>
      <c r="K145">
        <v>0</v>
      </c>
      <c r="L145">
        <v>2</v>
      </c>
      <c r="M145">
        <v>5</v>
      </c>
      <c r="N145">
        <v>7.4</v>
      </c>
      <c r="O145">
        <v>6.8</v>
      </c>
      <c r="P145">
        <v>80.599999999999994</v>
      </c>
      <c r="Q145">
        <v>107.4</v>
      </c>
      <c r="R145">
        <v>39</v>
      </c>
      <c r="S145">
        <v>241</v>
      </c>
      <c r="T145">
        <v>6.2</v>
      </c>
      <c r="U145">
        <v>5</v>
      </c>
      <c r="V145">
        <v>0</v>
      </c>
      <c r="W145">
        <v>1</v>
      </c>
      <c r="X145">
        <v>6</v>
      </c>
      <c r="Y145">
        <v>6</v>
      </c>
      <c r="Z145">
        <v>3</v>
      </c>
      <c r="AA145">
        <v>120</v>
      </c>
      <c r="AB145">
        <v>6</v>
      </c>
      <c r="AC145">
        <v>10</v>
      </c>
      <c r="AD145">
        <v>0</v>
      </c>
      <c r="AE145">
        <v>0</v>
      </c>
      <c r="AF145" s="3">
        <v>39.5</v>
      </c>
      <c r="AG145">
        <f>VLOOKUP(C145,'2022 FPIs'!$A$1:$B$33,2,FALSE)</f>
        <v>11.1</v>
      </c>
      <c r="AH145">
        <v>21</v>
      </c>
      <c r="AI145">
        <v>42</v>
      </c>
      <c r="AJ145">
        <v>17</v>
      </c>
      <c r="AK145">
        <v>30</v>
      </c>
      <c r="AL145">
        <v>164</v>
      </c>
      <c r="AM145">
        <v>2</v>
      </c>
      <c r="AN145">
        <v>2</v>
      </c>
      <c r="AO145">
        <v>0</v>
      </c>
      <c r="AP145">
        <v>0</v>
      </c>
      <c r="AQ145">
        <v>5.5</v>
      </c>
      <c r="AR145">
        <v>5.5</v>
      </c>
      <c r="AS145">
        <v>56.7</v>
      </c>
      <c r="AT145">
        <v>66.5</v>
      </c>
      <c r="AU145">
        <v>18</v>
      </c>
      <c r="AV145">
        <v>64</v>
      </c>
      <c r="AW145">
        <v>3.6</v>
      </c>
      <c r="AX145">
        <v>1</v>
      </c>
      <c r="AY145">
        <v>0</v>
      </c>
      <c r="AZ145">
        <v>0</v>
      </c>
      <c r="BA145">
        <v>3</v>
      </c>
      <c r="BB145">
        <v>3</v>
      </c>
      <c r="BC145">
        <v>5</v>
      </c>
      <c r="BD145">
        <v>270</v>
      </c>
      <c r="BE145">
        <v>2</v>
      </c>
      <c r="BF145">
        <v>8</v>
      </c>
      <c r="BG145">
        <v>1</v>
      </c>
      <c r="BH145">
        <v>1</v>
      </c>
      <c r="BI145" s="3">
        <f t="shared" si="5"/>
        <v>20.5</v>
      </c>
      <c r="BJ145">
        <f>VLOOKUP(D145,'2022 FPIs'!$A$1:$B$33,2,FALSE)</f>
        <v>0.6</v>
      </c>
    </row>
    <row r="146" spans="1:62">
      <c r="A146" t="s">
        <v>1</v>
      </c>
      <c r="B146">
        <f t="shared" si="4"/>
        <v>1</v>
      </c>
      <c r="C146" t="s">
        <v>52</v>
      </c>
      <c r="D146" t="s">
        <v>45</v>
      </c>
      <c r="E146">
        <v>37</v>
      </c>
      <c r="F146">
        <v>30</v>
      </c>
      <c r="G146">
        <v>24</v>
      </c>
      <c r="H146">
        <v>39</v>
      </c>
      <c r="I146">
        <v>346</v>
      </c>
      <c r="J146">
        <v>4</v>
      </c>
      <c r="K146">
        <v>2</v>
      </c>
      <c r="L146">
        <v>2</v>
      </c>
      <c r="M146">
        <v>9</v>
      </c>
      <c r="N146">
        <v>9.1</v>
      </c>
      <c r="O146">
        <v>8.4</v>
      </c>
      <c r="P146">
        <v>61.5</v>
      </c>
      <c r="Q146">
        <v>103.2</v>
      </c>
      <c r="R146">
        <v>24</v>
      </c>
      <c r="S146">
        <v>62</v>
      </c>
      <c r="T146">
        <v>2.6</v>
      </c>
      <c r="U146">
        <v>0</v>
      </c>
      <c r="V146">
        <v>3</v>
      </c>
      <c r="W146">
        <v>3</v>
      </c>
      <c r="X146">
        <v>4</v>
      </c>
      <c r="Y146">
        <v>4</v>
      </c>
      <c r="Z146">
        <v>3</v>
      </c>
      <c r="AA146">
        <v>162</v>
      </c>
      <c r="AB146">
        <v>3</v>
      </c>
      <c r="AC146">
        <v>9</v>
      </c>
      <c r="AD146">
        <v>0</v>
      </c>
      <c r="AE146">
        <v>0</v>
      </c>
      <c r="AF146" s="3">
        <v>31.5</v>
      </c>
      <c r="AG146">
        <f>VLOOKUP(C146,'2022 FPIs'!$A$1:$B$33,2,FALSE)</f>
        <v>11.1</v>
      </c>
      <c r="AH146">
        <v>30</v>
      </c>
      <c r="AI146">
        <v>37</v>
      </c>
      <c r="AJ146">
        <v>25</v>
      </c>
      <c r="AK146">
        <v>42</v>
      </c>
      <c r="AL146">
        <v>249</v>
      </c>
      <c r="AM146">
        <v>1</v>
      </c>
      <c r="AN146">
        <v>0</v>
      </c>
      <c r="AO146">
        <v>2</v>
      </c>
      <c r="AP146">
        <v>16</v>
      </c>
      <c r="AQ146">
        <v>6.3</v>
      </c>
      <c r="AR146">
        <v>5.7</v>
      </c>
      <c r="AS146">
        <v>59.5</v>
      </c>
      <c r="AT146">
        <v>84.3</v>
      </c>
      <c r="AU146">
        <v>24</v>
      </c>
      <c r="AV146">
        <v>102</v>
      </c>
      <c r="AW146">
        <v>4.3</v>
      </c>
      <c r="AX146">
        <v>2</v>
      </c>
      <c r="AY146">
        <v>3</v>
      </c>
      <c r="AZ146">
        <v>3</v>
      </c>
      <c r="BA146">
        <v>3</v>
      </c>
      <c r="BB146">
        <v>3</v>
      </c>
      <c r="BC146">
        <v>6</v>
      </c>
      <c r="BD146">
        <v>273</v>
      </c>
      <c r="BE146">
        <v>8</v>
      </c>
      <c r="BF146">
        <v>17</v>
      </c>
      <c r="BG146">
        <v>0</v>
      </c>
      <c r="BH146">
        <v>1</v>
      </c>
      <c r="BI146" s="3">
        <f t="shared" si="5"/>
        <v>28.5</v>
      </c>
      <c r="BJ146">
        <f>VLOOKUP(D146,'2022 FPIs'!$A$1:$B$33,2,FALSE)</f>
        <v>2.2000000000000002</v>
      </c>
    </row>
    <row r="147" spans="1:62">
      <c r="A147" t="s">
        <v>1</v>
      </c>
      <c r="B147">
        <f t="shared" si="4"/>
        <v>1</v>
      </c>
      <c r="C147" t="s">
        <v>52</v>
      </c>
      <c r="D147" t="s">
        <v>43</v>
      </c>
      <c r="E147">
        <v>20</v>
      </c>
      <c r="F147">
        <v>16</v>
      </c>
      <c r="G147">
        <v>22</v>
      </c>
      <c r="H147">
        <v>37</v>
      </c>
      <c r="I147">
        <v>266</v>
      </c>
      <c r="J147">
        <v>1</v>
      </c>
      <c r="K147">
        <v>0</v>
      </c>
      <c r="L147">
        <v>1</v>
      </c>
      <c r="M147">
        <v>4</v>
      </c>
      <c r="N147">
        <v>7.3</v>
      </c>
      <c r="O147">
        <v>7</v>
      </c>
      <c r="P147">
        <v>59.5</v>
      </c>
      <c r="Q147">
        <v>90.6</v>
      </c>
      <c r="R147">
        <v>28</v>
      </c>
      <c r="S147">
        <v>108</v>
      </c>
      <c r="T147">
        <v>3.9</v>
      </c>
      <c r="U147">
        <v>1</v>
      </c>
      <c r="V147">
        <v>2</v>
      </c>
      <c r="W147">
        <v>2</v>
      </c>
      <c r="X147">
        <v>2</v>
      </c>
      <c r="Y147">
        <v>2</v>
      </c>
      <c r="Z147">
        <v>5</v>
      </c>
      <c r="AA147">
        <v>259</v>
      </c>
      <c r="AB147">
        <v>5</v>
      </c>
      <c r="AC147">
        <v>14</v>
      </c>
      <c r="AD147">
        <v>0</v>
      </c>
      <c r="AE147">
        <v>0</v>
      </c>
      <c r="AF147" s="3">
        <v>32</v>
      </c>
      <c r="AG147">
        <f>VLOOKUP(C147,'2022 FPIs'!$A$1:$B$33,2,FALSE)</f>
        <v>11.1</v>
      </c>
      <c r="AH147">
        <v>16</v>
      </c>
      <c r="AI147">
        <v>20</v>
      </c>
      <c r="AJ147">
        <v>22</v>
      </c>
      <c r="AK147">
        <v>34</v>
      </c>
      <c r="AL147">
        <v>281</v>
      </c>
      <c r="AM147">
        <v>0</v>
      </c>
      <c r="AN147">
        <v>0</v>
      </c>
      <c r="AO147">
        <v>1</v>
      </c>
      <c r="AP147">
        <v>10</v>
      </c>
      <c r="AQ147">
        <v>8.6</v>
      </c>
      <c r="AR147">
        <v>8</v>
      </c>
      <c r="AS147">
        <v>64.7</v>
      </c>
      <c r="AT147">
        <v>90.4</v>
      </c>
      <c r="AU147">
        <v>21</v>
      </c>
      <c r="AV147">
        <v>63</v>
      </c>
      <c r="AW147">
        <v>3</v>
      </c>
      <c r="AX147">
        <v>0</v>
      </c>
      <c r="AY147">
        <v>3</v>
      </c>
      <c r="AZ147">
        <v>4</v>
      </c>
      <c r="BA147">
        <v>1</v>
      </c>
      <c r="BB147">
        <v>1</v>
      </c>
      <c r="BC147">
        <v>5</v>
      </c>
      <c r="BD147">
        <v>269</v>
      </c>
      <c r="BE147">
        <v>7</v>
      </c>
      <c r="BF147">
        <v>16</v>
      </c>
      <c r="BG147">
        <v>0</v>
      </c>
      <c r="BH147">
        <v>0</v>
      </c>
      <c r="BI147" s="3">
        <f t="shared" si="5"/>
        <v>28</v>
      </c>
      <c r="BJ147">
        <f>VLOOKUP(D147,'2022 FPIs'!$A$1:$B$33,2,FALSE)</f>
        <v>-1</v>
      </c>
    </row>
    <row r="148" spans="1:62">
      <c r="A148" t="s">
        <v>1</v>
      </c>
      <c r="B148">
        <f t="shared" si="4"/>
        <v>1</v>
      </c>
      <c r="C148" t="s">
        <v>52</v>
      </c>
      <c r="D148" t="s">
        <v>46</v>
      </c>
      <c r="E148">
        <v>27</v>
      </c>
      <c r="F148">
        <v>24</v>
      </c>
      <c r="G148">
        <v>25</v>
      </c>
      <c r="H148">
        <v>31</v>
      </c>
      <c r="I148">
        <v>279</v>
      </c>
      <c r="J148">
        <v>2</v>
      </c>
      <c r="K148">
        <v>0</v>
      </c>
      <c r="L148">
        <v>1</v>
      </c>
      <c r="M148">
        <v>7</v>
      </c>
      <c r="N148">
        <v>9.1999999999999993</v>
      </c>
      <c r="O148">
        <v>8.6999999999999993</v>
      </c>
      <c r="P148">
        <v>80.599999999999994</v>
      </c>
      <c r="Q148">
        <v>125.7</v>
      </c>
      <c r="R148">
        <v>34</v>
      </c>
      <c r="S148">
        <v>152</v>
      </c>
      <c r="T148">
        <v>4.5</v>
      </c>
      <c r="U148">
        <v>1</v>
      </c>
      <c r="V148">
        <v>2</v>
      </c>
      <c r="W148">
        <v>2</v>
      </c>
      <c r="X148">
        <v>3</v>
      </c>
      <c r="Y148">
        <v>3</v>
      </c>
      <c r="Z148">
        <v>1</v>
      </c>
      <c r="AA148">
        <v>40</v>
      </c>
      <c r="AB148">
        <v>7</v>
      </c>
      <c r="AC148">
        <v>11</v>
      </c>
      <c r="AD148">
        <v>0</v>
      </c>
      <c r="AE148">
        <v>1</v>
      </c>
      <c r="AF148" s="3">
        <v>32</v>
      </c>
      <c r="AG148">
        <f>VLOOKUP(C148,'2022 FPIs'!$A$1:$B$33,2,FALSE)</f>
        <v>11.1</v>
      </c>
      <c r="AH148">
        <v>24</v>
      </c>
      <c r="AI148">
        <v>27</v>
      </c>
      <c r="AJ148">
        <v>16</v>
      </c>
      <c r="AK148">
        <v>27</v>
      </c>
      <c r="AL148">
        <v>211</v>
      </c>
      <c r="AM148">
        <v>1</v>
      </c>
      <c r="AN148">
        <v>0</v>
      </c>
      <c r="AO148">
        <v>2</v>
      </c>
      <c r="AP148">
        <v>12</v>
      </c>
      <c r="AQ148">
        <v>8.3000000000000007</v>
      </c>
      <c r="AR148">
        <v>7.3</v>
      </c>
      <c r="AS148">
        <v>59.3</v>
      </c>
      <c r="AT148">
        <v>96.4</v>
      </c>
      <c r="AU148">
        <v>25</v>
      </c>
      <c r="AV148">
        <v>138</v>
      </c>
      <c r="AW148">
        <v>5.5</v>
      </c>
      <c r="AX148">
        <v>2</v>
      </c>
      <c r="AY148">
        <v>1</v>
      </c>
      <c r="AZ148">
        <v>2</v>
      </c>
      <c r="BA148">
        <v>3</v>
      </c>
      <c r="BB148">
        <v>3</v>
      </c>
      <c r="BC148">
        <v>1</v>
      </c>
      <c r="BD148">
        <v>55</v>
      </c>
      <c r="BE148">
        <v>6</v>
      </c>
      <c r="BF148">
        <v>11</v>
      </c>
      <c r="BG148">
        <v>2</v>
      </c>
      <c r="BH148">
        <v>2</v>
      </c>
      <c r="BI148" s="3">
        <f t="shared" si="5"/>
        <v>28</v>
      </c>
      <c r="BJ148">
        <f>VLOOKUP(D148,'2022 FPIs'!$A$1:$B$33,2,FALSE)</f>
        <v>13.6</v>
      </c>
    </row>
    <row r="149" spans="1:62">
      <c r="A149" t="s">
        <v>1</v>
      </c>
      <c r="B149">
        <f t="shared" si="4"/>
        <v>1</v>
      </c>
      <c r="C149" t="s">
        <v>52</v>
      </c>
      <c r="D149" t="s">
        <v>49</v>
      </c>
      <c r="E149">
        <v>23</v>
      </c>
      <c r="F149">
        <v>10</v>
      </c>
      <c r="G149">
        <v>18</v>
      </c>
      <c r="H149">
        <v>33</v>
      </c>
      <c r="I149">
        <v>227</v>
      </c>
      <c r="J149">
        <v>2</v>
      </c>
      <c r="K149">
        <v>1</v>
      </c>
      <c r="L149">
        <v>2</v>
      </c>
      <c r="M149">
        <v>12</v>
      </c>
      <c r="N149">
        <v>7.2</v>
      </c>
      <c r="O149">
        <v>6.5</v>
      </c>
      <c r="P149">
        <v>54.5</v>
      </c>
      <c r="Q149">
        <v>83.8</v>
      </c>
      <c r="R149">
        <v>26</v>
      </c>
      <c r="S149">
        <v>136</v>
      </c>
      <c r="T149">
        <v>5.2</v>
      </c>
      <c r="U149">
        <v>1</v>
      </c>
      <c r="V149">
        <v>1</v>
      </c>
      <c r="W149">
        <v>1</v>
      </c>
      <c r="X149">
        <v>2</v>
      </c>
      <c r="Y149">
        <v>3</v>
      </c>
      <c r="Z149">
        <v>5</v>
      </c>
      <c r="AA149">
        <v>205</v>
      </c>
      <c r="AB149">
        <v>6</v>
      </c>
      <c r="AC149">
        <v>15</v>
      </c>
      <c r="AD149">
        <v>0</v>
      </c>
      <c r="AE149">
        <v>0</v>
      </c>
      <c r="AF149" s="3">
        <v>28</v>
      </c>
      <c r="AG149">
        <f>VLOOKUP(C149,'2022 FPIs'!$A$1:$B$33,2,FALSE)</f>
        <v>11.1</v>
      </c>
      <c r="AH149">
        <v>10</v>
      </c>
      <c r="AI149">
        <v>23</v>
      </c>
      <c r="AJ149">
        <v>26</v>
      </c>
      <c r="AK149">
        <v>43</v>
      </c>
      <c r="AL149">
        <v>273</v>
      </c>
      <c r="AM149">
        <v>1</v>
      </c>
      <c r="AN149">
        <v>1</v>
      </c>
      <c r="AO149">
        <v>2</v>
      </c>
      <c r="AP149">
        <v>3</v>
      </c>
      <c r="AQ149">
        <v>6.4</v>
      </c>
      <c r="AR149">
        <v>6.1</v>
      </c>
      <c r="AS149">
        <v>60.5</v>
      </c>
      <c r="AT149">
        <v>77</v>
      </c>
      <c r="AU149">
        <v>25</v>
      </c>
      <c r="AV149">
        <v>71</v>
      </c>
      <c r="AW149">
        <v>2.8</v>
      </c>
      <c r="AX149">
        <v>0</v>
      </c>
      <c r="AY149">
        <v>1</v>
      </c>
      <c r="AZ149">
        <v>1</v>
      </c>
      <c r="BA149">
        <v>1</v>
      </c>
      <c r="BB149">
        <v>1</v>
      </c>
      <c r="BC149">
        <v>4</v>
      </c>
      <c r="BD149">
        <v>220</v>
      </c>
      <c r="BE149">
        <v>4</v>
      </c>
      <c r="BF149">
        <v>15</v>
      </c>
      <c r="BG149">
        <v>3</v>
      </c>
      <c r="BH149">
        <v>6</v>
      </c>
      <c r="BI149" s="3">
        <f t="shared" si="5"/>
        <v>32</v>
      </c>
      <c r="BJ149">
        <f>VLOOKUP(D149,'2022 FPIs'!$A$1:$B$33,2,FALSE)</f>
        <v>-2.5</v>
      </c>
    </row>
    <row r="150" spans="1:62">
      <c r="A150" t="s">
        <v>1</v>
      </c>
      <c r="B150">
        <f t="shared" si="4"/>
        <v>1</v>
      </c>
      <c r="C150" t="s">
        <v>52</v>
      </c>
      <c r="D150" t="s">
        <v>68</v>
      </c>
      <c r="E150">
        <v>34</v>
      </c>
      <c r="F150">
        <v>23</v>
      </c>
      <c r="G150">
        <v>27</v>
      </c>
      <c r="H150">
        <v>39</v>
      </c>
      <c r="I150">
        <v>184</v>
      </c>
      <c r="J150">
        <v>4</v>
      </c>
      <c r="K150">
        <v>1</v>
      </c>
      <c r="L150">
        <v>2</v>
      </c>
      <c r="M150">
        <v>16</v>
      </c>
      <c r="N150">
        <v>5.0999999999999996</v>
      </c>
      <c r="O150">
        <v>4.5</v>
      </c>
      <c r="P150">
        <v>69.2</v>
      </c>
      <c r="Q150">
        <v>102.9</v>
      </c>
      <c r="R150">
        <v>21</v>
      </c>
      <c r="S150">
        <v>53</v>
      </c>
      <c r="T150">
        <v>2.5</v>
      </c>
      <c r="U150">
        <v>0</v>
      </c>
      <c r="V150">
        <v>2</v>
      </c>
      <c r="W150">
        <v>2</v>
      </c>
      <c r="X150">
        <v>2</v>
      </c>
      <c r="Y150">
        <v>2</v>
      </c>
      <c r="Z150">
        <v>4</v>
      </c>
      <c r="AA150">
        <v>180</v>
      </c>
      <c r="AB150">
        <v>5</v>
      </c>
      <c r="AC150">
        <v>13</v>
      </c>
      <c r="AD150">
        <v>0</v>
      </c>
      <c r="AE150">
        <v>0</v>
      </c>
      <c r="AF150" s="3">
        <v>29.5</v>
      </c>
      <c r="AG150">
        <f>VLOOKUP(C150,'2022 FPIs'!$A$1:$B$33,2,FALSE)</f>
        <v>11.1</v>
      </c>
      <c r="AH150">
        <v>23</v>
      </c>
      <c r="AI150">
        <v>34</v>
      </c>
      <c r="AJ150">
        <v>30</v>
      </c>
      <c r="AK150">
        <v>44</v>
      </c>
      <c r="AL150">
        <v>304</v>
      </c>
      <c r="AM150">
        <v>3</v>
      </c>
      <c r="AN150">
        <v>2</v>
      </c>
      <c r="AO150">
        <v>1</v>
      </c>
      <c r="AP150">
        <v>8</v>
      </c>
      <c r="AQ150">
        <v>7.1</v>
      </c>
      <c r="AR150">
        <v>6.8</v>
      </c>
      <c r="AS150">
        <v>68.2</v>
      </c>
      <c r="AT150">
        <v>91.5</v>
      </c>
      <c r="AU150">
        <v>25</v>
      </c>
      <c r="AV150">
        <v>92</v>
      </c>
      <c r="AW150">
        <v>3.7</v>
      </c>
      <c r="AX150">
        <v>0</v>
      </c>
      <c r="AY150">
        <v>1</v>
      </c>
      <c r="AZ150">
        <v>2</v>
      </c>
      <c r="BA150">
        <v>2</v>
      </c>
      <c r="BB150">
        <v>2</v>
      </c>
      <c r="BC150">
        <v>1</v>
      </c>
      <c r="BD150">
        <v>51</v>
      </c>
      <c r="BE150">
        <v>4</v>
      </c>
      <c r="BF150">
        <v>12</v>
      </c>
      <c r="BG150">
        <v>2</v>
      </c>
      <c r="BH150">
        <v>3</v>
      </c>
      <c r="BI150" s="3">
        <f t="shared" si="5"/>
        <v>30.5</v>
      </c>
      <c r="BJ150">
        <f>VLOOKUP(D150,'2022 FPIs'!$A$1:$B$33,2,FALSE)</f>
        <v>-8.6999999999999993</v>
      </c>
    </row>
    <row r="151" spans="1:62">
      <c r="A151" t="s">
        <v>1</v>
      </c>
      <c r="B151">
        <f t="shared" si="4"/>
        <v>1</v>
      </c>
      <c r="C151" t="s">
        <v>52</v>
      </c>
      <c r="D151" t="s">
        <v>39</v>
      </c>
      <c r="E151">
        <v>22</v>
      </c>
      <c r="F151">
        <v>18</v>
      </c>
      <c r="G151">
        <v>40</v>
      </c>
      <c r="H151">
        <v>52</v>
      </c>
      <c r="I151">
        <v>369</v>
      </c>
      <c r="J151">
        <v>3</v>
      </c>
      <c r="K151">
        <v>2</v>
      </c>
      <c r="L151">
        <v>2</v>
      </c>
      <c r="M151">
        <v>6</v>
      </c>
      <c r="N151">
        <v>7.2</v>
      </c>
      <c r="O151">
        <v>6.8</v>
      </c>
      <c r="P151">
        <v>76.900000000000006</v>
      </c>
      <c r="Q151">
        <v>99</v>
      </c>
      <c r="R151">
        <v>24</v>
      </c>
      <c r="S151">
        <v>73</v>
      </c>
      <c r="T151">
        <v>3</v>
      </c>
      <c r="U151">
        <v>0</v>
      </c>
      <c r="V151">
        <v>1</v>
      </c>
      <c r="W151">
        <v>2</v>
      </c>
      <c r="X151">
        <v>1</v>
      </c>
      <c r="Y151">
        <v>2</v>
      </c>
      <c r="Z151">
        <v>3</v>
      </c>
      <c r="AA151">
        <v>130</v>
      </c>
      <c r="AB151">
        <v>8</v>
      </c>
      <c r="AC151">
        <v>16</v>
      </c>
      <c r="AD151">
        <v>1</v>
      </c>
      <c r="AE151">
        <v>1</v>
      </c>
      <c r="AF151" s="3">
        <v>37</v>
      </c>
      <c r="AG151">
        <f>VLOOKUP(C151,'2022 FPIs'!$A$1:$B$33,2,FALSE)</f>
        <v>11.1</v>
      </c>
      <c r="AH151">
        <v>18</v>
      </c>
      <c r="AI151">
        <v>22</v>
      </c>
      <c r="AJ151">
        <v>21</v>
      </c>
      <c r="AK151">
        <v>33</v>
      </c>
      <c r="AL151">
        <v>224</v>
      </c>
      <c r="AM151">
        <v>2</v>
      </c>
      <c r="AN151">
        <v>0</v>
      </c>
      <c r="AO151">
        <v>4</v>
      </c>
      <c r="AP151">
        <v>16</v>
      </c>
      <c r="AQ151">
        <v>7.3</v>
      </c>
      <c r="AR151">
        <v>6.1</v>
      </c>
      <c r="AS151">
        <v>63.6</v>
      </c>
      <c r="AT151">
        <v>103.6</v>
      </c>
      <c r="AU151">
        <v>16</v>
      </c>
      <c r="AV151">
        <v>61</v>
      </c>
      <c r="AW151">
        <v>3.8</v>
      </c>
      <c r="AX151">
        <v>0</v>
      </c>
      <c r="AY151">
        <v>0</v>
      </c>
      <c r="AZ151">
        <v>0</v>
      </c>
      <c r="BA151">
        <v>0</v>
      </c>
      <c r="BB151">
        <v>2</v>
      </c>
      <c r="BC151">
        <v>6</v>
      </c>
      <c r="BD151">
        <v>238</v>
      </c>
      <c r="BE151">
        <v>6</v>
      </c>
      <c r="BF151">
        <v>13</v>
      </c>
      <c r="BG151">
        <v>0</v>
      </c>
      <c r="BH151">
        <v>1</v>
      </c>
      <c r="BI151" s="3">
        <f t="shared" si="5"/>
        <v>23</v>
      </c>
      <c r="BJ151">
        <f>VLOOKUP(D151,'2022 FPIs'!$A$1:$B$33,2,FALSE)</f>
        <v>2</v>
      </c>
    </row>
    <row r="152" spans="1:62">
      <c r="A152" t="s">
        <v>1</v>
      </c>
      <c r="B152">
        <f t="shared" si="4"/>
        <v>1</v>
      </c>
      <c r="C152" t="s">
        <v>52</v>
      </c>
      <c r="D152" t="s">
        <v>44</v>
      </c>
      <c r="E152">
        <v>27</v>
      </c>
      <c r="F152">
        <v>16</v>
      </c>
      <c r="G152">
        <v>25</v>
      </c>
      <c r="H152">
        <v>42</v>
      </c>
      <c r="I152">
        <v>202</v>
      </c>
      <c r="J152">
        <v>1</v>
      </c>
      <c r="K152">
        <v>0</v>
      </c>
      <c r="L152">
        <v>2</v>
      </c>
      <c r="M152">
        <v>13</v>
      </c>
      <c r="N152">
        <v>5.0999999999999996</v>
      </c>
      <c r="O152">
        <v>4.5999999999999996</v>
      </c>
      <c r="P152">
        <v>59.5</v>
      </c>
      <c r="Q152">
        <v>79.7</v>
      </c>
      <c r="R152">
        <v>20</v>
      </c>
      <c r="S152">
        <v>55</v>
      </c>
      <c r="T152">
        <v>2.8</v>
      </c>
      <c r="U152">
        <v>1</v>
      </c>
      <c r="V152">
        <v>2</v>
      </c>
      <c r="W152">
        <v>2</v>
      </c>
      <c r="X152">
        <v>3</v>
      </c>
      <c r="Y152">
        <v>3</v>
      </c>
      <c r="Z152">
        <v>7</v>
      </c>
      <c r="AA152">
        <v>362</v>
      </c>
      <c r="AB152">
        <v>5</v>
      </c>
      <c r="AC152">
        <v>15</v>
      </c>
      <c r="AD152">
        <v>0</v>
      </c>
      <c r="AE152">
        <v>1</v>
      </c>
      <c r="AF152" s="3">
        <v>31.5</v>
      </c>
      <c r="AG152">
        <f>VLOOKUP(C152,'2022 FPIs'!$A$1:$B$33,2,FALSE)</f>
        <v>11.1</v>
      </c>
      <c r="AH152">
        <v>16</v>
      </c>
      <c r="AI152">
        <v>27</v>
      </c>
      <c r="AJ152">
        <v>19</v>
      </c>
      <c r="AK152">
        <v>44</v>
      </c>
      <c r="AL152">
        <v>276</v>
      </c>
      <c r="AM152">
        <v>0</v>
      </c>
      <c r="AN152">
        <v>2</v>
      </c>
      <c r="AO152">
        <v>4</v>
      </c>
      <c r="AP152">
        <v>10</v>
      </c>
      <c r="AQ152">
        <v>6.5</v>
      </c>
      <c r="AR152">
        <v>5.8</v>
      </c>
      <c r="AS152">
        <v>43.2</v>
      </c>
      <c r="AT152">
        <v>45.3</v>
      </c>
      <c r="AU152">
        <v>27</v>
      </c>
      <c r="AV152">
        <v>110</v>
      </c>
      <c r="AW152">
        <v>4.0999999999999996</v>
      </c>
      <c r="AX152">
        <v>1</v>
      </c>
      <c r="AY152">
        <v>3</v>
      </c>
      <c r="AZ152">
        <v>3</v>
      </c>
      <c r="BA152">
        <v>1</v>
      </c>
      <c r="BB152">
        <v>1</v>
      </c>
      <c r="BC152">
        <v>3</v>
      </c>
      <c r="BD152">
        <v>137</v>
      </c>
      <c r="BE152">
        <v>6</v>
      </c>
      <c r="BF152">
        <v>16</v>
      </c>
      <c r="BG152">
        <v>0</v>
      </c>
      <c r="BH152">
        <v>2</v>
      </c>
      <c r="BI152" s="3">
        <f t="shared" si="5"/>
        <v>28.5</v>
      </c>
      <c r="BJ152">
        <f>VLOOKUP(D152,'2022 FPIs'!$A$1:$B$33,2,FALSE)</f>
        <v>2.9</v>
      </c>
    </row>
    <row r="153" spans="1:62">
      <c r="A153" t="s">
        <v>1</v>
      </c>
      <c r="B153">
        <f t="shared" si="4"/>
        <v>1</v>
      </c>
      <c r="C153" t="s">
        <v>44</v>
      </c>
      <c r="D153" t="s">
        <v>40</v>
      </c>
      <c r="E153">
        <v>24</v>
      </c>
      <c r="F153">
        <v>9</v>
      </c>
      <c r="G153">
        <v>17</v>
      </c>
      <c r="H153">
        <v>30</v>
      </c>
      <c r="I153">
        <v>211</v>
      </c>
      <c r="J153">
        <v>3</v>
      </c>
      <c r="K153">
        <v>1</v>
      </c>
      <c r="L153">
        <v>2</v>
      </c>
      <c r="M153">
        <v>2</v>
      </c>
      <c r="N153">
        <v>7.1</v>
      </c>
      <c r="O153">
        <v>6.6</v>
      </c>
      <c r="P153">
        <v>56.7</v>
      </c>
      <c r="Q153">
        <v>98.1</v>
      </c>
      <c r="R153">
        <v>21</v>
      </c>
      <c r="S153">
        <v>63</v>
      </c>
      <c r="T153">
        <v>3</v>
      </c>
      <c r="U153">
        <v>0</v>
      </c>
      <c r="V153">
        <v>1</v>
      </c>
      <c r="W153">
        <v>1</v>
      </c>
      <c r="X153">
        <v>3</v>
      </c>
      <c r="Y153">
        <v>3</v>
      </c>
      <c r="Z153">
        <v>6</v>
      </c>
      <c r="AA153">
        <v>291</v>
      </c>
      <c r="AB153">
        <v>5</v>
      </c>
      <c r="AC153">
        <v>13</v>
      </c>
      <c r="AD153">
        <v>0</v>
      </c>
      <c r="AE153">
        <v>0</v>
      </c>
      <c r="AF153" s="3">
        <v>27.5</v>
      </c>
      <c r="AG153">
        <f>VLOOKUP(C153,'2022 FPIs'!$A$1:$B$33,2,FALSE)</f>
        <v>2.9</v>
      </c>
      <c r="AH153">
        <v>9</v>
      </c>
      <c r="AI153">
        <v>24</v>
      </c>
      <c r="AJ153">
        <v>37</v>
      </c>
      <c r="AK153">
        <v>59</v>
      </c>
      <c r="AL153">
        <v>297</v>
      </c>
      <c r="AM153">
        <v>1</v>
      </c>
      <c r="AN153">
        <v>1</v>
      </c>
      <c r="AO153">
        <v>3</v>
      </c>
      <c r="AP153">
        <v>12</v>
      </c>
      <c r="AQ153">
        <v>5.2</v>
      </c>
      <c r="AR153">
        <v>4.8</v>
      </c>
      <c r="AS153">
        <v>62.7</v>
      </c>
      <c r="AT153">
        <v>73.900000000000006</v>
      </c>
      <c r="AU153">
        <v>17</v>
      </c>
      <c r="AV153">
        <v>83</v>
      </c>
      <c r="AW153">
        <v>4.9000000000000004</v>
      </c>
      <c r="AX153">
        <v>0</v>
      </c>
      <c r="AY153">
        <v>1</v>
      </c>
      <c r="AZ153">
        <v>2</v>
      </c>
      <c r="BA153">
        <v>0</v>
      </c>
      <c r="BB153">
        <v>1</v>
      </c>
      <c r="BC153">
        <v>6</v>
      </c>
      <c r="BD153">
        <v>253</v>
      </c>
      <c r="BE153">
        <v>2</v>
      </c>
      <c r="BF153">
        <v>14</v>
      </c>
      <c r="BG153">
        <v>3</v>
      </c>
      <c r="BH153">
        <v>4</v>
      </c>
      <c r="BI153" s="3">
        <f t="shared" si="5"/>
        <v>32.5</v>
      </c>
      <c r="BJ153">
        <f>VLOOKUP(D153,'2022 FPIs'!$A$1:$B$33,2,FALSE)</f>
        <v>-3.2</v>
      </c>
    </row>
    <row r="154" spans="1:62">
      <c r="A154" t="s">
        <v>0</v>
      </c>
      <c r="B154">
        <f t="shared" si="4"/>
        <v>0</v>
      </c>
      <c r="C154" t="s">
        <v>44</v>
      </c>
      <c r="D154" t="s">
        <v>38</v>
      </c>
      <c r="E154">
        <v>38</v>
      </c>
      <c r="F154">
        <v>42</v>
      </c>
      <c r="G154">
        <v>21</v>
      </c>
      <c r="H154">
        <v>29</v>
      </c>
      <c r="I154">
        <v>318</v>
      </c>
      <c r="J154">
        <v>3</v>
      </c>
      <c r="K154">
        <v>0</v>
      </c>
      <c r="L154">
        <v>0</v>
      </c>
      <c r="M154">
        <v>0</v>
      </c>
      <c r="N154">
        <v>11</v>
      </c>
      <c r="O154">
        <v>11</v>
      </c>
      <c r="P154">
        <v>72.400000000000006</v>
      </c>
      <c r="Q154">
        <v>142.6</v>
      </c>
      <c r="R154">
        <v>25</v>
      </c>
      <c r="S154">
        <v>155</v>
      </c>
      <c r="T154">
        <v>6.2</v>
      </c>
      <c r="U154">
        <v>1</v>
      </c>
      <c r="V154">
        <v>1</v>
      </c>
      <c r="W154">
        <v>1</v>
      </c>
      <c r="X154">
        <v>5</v>
      </c>
      <c r="Y154">
        <v>5</v>
      </c>
      <c r="Z154">
        <v>2</v>
      </c>
      <c r="AA154">
        <v>81</v>
      </c>
      <c r="AB154">
        <v>3</v>
      </c>
      <c r="AC154">
        <v>10</v>
      </c>
      <c r="AD154">
        <v>1</v>
      </c>
      <c r="AE154">
        <v>3</v>
      </c>
      <c r="AF154" s="3">
        <v>25</v>
      </c>
      <c r="AG154">
        <f>VLOOKUP(C154,'2022 FPIs'!$A$1:$B$33,2,FALSE)</f>
        <v>2.9</v>
      </c>
      <c r="AH154">
        <v>42</v>
      </c>
      <c r="AI154">
        <v>38</v>
      </c>
      <c r="AJ154">
        <v>36</v>
      </c>
      <c r="AK154">
        <v>50</v>
      </c>
      <c r="AL154">
        <v>461</v>
      </c>
      <c r="AM154">
        <v>6</v>
      </c>
      <c r="AN154">
        <v>2</v>
      </c>
      <c r="AO154">
        <v>1</v>
      </c>
      <c r="AP154">
        <v>8</v>
      </c>
      <c r="AQ154">
        <v>9.4</v>
      </c>
      <c r="AR154">
        <v>9</v>
      </c>
      <c r="AS154">
        <v>72</v>
      </c>
      <c r="AT154">
        <v>123.4</v>
      </c>
      <c r="AU154">
        <v>18</v>
      </c>
      <c r="AV154">
        <v>86</v>
      </c>
      <c r="AW154">
        <v>4.8</v>
      </c>
      <c r="AX154">
        <v>0</v>
      </c>
      <c r="AY154">
        <v>0</v>
      </c>
      <c r="AZ154">
        <v>0</v>
      </c>
      <c r="BA154">
        <v>6</v>
      </c>
      <c r="BB154">
        <v>6</v>
      </c>
      <c r="BC154">
        <v>2</v>
      </c>
      <c r="BD154">
        <v>82</v>
      </c>
      <c r="BE154">
        <v>7</v>
      </c>
      <c r="BF154">
        <v>11</v>
      </c>
      <c r="BG154">
        <v>2</v>
      </c>
      <c r="BH154">
        <v>2</v>
      </c>
      <c r="BI154" s="3">
        <f t="shared" si="5"/>
        <v>35</v>
      </c>
      <c r="BJ154">
        <f>VLOOKUP(D154,'2022 FPIs'!$A$1:$B$33,2,FALSE)</f>
        <v>5.2</v>
      </c>
    </row>
    <row r="155" spans="1:62">
      <c r="A155" t="s">
        <v>1</v>
      </c>
      <c r="B155">
        <f t="shared" si="4"/>
        <v>1</v>
      </c>
      <c r="C155" t="s">
        <v>44</v>
      </c>
      <c r="D155" t="s">
        <v>39</v>
      </c>
      <c r="E155">
        <v>37</v>
      </c>
      <c r="F155">
        <v>26</v>
      </c>
      <c r="G155">
        <v>18</v>
      </c>
      <c r="H155">
        <v>29</v>
      </c>
      <c r="I155">
        <v>206</v>
      </c>
      <c r="J155">
        <v>4</v>
      </c>
      <c r="K155">
        <v>1</v>
      </c>
      <c r="L155">
        <v>4</v>
      </c>
      <c r="M155">
        <v>12</v>
      </c>
      <c r="N155">
        <v>7.5</v>
      </c>
      <c r="O155">
        <v>6.2</v>
      </c>
      <c r="P155">
        <v>62.1</v>
      </c>
      <c r="Q155">
        <v>108.6</v>
      </c>
      <c r="R155">
        <v>26</v>
      </c>
      <c r="S155">
        <v>188</v>
      </c>
      <c r="T155">
        <v>7.2</v>
      </c>
      <c r="U155">
        <v>1</v>
      </c>
      <c r="V155">
        <v>1</v>
      </c>
      <c r="W155">
        <v>1</v>
      </c>
      <c r="X155">
        <v>4</v>
      </c>
      <c r="Y155">
        <v>5</v>
      </c>
      <c r="Z155">
        <v>3</v>
      </c>
      <c r="AA155">
        <v>133</v>
      </c>
      <c r="AB155">
        <v>5</v>
      </c>
      <c r="AC155">
        <v>11</v>
      </c>
      <c r="AD155">
        <v>0</v>
      </c>
      <c r="AE155">
        <v>0</v>
      </c>
      <c r="AF155" s="3">
        <v>30.5</v>
      </c>
      <c r="AG155">
        <f>VLOOKUP(C155,'2022 FPIs'!$A$1:$B$33,2,FALSE)</f>
        <v>2.9</v>
      </c>
      <c r="AH155">
        <v>26</v>
      </c>
      <c r="AI155">
        <v>37</v>
      </c>
      <c r="AJ155">
        <v>22</v>
      </c>
      <c r="AK155">
        <v>32</v>
      </c>
      <c r="AL155">
        <v>302</v>
      </c>
      <c r="AM155">
        <v>0</v>
      </c>
      <c r="AN155">
        <v>3</v>
      </c>
      <c r="AO155">
        <v>3</v>
      </c>
      <c r="AP155">
        <v>19</v>
      </c>
      <c r="AQ155">
        <v>10</v>
      </c>
      <c r="AR155">
        <v>8.6</v>
      </c>
      <c r="AS155">
        <v>68.8</v>
      </c>
      <c r="AT155">
        <v>59.6</v>
      </c>
      <c r="AU155">
        <v>28</v>
      </c>
      <c r="AV155">
        <v>145</v>
      </c>
      <c r="AW155">
        <v>5.2</v>
      </c>
      <c r="AX155">
        <v>3</v>
      </c>
      <c r="AY155">
        <v>2</v>
      </c>
      <c r="AZ155">
        <v>2</v>
      </c>
      <c r="BA155">
        <v>2</v>
      </c>
      <c r="BB155">
        <v>2</v>
      </c>
      <c r="BC155">
        <v>2</v>
      </c>
      <c r="BD155">
        <v>100</v>
      </c>
      <c r="BE155">
        <v>2</v>
      </c>
      <c r="BF155">
        <v>9</v>
      </c>
      <c r="BG155">
        <v>1</v>
      </c>
      <c r="BH155">
        <v>2</v>
      </c>
      <c r="BI155" s="3">
        <f t="shared" si="5"/>
        <v>29.5</v>
      </c>
      <c r="BJ155">
        <f>VLOOKUP(D155,'2022 FPIs'!$A$1:$B$33,2,FALSE)</f>
        <v>2</v>
      </c>
    </row>
    <row r="156" spans="1:62">
      <c r="A156" t="s">
        <v>0</v>
      </c>
      <c r="B156">
        <f t="shared" si="4"/>
        <v>0</v>
      </c>
      <c r="C156" t="s">
        <v>44</v>
      </c>
      <c r="D156" t="s">
        <v>35</v>
      </c>
      <c r="E156">
        <v>20</v>
      </c>
      <c r="F156">
        <v>23</v>
      </c>
      <c r="G156">
        <v>20</v>
      </c>
      <c r="H156">
        <v>29</v>
      </c>
      <c r="I156">
        <v>134</v>
      </c>
      <c r="J156">
        <v>1</v>
      </c>
      <c r="K156">
        <v>2</v>
      </c>
      <c r="L156">
        <v>2</v>
      </c>
      <c r="M156">
        <v>10</v>
      </c>
      <c r="N156">
        <v>5</v>
      </c>
      <c r="O156">
        <v>4.3</v>
      </c>
      <c r="P156">
        <v>69</v>
      </c>
      <c r="Q156">
        <v>61.6</v>
      </c>
      <c r="R156">
        <v>33</v>
      </c>
      <c r="S156">
        <v>162</v>
      </c>
      <c r="T156">
        <v>4.9000000000000004</v>
      </c>
      <c r="U156">
        <v>1</v>
      </c>
      <c r="V156">
        <v>2</v>
      </c>
      <c r="W156">
        <v>2</v>
      </c>
      <c r="X156">
        <v>2</v>
      </c>
      <c r="Y156">
        <v>2</v>
      </c>
      <c r="Z156">
        <v>3</v>
      </c>
      <c r="AA156">
        <v>152</v>
      </c>
      <c r="AB156">
        <v>6</v>
      </c>
      <c r="AC156">
        <v>13</v>
      </c>
      <c r="AD156">
        <v>1</v>
      </c>
      <c r="AE156">
        <v>2</v>
      </c>
      <c r="AF156" s="3">
        <v>38</v>
      </c>
      <c r="AG156">
        <f>VLOOKUP(C156,'2022 FPIs'!$A$1:$B$33,2,FALSE)</f>
        <v>2.9</v>
      </c>
      <c r="AH156">
        <v>23</v>
      </c>
      <c r="AI156">
        <v>20</v>
      </c>
      <c r="AJ156">
        <v>19</v>
      </c>
      <c r="AK156">
        <v>36</v>
      </c>
      <c r="AL156">
        <v>201</v>
      </c>
      <c r="AM156">
        <v>1</v>
      </c>
      <c r="AN156">
        <v>1</v>
      </c>
      <c r="AO156">
        <v>1</v>
      </c>
      <c r="AP156">
        <v>12</v>
      </c>
      <c r="AQ156">
        <v>5.9</v>
      </c>
      <c r="AR156">
        <v>5.4</v>
      </c>
      <c r="AS156">
        <v>52.8</v>
      </c>
      <c r="AT156">
        <v>67</v>
      </c>
      <c r="AU156">
        <v>25</v>
      </c>
      <c r="AV156">
        <v>125</v>
      </c>
      <c r="AW156">
        <v>5</v>
      </c>
      <c r="AX156">
        <v>1</v>
      </c>
      <c r="AY156">
        <v>3</v>
      </c>
      <c r="AZ156">
        <v>3</v>
      </c>
      <c r="BA156">
        <v>2</v>
      </c>
      <c r="BB156">
        <v>2</v>
      </c>
      <c r="BC156">
        <v>3</v>
      </c>
      <c r="BD156">
        <v>136</v>
      </c>
      <c r="BE156">
        <v>4</v>
      </c>
      <c r="BF156">
        <v>11</v>
      </c>
      <c r="BG156">
        <v>1</v>
      </c>
      <c r="BH156">
        <v>1</v>
      </c>
      <c r="BI156" s="3">
        <f t="shared" si="5"/>
        <v>22</v>
      </c>
      <c r="BJ156">
        <f>VLOOKUP(D156,'2022 FPIs'!$A$1:$B$33,2,FALSE)</f>
        <v>9.1</v>
      </c>
    </row>
    <row r="157" spans="1:62">
      <c r="A157" t="s">
        <v>1</v>
      </c>
      <c r="B157">
        <f t="shared" si="4"/>
        <v>1</v>
      </c>
      <c r="C157" t="s">
        <v>44</v>
      </c>
      <c r="D157" t="s">
        <v>52</v>
      </c>
      <c r="E157">
        <v>19</v>
      </c>
      <c r="F157">
        <v>17</v>
      </c>
      <c r="G157">
        <v>19</v>
      </c>
      <c r="H157">
        <v>32</v>
      </c>
      <c r="I157">
        <v>170</v>
      </c>
      <c r="J157">
        <v>1</v>
      </c>
      <c r="K157">
        <v>1</v>
      </c>
      <c r="L157">
        <v>1</v>
      </c>
      <c r="M157">
        <v>4</v>
      </c>
      <c r="N157">
        <v>5.4</v>
      </c>
      <c r="O157">
        <v>5.2</v>
      </c>
      <c r="P157">
        <v>59.4</v>
      </c>
      <c r="Q157">
        <v>71.099999999999994</v>
      </c>
      <c r="R157">
        <v>28</v>
      </c>
      <c r="S157">
        <v>155</v>
      </c>
      <c r="T157">
        <v>5.5</v>
      </c>
      <c r="U157">
        <v>0</v>
      </c>
      <c r="V157">
        <v>4</v>
      </c>
      <c r="W157">
        <v>4</v>
      </c>
      <c r="X157">
        <v>1</v>
      </c>
      <c r="Y157">
        <v>1</v>
      </c>
      <c r="Z157">
        <v>2</v>
      </c>
      <c r="AA157">
        <v>79</v>
      </c>
      <c r="AB157">
        <v>5</v>
      </c>
      <c r="AC157">
        <v>11</v>
      </c>
      <c r="AD157">
        <v>0</v>
      </c>
      <c r="AE157">
        <v>1</v>
      </c>
      <c r="AF157" s="3">
        <v>30</v>
      </c>
      <c r="AG157">
        <f>VLOOKUP(C157,'2022 FPIs'!$A$1:$B$33,2,FALSE)</f>
        <v>2.9</v>
      </c>
      <c r="AH157">
        <v>17</v>
      </c>
      <c r="AI157">
        <v>19</v>
      </c>
      <c r="AJ157">
        <v>24</v>
      </c>
      <c r="AK157">
        <v>35</v>
      </c>
      <c r="AL157">
        <v>190</v>
      </c>
      <c r="AM157">
        <v>1</v>
      </c>
      <c r="AN157">
        <v>1</v>
      </c>
      <c r="AO157">
        <v>3</v>
      </c>
      <c r="AP157">
        <v>27</v>
      </c>
      <c r="AQ157">
        <v>6.2</v>
      </c>
      <c r="AR157">
        <v>5</v>
      </c>
      <c r="AS157">
        <v>68.599999999999994</v>
      </c>
      <c r="AT157">
        <v>79.5</v>
      </c>
      <c r="AU157">
        <v>21</v>
      </c>
      <c r="AV157">
        <v>101</v>
      </c>
      <c r="AW157">
        <v>4.8</v>
      </c>
      <c r="AX157">
        <v>1</v>
      </c>
      <c r="AY157">
        <v>1</v>
      </c>
      <c r="AZ157">
        <v>1</v>
      </c>
      <c r="BA157">
        <v>2</v>
      </c>
      <c r="BB157">
        <v>2</v>
      </c>
      <c r="BC157">
        <v>4</v>
      </c>
      <c r="BD157">
        <v>154</v>
      </c>
      <c r="BE157">
        <v>4</v>
      </c>
      <c r="BF157">
        <v>10</v>
      </c>
      <c r="BG157">
        <v>0</v>
      </c>
      <c r="BH157">
        <v>1</v>
      </c>
      <c r="BI157" s="3">
        <f t="shared" si="5"/>
        <v>30</v>
      </c>
      <c r="BJ157">
        <f>VLOOKUP(D157,'2022 FPIs'!$A$1:$B$33,2,FALSE)</f>
        <v>11.1</v>
      </c>
    </row>
    <row r="158" spans="1:62">
      <c r="A158" t="s">
        <v>0</v>
      </c>
      <c r="B158">
        <f t="shared" si="4"/>
        <v>0</v>
      </c>
      <c r="C158" t="s">
        <v>44</v>
      </c>
      <c r="D158" t="s">
        <v>63</v>
      </c>
      <c r="E158">
        <v>20</v>
      </c>
      <c r="F158">
        <v>24</v>
      </c>
      <c r="G158">
        <v>17</v>
      </c>
      <c r="H158">
        <v>32</v>
      </c>
      <c r="I158">
        <v>195</v>
      </c>
      <c r="J158">
        <v>1</v>
      </c>
      <c r="K158">
        <v>1</v>
      </c>
      <c r="L158">
        <v>2</v>
      </c>
      <c r="M158">
        <v>15</v>
      </c>
      <c r="N158">
        <v>6.6</v>
      </c>
      <c r="O158">
        <v>5.7</v>
      </c>
      <c r="P158">
        <v>53.1</v>
      </c>
      <c r="Q158">
        <v>69.099999999999994</v>
      </c>
      <c r="R158">
        <v>24</v>
      </c>
      <c r="S158">
        <v>211</v>
      </c>
      <c r="T158">
        <v>8.8000000000000007</v>
      </c>
      <c r="U158">
        <v>1</v>
      </c>
      <c r="V158">
        <v>2</v>
      </c>
      <c r="W158">
        <v>3</v>
      </c>
      <c r="X158">
        <v>2</v>
      </c>
      <c r="Y158">
        <v>2</v>
      </c>
      <c r="Z158">
        <v>2</v>
      </c>
      <c r="AA158">
        <v>95</v>
      </c>
      <c r="AB158">
        <v>4</v>
      </c>
      <c r="AC158">
        <v>10</v>
      </c>
      <c r="AD158">
        <v>0</v>
      </c>
      <c r="AE158">
        <v>0</v>
      </c>
      <c r="AF158" s="3">
        <v>28</v>
      </c>
      <c r="AG158">
        <f>VLOOKUP(C158,'2022 FPIs'!$A$1:$B$33,2,FALSE)</f>
        <v>2.9</v>
      </c>
      <c r="AH158">
        <v>24</v>
      </c>
      <c r="AI158">
        <v>20</v>
      </c>
      <c r="AJ158">
        <v>19</v>
      </c>
      <c r="AK158">
        <v>27</v>
      </c>
      <c r="AL158">
        <v>155</v>
      </c>
      <c r="AM158">
        <v>2</v>
      </c>
      <c r="AN158">
        <v>0</v>
      </c>
      <c r="AO158">
        <v>4</v>
      </c>
      <c r="AP158">
        <v>18</v>
      </c>
      <c r="AQ158">
        <v>6.4</v>
      </c>
      <c r="AR158">
        <v>5</v>
      </c>
      <c r="AS158">
        <v>70.400000000000006</v>
      </c>
      <c r="AT158">
        <v>109.3</v>
      </c>
      <c r="AU158">
        <v>31</v>
      </c>
      <c r="AV158">
        <v>83</v>
      </c>
      <c r="AW158">
        <v>2.7</v>
      </c>
      <c r="AX158">
        <v>1</v>
      </c>
      <c r="AY158">
        <v>1</v>
      </c>
      <c r="AZ158">
        <v>1</v>
      </c>
      <c r="BA158">
        <v>3</v>
      </c>
      <c r="BB158">
        <v>3</v>
      </c>
      <c r="BC158">
        <v>4</v>
      </c>
      <c r="BD158">
        <v>185</v>
      </c>
      <c r="BE158">
        <v>7</v>
      </c>
      <c r="BF158">
        <v>14</v>
      </c>
      <c r="BG158">
        <v>0</v>
      </c>
      <c r="BH158">
        <v>0</v>
      </c>
      <c r="BI158" s="3">
        <f t="shared" si="5"/>
        <v>32</v>
      </c>
      <c r="BJ158">
        <f>VLOOKUP(D158,'2022 FPIs'!$A$1:$B$33,2,FALSE)</f>
        <v>2.1</v>
      </c>
    </row>
    <row r="159" spans="1:62">
      <c r="A159" t="s">
        <v>1</v>
      </c>
      <c r="B159">
        <f t="shared" si="4"/>
        <v>1</v>
      </c>
      <c r="C159" t="s">
        <v>44</v>
      </c>
      <c r="D159" t="s">
        <v>49</v>
      </c>
      <c r="E159">
        <v>23</v>
      </c>
      <c r="F159">
        <v>20</v>
      </c>
      <c r="G159">
        <v>9</v>
      </c>
      <c r="H159">
        <v>16</v>
      </c>
      <c r="I159">
        <v>94</v>
      </c>
      <c r="J159">
        <v>0</v>
      </c>
      <c r="K159">
        <v>0</v>
      </c>
      <c r="L159">
        <v>3</v>
      </c>
      <c r="M159">
        <v>26</v>
      </c>
      <c r="N159">
        <v>7.5</v>
      </c>
      <c r="O159">
        <v>4.9000000000000004</v>
      </c>
      <c r="P159">
        <v>56.3</v>
      </c>
      <c r="Q159">
        <v>73.400000000000006</v>
      </c>
      <c r="R159">
        <v>44</v>
      </c>
      <c r="S159">
        <v>160</v>
      </c>
      <c r="T159">
        <v>3.6</v>
      </c>
      <c r="U159">
        <v>2</v>
      </c>
      <c r="V159">
        <v>3</v>
      </c>
      <c r="W159">
        <v>3</v>
      </c>
      <c r="X159">
        <v>2</v>
      </c>
      <c r="Y159">
        <v>2</v>
      </c>
      <c r="Z159">
        <v>3</v>
      </c>
      <c r="AA159">
        <v>181</v>
      </c>
      <c r="AB159">
        <v>7</v>
      </c>
      <c r="AC159">
        <v>15</v>
      </c>
      <c r="AD159">
        <v>2</v>
      </c>
      <c r="AE159">
        <v>2</v>
      </c>
      <c r="AF159" s="3">
        <v>34</v>
      </c>
      <c r="AG159">
        <f>VLOOKUP(C159,'2022 FPIs'!$A$1:$B$33,2,FALSE)</f>
        <v>2.9</v>
      </c>
      <c r="AH159">
        <v>20</v>
      </c>
      <c r="AI159">
        <v>23</v>
      </c>
      <c r="AJ159">
        <v>22</v>
      </c>
      <c r="AK159">
        <v>27</v>
      </c>
      <c r="AL159">
        <v>223</v>
      </c>
      <c r="AM159">
        <v>0</v>
      </c>
      <c r="AN159">
        <v>0</v>
      </c>
      <c r="AO159">
        <v>5</v>
      </c>
      <c r="AP159">
        <v>35</v>
      </c>
      <c r="AQ159">
        <v>9.6</v>
      </c>
      <c r="AR159">
        <v>7</v>
      </c>
      <c r="AS159">
        <v>81.5</v>
      </c>
      <c r="AT159">
        <v>101.1</v>
      </c>
      <c r="AU159">
        <v>24</v>
      </c>
      <c r="AV159">
        <v>113</v>
      </c>
      <c r="AW159">
        <v>4.7</v>
      </c>
      <c r="AX159">
        <v>2</v>
      </c>
      <c r="AY159">
        <v>2</v>
      </c>
      <c r="AZ159">
        <v>3</v>
      </c>
      <c r="BA159">
        <v>2</v>
      </c>
      <c r="BB159">
        <v>2</v>
      </c>
      <c r="BC159">
        <v>3</v>
      </c>
      <c r="BD159">
        <v>173</v>
      </c>
      <c r="BE159">
        <v>2</v>
      </c>
      <c r="BF159">
        <v>11</v>
      </c>
      <c r="BG159">
        <v>1</v>
      </c>
      <c r="BH159">
        <v>1</v>
      </c>
      <c r="BI159" s="3">
        <f t="shared" si="5"/>
        <v>26</v>
      </c>
      <c r="BJ159">
        <f>VLOOKUP(D159,'2022 FPIs'!$A$1:$B$33,2,FALSE)</f>
        <v>-2.5</v>
      </c>
    </row>
    <row r="160" spans="1:62">
      <c r="A160" t="s">
        <v>1</v>
      </c>
      <c r="B160">
        <f t="shared" si="4"/>
        <v>1</v>
      </c>
      <c r="C160" t="s">
        <v>44</v>
      </c>
      <c r="D160" t="s">
        <v>68</v>
      </c>
      <c r="E160">
        <v>27</v>
      </c>
      <c r="F160">
        <v>22</v>
      </c>
      <c r="G160">
        <v>27</v>
      </c>
      <c r="H160">
        <v>38</v>
      </c>
      <c r="I160">
        <v>222</v>
      </c>
      <c r="J160">
        <v>2</v>
      </c>
      <c r="K160">
        <v>0</v>
      </c>
      <c r="L160">
        <v>3</v>
      </c>
      <c r="M160">
        <v>16</v>
      </c>
      <c r="N160">
        <v>6.3</v>
      </c>
      <c r="O160">
        <v>5.4</v>
      </c>
      <c r="P160">
        <v>71.099999999999994</v>
      </c>
      <c r="Q160">
        <v>103.2</v>
      </c>
      <c r="R160">
        <v>33</v>
      </c>
      <c r="S160">
        <v>231</v>
      </c>
      <c r="T160">
        <v>7</v>
      </c>
      <c r="U160">
        <v>1</v>
      </c>
      <c r="V160">
        <v>2</v>
      </c>
      <c r="W160">
        <v>3</v>
      </c>
      <c r="X160">
        <v>3</v>
      </c>
      <c r="Y160">
        <v>3</v>
      </c>
      <c r="Z160">
        <v>4</v>
      </c>
      <c r="AA160">
        <v>210</v>
      </c>
      <c r="AB160">
        <v>6</v>
      </c>
      <c r="AC160">
        <v>13</v>
      </c>
      <c r="AD160">
        <v>0</v>
      </c>
      <c r="AE160">
        <v>1</v>
      </c>
      <c r="AF160" s="3">
        <v>38.5</v>
      </c>
      <c r="AG160">
        <f>VLOOKUP(C160,'2022 FPIs'!$A$1:$B$33,2,FALSE)</f>
        <v>2.9</v>
      </c>
      <c r="AH160">
        <v>22</v>
      </c>
      <c r="AI160">
        <v>27</v>
      </c>
      <c r="AJ160">
        <v>26</v>
      </c>
      <c r="AK160">
        <v>44</v>
      </c>
      <c r="AL160">
        <v>305</v>
      </c>
      <c r="AM160">
        <v>1</v>
      </c>
      <c r="AN160">
        <v>0</v>
      </c>
      <c r="AO160">
        <v>3</v>
      </c>
      <c r="AP160">
        <v>20</v>
      </c>
      <c r="AQ160">
        <v>7.4</v>
      </c>
      <c r="AR160">
        <v>6.5</v>
      </c>
      <c r="AS160">
        <v>59.1</v>
      </c>
      <c r="AT160">
        <v>87.8</v>
      </c>
      <c r="AU160">
        <v>15</v>
      </c>
      <c r="AV160">
        <v>44</v>
      </c>
      <c r="AW160">
        <v>2.9</v>
      </c>
      <c r="AX160">
        <v>1</v>
      </c>
      <c r="AY160">
        <v>3</v>
      </c>
      <c r="AZ160">
        <v>3</v>
      </c>
      <c r="BA160">
        <v>1</v>
      </c>
      <c r="BB160">
        <v>1</v>
      </c>
      <c r="BC160">
        <v>5</v>
      </c>
      <c r="BD160">
        <v>267</v>
      </c>
      <c r="BE160">
        <v>4</v>
      </c>
      <c r="BF160">
        <v>13</v>
      </c>
      <c r="BG160">
        <v>1</v>
      </c>
      <c r="BH160">
        <v>1</v>
      </c>
      <c r="BI160" s="3">
        <f t="shared" si="5"/>
        <v>21.5</v>
      </c>
      <c r="BJ160">
        <f>VLOOKUP(D160,'2022 FPIs'!$A$1:$B$33,2,FALSE)</f>
        <v>-8.6999999999999993</v>
      </c>
    </row>
    <row r="161" spans="1:62">
      <c r="A161" t="s">
        <v>1</v>
      </c>
      <c r="B161">
        <f t="shared" si="4"/>
        <v>1</v>
      </c>
      <c r="C161" t="s">
        <v>44</v>
      </c>
      <c r="D161" t="s">
        <v>65</v>
      </c>
      <c r="E161">
        <v>27</v>
      </c>
      <c r="F161">
        <v>13</v>
      </c>
      <c r="G161">
        <v>12</v>
      </c>
      <c r="H161">
        <v>22</v>
      </c>
      <c r="I161">
        <v>131</v>
      </c>
      <c r="J161">
        <v>1</v>
      </c>
      <c r="K161">
        <v>0</v>
      </c>
      <c r="L161">
        <v>3</v>
      </c>
      <c r="M161">
        <v>2</v>
      </c>
      <c r="N161">
        <v>6</v>
      </c>
      <c r="O161">
        <v>5.2</v>
      </c>
      <c r="P161">
        <v>54.5</v>
      </c>
      <c r="Q161">
        <v>87.5</v>
      </c>
      <c r="R161">
        <v>40</v>
      </c>
      <c r="S161">
        <v>188</v>
      </c>
      <c r="T161">
        <v>4.7</v>
      </c>
      <c r="U161">
        <v>2</v>
      </c>
      <c r="V161">
        <v>2</v>
      </c>
      <c r="W161">
        <v>2</v>
      </c>
      <c r="X161">
        <v>3</v>
      </c>
      <c r="Y161">
        <v>3</v>
      </c>
      <c r="Z161">
        <v>4</v>
      </c>
      <c r="AA161">
        <v>193</v>
      </c>
      <c r="AB161">
        <v>9</v>
      </c>
      <c r="AC161">
        <v>15</v>
      </c>
      <c r="AD161">
        <v>0</v>
      </c>
      <c r="AE161">
        <v>0</v>
      </c>
      <c r="AF161" s="3">
        <v>38</v>
      </c>
      <c r="AG161">
        <f>VLOOKUP(C161,'2022 FPIs'!$A$1:$B$33,2,FALSE)</f>
        <v>2.9</v>
      </c>
      <c r="AH161">
        <v>13</v>
      </c>
      <c r="AI161">
        <v>27</v>
      </c>
      <c r="AJ161">
        <v>20</v>
      </c>
      <c r="AK161">
        <v>30</v>
      </c>
      <c r="AL161">
        <v>195</v>
      </c>
      <c r="AM161">
        <v>1</v>
      </c>
      <c r="AN161">
        <v>1</v>
      </c>
      <c r="AO161">
        <v>4</v>
      </c>
      <c r="AP161">
        <v>28</v>
      </c>
      <c r="AQ161">
        <v>7.4</v>
      </c>
      <c r="AR161">
        <v>5.7</v>
      </c>
      <c r="AS161">
        <v>66.7</v>
      </c>
      <c r="AT161">
        <v>81.900000000000006</v>
      </c>
      <c r="AU161">
        <v>15</v>
      </c>
      <c r="AV161">
        <v>48</v>
      </c>
      <c r="AW161">
        <v>3.2</v>
      </c>
      <c r="AX161">
        <v>0</v>
      </c>
      <c r="AY161">
        <v>2</v>
      </c>
      <c r="AZ161">
        <v>2</v>
      </c>
      <c r="BA161">
        <v>1</v>
      </c>
      <c r="BB161">
        <v>1</v>
      </c>
      <c r="BC161">
        <v>5</v>
      </c>
      <c r="BD161">
        <v>232</v>
      </c>
      <c r="BE161">
        <v>3</v>
      </c>
      <c r="BF161">
        <v>11</v>
      </c>
      <c r="BG161">
        <v>1</v>
      </c>
      <c r="BH161">
        <v>1</v>
      </c>
      <c r="BI161" s="3">
        <f t="shared" si="5"/>
        <v>22</v>
      </c>
      <c r="BJ161">
        <f>VLOOKUP(D161,'2022 FPIs'!$A$1:$B$33,2,FALSE)</f>
        <v>1.6</v>
      </c>
    </row>
    <row r="162" spans="1:62">
      <c r="A162" t="s">
        <v>1</v>
      </c>
      <c r="B162">
        <f t="shared" si="4"/>
        <v>1</v>
      </c>
      <c r="C162" t="s">
        <v>44</v>
      </c>
      <c r="D162" t="s">
        <v>67</v>
      </c>
      <c r="E162">
        <v>13</v>
      </c>
      <c r="F162">
        <v>3</v>
      </c>
      <c r="G162">
        <v>24</v>
      </c>
      <c r="H162">
        <v>33</v>
      </c>
      <c r="I162">
        <v>193</v>
      </c>
      <c r="J162">
        <v>0</v>
      </c>
      <c r="K162">
        <v>1</v>
      </c>
      <c r="L162">
        <v>3</v>
      </c>
      <c r="M162">
        <v>16</v>
      </c>
      <c r="N162">
        <v>6.3</v>
      </c>
      <c r="O162">
        <v>5.4</v>
      </c>
      <c r="P162">
        <v>72.7</v>
      </c>
      <c r="Q162">
        <v>74.400000000000006</v>
      </c>
      <c r="R162">
        <v>30</v>
      </c>
      <c r="S162">
        <v>115</v>
      </c>
      <c r="T162">
        <v>3.8</v>
      </c>
      <c r="U162">
        <v>1</v>
      </c>
      <c r="V162">
        <v>2</v>
      </c>
      <c r="W162">
        <v>2</v>
      </c>
      <c r="X162">
        <v>1</v>
      </c>
      <c r="Y162">
        <v>1</v>
      </c>
      <c r="Z162">
        <v>7</v>
      </c>
      <c r="AA162">
        <v>251</v>
      </c>
      <c r="AB162">
        <v>6</v>
      </c>
      <c r="AC162">
        <v>15</v>
      </c>
      <c r="AD162">
        <v>0</v>
      </c>
      <c r="AE162">
        <v>0</v>
      </c>
      <c r="AF162" s="3">
        <v>19</v>
      </c>
      <c r="AG162">
        <f>VLOOKUP(C162,'2022 FPIs'!$A$1:$B$33,2,FALSE)</f>
        <v>2.9</v>
      </c>
      <c r="AH162">
        <v>3</v>
      </c>
      <c r="AI162">
        <v>13</v>
      </c>
      <c r="AJ162">
        <v>21</v>
      </c>
      <c r="AK162">
        <v>33</v>
      </c>
      <c r="AL162">
        <v>169</v>
      </c>
      <c r="AM162">
        <v>0</v>
      </c>
      <c r="AN162">
        <v>2</v>
      </c>
      <c r="AO162">
        <v>4</v>
      </c>
      <c r="AP162">
        <v>27</v>
      </c>
      <c r="AQ162">
        <v>5.9</v>
      </c>
      <c r="AR162">
        <v>4.5999999999999996</v>
      </c>
      <c r="AS162">
        <v>63.6</v>
      </c>
      <c r="AT162">
        <v>51.2</v>
      </c>
      <c r="AU162">
        <v>17</v>
      </c>
      <c r="AV162">
        <v>36</v>
      </c>
      <c r="AW162">
        <v>2.1</v>
      </c>
      <c r="AX162">
        <v>0</v>
      </c>
      <c r="AY162">
        <v>1</v>
      </c>
      <c r="AZ162">
        <v>1</v>
      </c>
      <c r="BA162">
        <v>0</v>
      </c>
      <c r="BB162">
        <v>0</v>
      </c>
      <c r="BC162">
        <v>6</v>
      </c>
      <c r="BD162">
        <v>265</v>
      </c>
      <c r="BE162">
        <v>3</v>
      </c>
      <c r="BF162">
        <v>12</v>
      </c>
      <c r="BG162">
        <v>0</v>
      </c>
      <c r="BH162">
        <v>1</v>
      </c>
      <c r="BI162" s="3">
        <f t="shared" si="5"/>
        <v>41</v>
      </c>
      <c r="BJ162">
        <f>VLOOKUP(D162,'2022 FPIs'!$A$1:$B$33,2,FALSE)</f>
        <v>0.6</v>
      </c>
    </row>
    <row r="163" spans="1:62">
      <c r="A163" t="s">
        <v>0</v>
      </c>
      <c r="B163">
        <f t="shared" si="4"/>
        <v>0</v>
      </c>
      <c r="C163" t="s">
        <v>44</v>
      </c>
      <c r="D163" t="s">
        <v>41</v>
      </c>
      <c r="E163">
        <v>27</v>
      </c>
      <c r="F163">
        <v>28</v>
      </c>
      <c r="G163">
        <v>16</v>
      </c>
      <c r="H163">
        <v>32</v>
      </c>
      <c r="I163">
        <v>253</v>
      </c>
      <c r="J163">
        <v>1</v>
      </c>
      <c r="K163">
        <v>0</v>
      </c>
      <c r="L163">
        <v>1</v>
      </c>
      <c r="M163">
        <v>1</v>
      </c>
      <c r="N163">
        <v>7.9</v>
      </c>
      <c r="O163">
        <v>7.7</v>
      </c>
      <c r="P163">
        <v>50</v>
      </c>
      <c r="Q163">
        <v>87.1</v>
      </c>
      <c r="R163">
        <v>35</v>
      </c>
      <c r="S163">
        <v>162</v>
      </c>
      <c r="T163">
        <v>4.5999999999999996</v>
      </c>
      <c r="U163">
        <v>1</v>
      </c>
      <c r="V163">
        <v>4</v>
      </c>
      <c r="W163">
        <v>5</v>
      </c>
      <c r="X163">
        <v>1</v>
      </c>
      <c r="Y163">
        <v>1</v>
      </c>
      <c r="Z163">
        <v>1</v>
      </c>
      <c r="AA163">
        <v>53</v>
      </c>
      <c r="AB163">
        <v>8</v>
      </c>
      <c r="AC163">
        <v>14</v>
      </c>
      <c r="AD163">
        <v>0</v>
      </c>
      <c r="AE163">
        <v>1</v>
      </c>
      <c r="AF163" s="3">
        <v>32.5</v>
      </c>
      <c r="AG163">
        <f>VLOOKUP(C163,'2022 FPIs'!$A$1:$B$33,2,FALSE)</f>
        <v>2.9</v>
      </c>
      <c r="AH163">
        <v>28</v>
      </c>
      <c r="AI163">
        <v>27</v>
      </c>
      <c r="AJ163">
        <v>29</v>
      </c>
      <c r="AK163">
        <v>37</v>
      </c>
      <c r="AL163">
        <v>294</v>
      </c>
      <c r="AM163">
        <v>3</v>
      </c>
      <c r="AN163">
        <v>0</v>
      </c>
      <c r="AO163">
        <v>4</v>
      </c>
      <c r="AP163">
        <v>27</v>
      </c>
      <c r="AQ163">
        <v>8.6999999999999993</v>
      </c>
      <c r="AR163">
        <v>7.2</v>
      </c>
      <c r="AS163">
        <v>78.400000000000006</v>
      </c>
      <c r="AT163">
        <v>126.8</v>
      </c>
      <c r="AU163">
        <v>20</v>
      </c>
      <c r="AV163">
        <v>38</v>
      </c>
      <c r="AW163">
        <v>1.9</v>
      </c>
      <c r="AX163">
        <v>0</v>
      </c>
      <c r="AY163">
        <v>2</v>
      </c>
      <c r="AZ163">
        <v>2</v>
      </c>
      <c r="BA163">
        <v>2</v>
      </c>
      <c r="BB163">
        <v>2</v>
      </c>
      <c r="BC163">
        <v>3</v>
      </c>
      <c r="BD163">
        <v>206</v>
      </c>
      <c r="BE163">
        <v>4</v>
      </c>
      <c r="BF163">
        <v>13</v>
      </c>
      <c r="BG163">
        <v>2</v>
      </c>
      <c r="BH163">
        <v>3</v>
      </c>
      <c r="BI163" s="3">
        <f t="shared" si="5"/>
        <v>27.5</v>
      </c>
      <c r="BJ163">
        <f>VLOOKUP(D163,'2022 FPIs'!$A$1:$B$33,2,FALSE)</f>
        <v>6.1</v>
      </c>
    </row>
    <row r="164" spans="1:62">
      <c r="A164" t="s">
        <v>1</v>
      </c>
      <c r="B164">
        <f t="shared" si="4"/>
        <v>1</v>
      </c>
      <c r="C164" t="s">
        <v>44</v>
      </c>
      <c r="D164" t="s">
        <v>59</v>
      </c>
      <c r="E164">
        <v>10</v>
      </c>
      <c r="F164">
        <v>9</v>
      </c>
      <c r="G164">
        <v>30</v>
      </c>
      <c r="H164">
        <v>37</v>
      </c>
      <c r="I164">
        <v>182</v>
      </c>
      <c r="J164">
        <v>0</v>
      </c>
      <c r="K164">
        <v>2</v>
      </c>
      <c r="L164">
        <v>4</v>
      </c>
      <c r="M164">
        <v>16</v>
      </c>
      <c r="N164">
        <v>5.4</v>
      </c>
      <c r="O164">
        <v>4.4000000000000004</v>
      </c>
      <c r="P164">
        <v>81.099999999999994</v>
      </c>
      <c r="Q164">
        <v>64.599999999999994</v>
      </c>
      <c r="R164">
        <v>28</v>
      </c>
      <c r="S164">
        <v>103</v>
      </c>
      <c r="T164">
        <v>3.7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6</v>
      </c>
      <c r="AA164">
        <v>303</v>
      </c>
      <c r="AB164">
        <v>3</v>
      </c>
      <c r="AC164">
        <v>13</v>
      </c>
      <c r="AD164">
        <v>3</v>
      </c>
      <c r="AE164">
        <v>3</v>
      </c>
      <c r="AF164" s="3">
        <v>32.5</v>
      </c>
      <c r="AG164">
        <f>VLOOKUP(C164,'2022 FPIs'!$A$1:$B$33,2,FALSE)</f>
        <v>2.9</v>
      </c>
      <c r="AH164">
        <v>9</v>
      </c>
      <c r="AI164">
        <v>10</v>
      </c>
      <c r="AJ164">
        <v>17</v>
      </c>
      <c r="AK164">
        <v>22</v>
      </c>
      <c r="AL164">
        <v>184</v>
      </c>
      <c r="AM164">
        <v>0</v>
      </c>
      <c r="AN164">
        <v>0</v>
      </c>
      <c r="AO164">
        <v>2</v>
      </c>
      <c r="AP164">
        <v>5</v>
      </c>
      <c r="AQ164">
        <v>8.6</v>
      </c>
      <c r="AR164">
        <v>7.7</v>
      </c>
      <c r="AS164">
        <v>77.3</v>
      </c>
      <c r="AT164">
        <v>101.3</v>
      </c>
      <c r="AU164">
        <v>28</v>
      </c>
      <c r="AV164">
        <v>88</v>
      </c>
      <c r="AW164">
        <v>3.1</v>
      </c>
      <c r="AX164">
        <v>0</v>
      </c>
      <c r="AY164">
        <v>3</v>
      </c>
      <c r="AZ164">
        <v>4</v>
      </c>
      <c r="BA164">
        <v>0</v>
      </c>
      <c r="BB164">
        <v>0</v>
      </c>
      <c r="BC164">
        <v>7</v>
      </c>
      <c r="BD164">
        <v>288</v>
      </c>
      <c r="BE164">
        <v>2</v>
      </c>
      <c r="BF164">
        <v>12</v>
      </c>
      <c r="BG164">
        <v>0</v>
      </c>
      <c r="BH164">
        <v>0</v>
      </c>
      <c r="BI164" s="3">
        <f t="shared" si="5"/>
        <v>27.5</v>
      </c>
      <c r="BJ164">
        <f>VLOOKUP(D164,'2022 FPIs'!$A$1:$B$33,2,FALSE)</f>
        <v>-5.2</v>
      </c>
    </row>
    <row r="165" spans="1:62">
      <c r="A165" t="s">
        <v>1</v>
      </c>
      <c r="B165">
        <f t="shared" si="4"/>
        <v>1</v>
      </c>
      <c r="C165" t="s">
        <v>44</v>
      </c>
      <c r="D165" t="s">
        <v>45</v>
      </c>
      <c r="E165">
        <v>16</v>
      </c>
      <c r="F165">
        <v>14</v>
      </c>
      <c r="G165">
        <v>11</v>
      </c>
      <c r="H165">
        <v>17</v>
      </c>
      <c r="I165">
        <v>94</v>
      </c>
      <c r="J165">
        <v>0</v>
      </c>
      <c r="K165">
        <v>0</v>
      </c>
      <c r="L165">
        <v>2</v>
      </c>
      <c r="M165">
        <v>10</v>
      </c>
      <c r="N165">
        <v>6.1</v>
      </c>
      <c r="O165">
        <v>4.9000000000000004</v>
      </c>
      <c r="P165">
        <v>64.7</v>
      </c>
      <c r="Q165">
        <v>79</v>
      </c>
      <c r="R165">
        <v>42</v>
      </c>
      <c r="S165">
        <v>215</v>
      </c>
      <c r="T165">
        <v>5.0999999999999996</v>
      </c>
      <c r="U165">
        <v>1</v>
      </c>
      <c r="V165">
        <v>3</v>
      </c>
      <c r="W165">
        <v>3</v>
      </c>
      <c r="X165">
        <v>1</v>
      </c>
      <c r="Y165">
        <v>1</v>
      </c>
      <c r="Z165">
        <v>3</v>
      </c>
      <c r="AA165">
        <v>124</v>
      </c>
      <c r="AB165">
        <v>4</v>
      </c>
      <c r="AC165">
        <v>13</v>
      </c>
      <c r="AD165">
        <v>1</v>
      </c>
      <c r="AE165">
        <v>2</v>
      </c>
      <c r="AF165" s="3">
        <v>33</v>
      </c>
      <c r="AG165">
        <f>VLOOKUP(C165,'2022 FPIs'!$A$1:$B$33,2,FALSE)</f>
        <v>2.9</v>
      </c>
      <c r="AH165">
        <v>14</v>
      </c>
      <c r="AI165">
        <v>16</v>
      </c>
      <c r="AJ165">
        <v>22</v>
      </c>
      <c r="AK165">
        <v>31</v>
      </c>
      <c r="AL165">
        <v>264</v>
      </c>
      <c r="AM165">
        <v>1</v>
      </c>
      <c r="AN165">
        <v>3</v>
      </c>
      <c r="AO165">
        <v>2</v>
      </c>
      <c r="AP165">
        <v>12</v>
      </c>
      <c r="AQ165">
        <v>8.9</v>
      </c>
      <c r="AR165">
        <v>8</v>
      </c>
      <c r="AS165">
        <v>71</v>
      </c>
      <c r="AT165">
        <v>67.900000000000006</v>
      </c>
      <c r="AU165">
        <v>20</v>
      </c>
      <c r="AV165">
        <v>65</v>
      </c>
      <c r="AW165">
        <v>3.3</v>
      </c>
      <c r="AX165">
        <v>1</v>
      </c>
      <c r="AY165">
        <v>0</v>
      </c>
      <c r="AZ165">
        <v>1</v>
      </c>
      <c r="BA165">
        <v>2</v>
      </c>
      <c r="BB165">
        <v>2</v>
      </c>
      <c r="BC165">
        <v>3</v>
      </c>
      <c r="BD165">
        <v>111</v>
      </c>
      <c r="BE165">
        <v>4</v>
      </c>
      <c r="BF165">
        <v>8</v>
      </c>
      <c r="BG165">
        <v>0</v>
      </c>
      <c r="BH165">
        <v>0</v>
      </c>
      <c r="BI165" s="3">
        <f t="shared" si="5"/>
        <v>27</v>
      </c>
      <c r="BJ165">
        <f>VLOOKUP(D165,'2022 FPIs'!$A$1:$B$33,2,FALSE)</f>
        <v>2.2000000000000002</v>
      </c>
    </row>
    <row r="166" spans="1:62">
      <c r="A166" t="s">
        <v>0</v>
      </c>
      <c r="B166">
        <f t="shared" si="4"/>
        <v>0</v>
      </c>
      <c r="C166" t="s">
        <v>44</v>
      </c>
      <c r="D166" t="s">
        <v>49</v>
      </c>
      <c r="E166">
        <v>3</v>
      </c>
      <c r="F166">
        <v>13</v>
      </c>
      <c r="G166">
        <v>17</v>
      </c>
      <c r="H166">
        <v>30</v>
      </c>
      <c r="I166">
        <v>126</v>
      </c>
      <c r="J166">
        <v>0</v>
      </c>
      <c r="K166">
        <v>1</v>
      </c>
      <c r="L166">
        <v>3</v>
      </c>
      <c r="M166">
        <v>12</v>
      </c>
      <c r="N166">
        <v>4.5999999999999996</v>
      </c>
      <c r="O166">
        <v>3.8</v>
      </c>
      <c r="P166">
        <v>56.7</v>
      </c>
      <c r="Q166">
        <v>52.9</v>
      </c>
      <c r="R166">
        <v>28</v>
      </c>
      <c r="S166">
        <v>198</v>
      </c>
      <c r="T166">
        <v>7.1</v>
      </c>
      <c r="U166">
        <v>0</v>
      </c>
      <c r="V166">
        <v>1</v>
      </c>
      <c r="W166">
        <v>3</v>
      </c>
      <c r="X166">
        <v>0</v>
      </c>
      <c r="Y166">
        <v>0</v>
      </c>
      <c r="Z166">
        <v>1</v>
      </c>
      <c r="AA166">
        <v>41</v>
      </c>
      <c r="AB166">
        <v>5</v>
      </c>
      <c r="AC166">
        <v>12</v>
      </c>
      <c r="AD166">
        <v>0</v>
      </c>
      <c r="AE166">
        <v>3</v>
      </c>
      <c r="AF166" s="3">
        <v>27</v>
      </c>
      <c r="AG166">
        <f>VLOOKUP(C166,'2022 FPIs'!$A$1:$B$33,2,FALSE)</f>
        <v>2.9</v>
      </c>
      <c r="AH166">
        <v>13</v>
      </c>
      <c r="AI166">
        <v>3</v>
      </c>
      <c r="AJ166">
        <v>18</v>
      </c>
      <c r="AK166">
        <v>28</v>
      </c>
      <c r="AL166">
        <v>140</v>
      </c>
      <c r="AM166">
        <v>1</v>
      </c>
      <c r="AN166">
        <v>0</v>
      </c>
      <c r="AO166">
        <v>3</v>
      </c>
      <c r="AP166">
        <v>21</v>
      </c>
      <c r="AQ166">
        <v>5.8</v>
      </c>
      <c r="AR166">
        <v>4.5</v>
      </c>
      <c r="AS166">
        <v>64.3</v>
      </c>
      <c r="AT166">
        <v>88.4</v>
      </c>
      <c r="AU166">
        <v>33</v>
      </c>
      <c r="AV166">
        <v>143</v>
      </c>
      <c r="AW166">
        <v>4.3</v>
      </c>
      <c r="AX166">
        <v>0</v>
      </c>
      <c r="AY166">
        <v>2</v>
      </c>
      <c r="AZ166">
        <v>4</v>
      </c>
      <c r="BA166">
        <v>1</v>
      </c>
      <c r="BB166">
        <v>1</v>
      </c>
      <c r="BC166">
        <v>3</v>
      </c>
      <c r="BD166">
        <v>155</v>
      </c>
      <c r="BE166">
        <v>5</v>
      </c>
      <c r="BF166">
        <v>15</v>
      </c>
      <c r="BG166">
        <v>2</v>
      </c>
      <c r="BH166">
        <v>2</v>
      </c>
      <c r="BI166" s="3">
        <f t="shared" si="5"/>
        <v>33</v>
      </c>
      <c r="BJ166">
        <f>VLOOKUP(D166,'2022 FPIs'!$A$1:$B$33,2,FALSE)</f>
        <v>-2.5</v>
      </c>
    </row>
    <row r="167" spans="1:62">
      <c r="A167" t="s">
        <v>1</v>
      </c>
      <c r="B167">
        <f t="shared" si="4"/>
        <v>1</v>
      </c>
      <c r="C167" t="s">
        <v>44</v>
      </c>
      <c r="D167" t="s">
        <v>66</v>
      </c>
      <c r="E167">
        <v>17</v>
      </c>
      <c r="F167">
        <v>9</v>
      </c>
      <c r="G167">
        <v>9</v>
      </c>
      <c r="H167">
        <v>17</v>
      </c>
      <c r="I167">
        <v>115</v>
      </c>
      <c r="J167">
        <v>1</v>
      </c>
      <c r="K167">
        <v>0</v>
      </c>
      <c r="L167">
        <v>0</v>
      </c>
      <c r="M167">
        <v>0</v>
      </c>
      <c r="N167">
        <v>6.8</v>
      </c>
      <c r="O167">
        <v>6.8</v>
      </c>
      <c r="P167">
        <v>52.9</v>
      </c>
      <c r="Q167">
        <v>94</v>
      </c>
      <c r="R167">
        <v>34</v>
      </c>
      <c r="S167">
        <v>184</v>
      </c>
      <c r="T167">
        <v>5.4</v>
      </c>
      <c r="U167">
        <v>0</v>
      </c>
      <c r="V167">
        <v>3</v>
      </c>
      <c r="W167">
        <v>4</v>
      </c>
      <c r="X167">
        <v>0</v>
      </c>
      <c r="Y167">
        <v>0</v>
      </c>
      <c r="Z167">
        <v>3</v>
      </c>
      <c r="AA167">
        <v>115</v>
      </c>
      <c r="AB167">
        <v>4</v>
      </c>
      <c r="AC167">
        <v>12</v>
      </c>
      <c r="AD167">
        <v>0</v>
      </c>
      <c r="AE167">
        <v>0</v>
      </c>
      <c r="AF167" s="3">
        <v>27.5</v>
      </c>
      <c r="AG167">
        <f>VLOOKUP(C167,'2022 FPIs'!$A$1:$B$33,2,FALSE)</f>
        <v>2.9</v>
      </c>
      <c r="AH167">
        <v>9</v>
      </c>
      <c r="AI167">
        <v>17</v>
      </c>
      <c r="AJ167">
        <v>22</v>
      </c>
      <c r="AK167">
        <v>33</v>
      </c>
      <c r="AL167">
        <v>212</v>
      </c>
      <c r="AM167">
        <v>0</v>
      </c>
      <c r="AN167">
        <v>0</v>
      </c>
      <c r="AO167">
        <v>2</v>
      </c>
      <c r="AP167">
        <v>6</v>
      </c>
      <c r="AQ167">
        <v>6.6</v>
      </c>
      <c r="AR167">
        <v>6.1</v>
      </c>
      <c r="AS167">
        <v>66.7</v>
      </c>
      <c r="AT167">
        <v>84.4</v>
      </c>
      <c r="AU167">
        <v>33</v>
      </c>
      <c r="AV167">
        <v>115</v>
      </c>
      <c r="AW167">
        <v>3.5</v>
      </c>
      <c r="AX167">
        <v>0</v>
      </c>
      <c r="AY167">
        <v>3</v>
      </c>
      <c r="AZ167">
        <v>3</v>
      </c>
      <c r="BA167">
        <v>0</v>
      </c>
      <c r="BB167">
        <v>0</v>
      </c>
      <c r="BC167">
        <v>3</v>
      </c>
      <c r="BD167">
        <v>112</v>
      </c>
      <c r="BE167">
        <v>5</v>
      </c>
      <c r="BF167">
        <v>14</v>
      </c>
      <c r="BG167">
        <v>1</v>
      </c>
      <c r="BH167">
        <v>4</v>
      </c>
      <c r="BI167" s="3">
        <f t="shared" si="5"/>
        <v>32.5</v>
      </c>
      <c r="BJ167">
        <f>VLOOKUP(D167,'2022 FPIs'!$A$1:$B$33,2,FALSE)</f>
        <v>-2.2999999999999998</v>
      </c>
    </row>
    <row r="168" spans="1:62">
      <c r="A168" t="s">
        <v>0</v>
      </c>
      <c r="B168">
        <f t="shared" si="4"/>
        <v>0</v>
      </c>
      <c r="C168" t="s">
        <v>44</v>
      </c>
      <c r="D168" t="s">
        <v>45</v>
      </c>
      <c r="E168">
        <v>13</v>
      </c>
      <c r="F168">
        <v>16</v>
      </c>
      <c r="G168">
        <v>14</v>
      </c>
      <c r="H168">
        <v>21</v>
      </c>
      <c r="I168">
        <v>120</v>
      </c>
      <c r="J168">
        <v>1</v>
      </c>
      <c r="K168">
        <v>1</v>
      </c>
      <c r="L168">
        <v>1</v>
      </c>
      <c r="M168">
        <v>10</v>
      </c>
      <c r="N168">
        <v>6.2</v>
      </c>
      <c r="O168">
        <v>5.5</v>
      </c>
      <c r="P168">
        <v>66.7</v>
      </c>
      <c r="Q168">
        <v>77.5</v>
      </c>
      <c r="R168">
        <v>28</v>
      </c>
      <c r="S168">
        <v>120</v>
      </c>
      <c r="T168">
        <v>4.3</v>
      </c>
      <c r="U168">
        <v>0</v>
      </c>
      <c r="V168">
        <v>2</v>
      </c>
      <c r="W168">
        <v>2</v>
      </c>
      <c r="X168">
        <v>1</v>
      </c>
      <c r="Y168">
        <v>1</v>
      </c>
      <c r="Z168">
        <v>4</v>
      </c>
      <c r="AA168">
        <v>179</v>
      </c>
      <c r="AB168">
        <v>5</v>
      </c>
      <c r="AC168">
        <v>12</v>
      </c>
      <c r="AD168">
        <v>0</v>
      </c>
      <c r="AE168">
        <v>0</v>
      </c>
      <c r="AF168" s="3">
        <v>12</v>
      </c>
      <c r="AG168">
        <f>VLOOKUP(C168,'2022 FPIs'!$A$1:$B$33,2,FALSE)</f>
        <v>2.9</v>
      </c>
      <c r="AH168">
        <v>16</v>
      </c>
      <c r="AI168">
        <v>13</v>
      </c>
      <c r="AJ168">
        <v>15</v>
      </c>
      <c r="AK168">
        <v>27</v>
      </c>
      <c r="AL168">
        <v>153</v>
      </c>
      <c r="AM168">
        <v>1</v>
      </c>
      <c r="AN168">
        <v>0</v>
      </c>
      <c r="AO168">
        <v>2</v>
      </c>
      <c r="AP168">
        <v>15</v>
      </c>
      <c r="AQ168">
        <v>6.2</v>
      </c>
      <c r="AR168">
        <v>5.3</v>
      </c>
      <c r="AS168">
        <v>55.6</v>
      </c>
      <c r="AT168">
        <v>84.3</v>
      </c>
      <c r="AU168">
        <v>41</v>
      </c>
      <c r="AV168">
        <v>198</v>
      </c>
      <c r="AW168">
        <v>4.8</v>
      </c>
      <c r="AX168">
        <v>0</v>
      </c>
      <c r="AY168">
        <v>3</v>
      </c>
      <c r="AZ168">
        <v>4</v>
      </c>
      <c r="BA168">
        <v>1</v>
      </c>
      <c r="BB168">
        <v>1</v>
      </c>
      <c r="BC168">
        <v>2</v>
      </c>
      <c r="BD168">
        <v>99</v>
      </c>
      <c r="BE168">
        <v>10</v>
      </c>
      <c r="BF168">
        <v>16</v>
      </c>
      <c r="BG168">
        <v>0</v>
      </c>
      <c r="BH168">
        <v>0</v>
      </c>
      <c r="BI168" s="3">
        <f t="shared" si="5"/>
        <v>48</v>
      </c>
      <c r="BJ168">
        <f>VLOOKUP(D168,'2022 FPIs'!$A$1:$B$33,2,FALSE)</f>
        <v>2.2000000000000002</v>
      </c>
    </row>
    <row r="169" spans="1:62">
      <c r="A169" t="s">
        <v>0</v>
      </c>
      <c r="B169">
        <f t="shared" si="4"/>
        <v>0</v>
      </c>
      <c r="C169" t="s">
        <v>44</v>
      </c>
      <c r="D169" t="s">
        <v>52</v>
      </c>
      <c r="E169">
        <v>16</v>
      </c>
      <c r="F169">
        <v>27</v>
      </c>
      <c r="G169">
        <v>19</v>
      </c>
      <c r="H169">
        <v>44</v>
      </c>
      <c r="I169">
        <v>276</v>
      </c>
      <c r="J169">
        <v>0</v>
      </c>
      <c r="K169">
        <v>2</v>
      </c>
      <c r="L169">
        <v>4</v>
      </c>
      <c r="M169">
        <v>10</v>
      </c>
      <c r="N169">
        <v>6.5</v>
      </c>
      <c r="O169">
        <v>5.8</v>
      </c>
      <c r="P169">
        <v>43.2</v>
      </c>
      <c r="Q169">
        <v>45.3</v>
      </c>
      <c r="R169">
        <v>27</v>
      </c>
      <c r="S169">
        <v>110</v>
      </c>
      <c r="T169">
        <v>4.0999999999999996</v>
      </c>
      <c r="U169">
        <v>1</v>
      </c>
      <c r="V169">
        <v>3</v>
      </c>
      <c r="W169">
        <v>3</v>
      </c>
      <c r="X169">
        <v>1</v>
      </c>
      <c r="Y169">
        <v>1</v>
      </c>
      <c r="Z169">
        <v>3</v>
      </c>
      <c r="AA169">
        <v>137</v>
      </c>
      <c r="AB169">
        <v>6</v>
      </c>
      <c r="AC169">
        <v>16</v>
      </c>
      <c r="AD169">
        <v>0</v>
      </c>
      <c r="AE169">
        <v>2</v>
      </c>
      <c r="AF169" s="3">
        <v>28.5</v>
      </c>
      <c r="AG169">
        <f>VLOOKUP(C169,'2022 FPIs'!$A$1:$B$33,2,FALSE)</f>
        <v>2.9</v>
      </c>
      <c r="AH169">
        <v>27</v>
      </c>
      <c r="AI169">
        <v>16</v>
      </c>
      <c r="AJ169">
        <v>25</v>
      </c>
      <c r="AK169">
        <v>42</v>
      </c>
      <c r="AL169">
        <v>202</v>
      </c>
      <c r="AM169">
        <v>1</v>
      </c>
      <c r="AN169">
        <v>0</v>
      </c>
      <c r="AO169">
        <v>2</v>
      </c>
      <c r="AP169">
        <v>13</v>
      </c>
      <c r="AQ169">
        <v>5.0999999999999996</v>
      </c>
      <c r="AR169">
        <v>4.5999999999999996</v>
      </c>
      <c r="AS169">
        <v>59.5</v>
      </c>
      <c r="AT169">
        <v>79.7</v>
      </c>
      <c r="AU169">
        <v>20</v>
      </c>
      <c r="AV169">
        <v>55</v>
      </c>
      <c r="AW169">
        <v>2.8</v>
      </c>
      <c r="AX169">
        <v>1</v>
      </c>
      <c r="AY169">
        <v>2</v>
      </c>
      <c r="AZ169">
        <v>2</v>
      </c>
      <c r="BA169">
        <v>3</v>
      </c>
      <c r="BB169">
        <v>3</v>
      </c>
      <c r="BC169">
        <v>7</v>
      </c>
      <c r="BD169">
        <v>362</v>
      </c>
      <c r="BE169">
        <v>5</v>
      </c>
      <c r="BF169">
        <v>15</v>
      </c>
      <c r="BG169">
        <v>0</v>
      </c>
      <c r="BH169">
        <v>1</v>
      </c>
      <c r="BI169" s="3">
        <f t="shared" si="5"/>
        <v>31.5</v>
      </c>
      <c r="BJ169">
        <f>VLOOKUP(D169,'2022 FPIs'!$A$1:$B$33,2,FALSE)</f>
        <v>11.1</v>
      </c>
    </row>
    <row r="170" spans="1:62">
      <c r="A170" t="s">
        <v>1</v>
      </c>
      <c r="B170">
        <f t="shared" si="4"/>
        <v>1</v>
      </c>
      <c r="C170" t="s">
        <v>45</v>
      </c>
      <c r="D170" t="s">
        <v>52</v>
      </c>
      <c r="E170">
        <v>23</v>
      </c>
      <c r="F170">
        <v>20</v>
      </c>
      <c r="G170">
        <v>21</v>
      </c>
      <c r="H170">
        <v>38</v>
      </c>
      <c r="I170">
        <v>192</v>
      </c>
      <c r="J170">
        <v>1</v>
      </c>
      <c r="K170">
        <v>0</v>
      </c>
      <c r="L170">
        <v>1</v>
      </c>
      <c r="M170">
        <v>2</v>
      </c>
      <c r="N170">
        <v>5.0999999999999996</v>
      </c>
      <c r="O170">
        <v>4.9000000000000004</v>
      </c>
      <c r="P170">
        <v>55.3</v>
      </c>
      <c r="Q170">
        <v>78</v>
      </c>
      <c r="R170">
        <v>22</v>
      </c>
      <c r="S170">
        <v>75</v>
      </c>
      <c r="T170">
        <v>3.4</v>
      </c>
      <c r="U170">
        <v>0</v>
      </c>
      <c r="V170">
        <v>3</v>
      </c>
      <c r="W170">
        <v>4</v>
      </c>
      <c r="X170">
        <v>2</v>
      </c>
      <c r="Y170">
        <v>2</v>
      </c>
      <c r="Z170">
        <v>8</v>
      </c>
      <c r="AA170">
        <v>388</v>
      </c>
      <c r="AB170">
        <v>4</v>
      </c>
      <c r="AC170">
        <v>15</v>
      </c>
      <c r="AD170">
        <v>0</v>
      </c>
      <c r="AE170">
        <v>0</v>
      </c>
      <c r="AF170" s="3">
        <v>26.5</v>
      </c>
      <c r="AG170">
        <f>VLOOKUP(C170,'2022 FPIs'!$A$1:$B$33,2,FALSE)</f>
        <v>2.2000000000000002</v>
      </c>
      <c r="AH170">
        <v>20</v>
      </c>
      <c r="AI170">
        <v>23</v>
      </c>
      <c r="AJ170">
        <v>33</v>
      </c>
      <c r="AK170">
        <v>53</v>
      </c>
      <c r="AL170">
        <v>299</v>
      </c>
      <c r="AM170">
        <v>2</v>
      </c>
      <c r="AN170">
        <v>4</v>
      </c>
      <c r="AO170">
        <v>7</v>
      </c>
      <c r="AP170">
        <v>39</v>
      </c>
      <c r="AQ170">
        <v>6.4</v>
      </c>
      <c r="AR170">
        <v>5</v>
      </c>
      <c r="AS170">
        <v>62.3</v>
      </c>
      <c r="AT170">
        <v>58.6</v>
      </c>
      <c r="AU170">
        <v>34</v>
      </c>
      <c r="AV170">
        <v>133</v>
      </c>
      <c r="AW170">
        <v>3.9</v>
      </c>
      <c r="AX170">
        <v>0</v>
      </c>
      <c r="AY170">
        <v>2</v>
      </c>
      <c r="AZ170">
        <v>3</v>
      </c>
      <c r="BA170">
        <v>0</v>
      </c>
      <c r="BB170">
        <v>1</v>
      </c>
      <c r="BC170">
        <v>3</v>
      </c>
      <c r="BD170">
        <v>158</v>
      </c>
      <c r="BE170">
        <v>8</v>
      </c>
      <c r="BF170">
        <v>16</v>
      </c>
      <c r="BG170">
        <v>1</v>
      </c>
      <c r="BH170">
        <v>3</v>
      </c>
      <c r="BI170" s="3">
        <f t="shared" si="5"/>
        <v>33.5</v>
      </c>
      <c r="BJ170">
        <f>VLOOKUP(D170,'2022 FPIs'!$A$1:$B$33,2,FALSE)</f>
        <v>11.1</v>
      </c>
    </row>
    <row r="171" spans="1:62">
      <c r="A171" t="s">
        <v>0</v>
      </c>
      <c r="B171">
        <f t="shared" si="4"/>
        <v>0</v>
      </c>
      <c r="C171" t="s">
        <v>45</v>
      </c>
      <c r="D171" t="s">
        <v>39</v>
      </c>
      <c r="E171">
        <v>14</v>
      </c>
      <c r="F171">
        <v>17</v>
      </c>
      <c r="G171">
        <v>21</v>
      </c>
      <c r="H171">
        <v>33</v>
      </c>
      <c r="I171">
        <v>152</v>
      </c>
      <c r="J171">
        <v>1</v>
      </c>
      <c r="K171">
        <v>1</v>
      </c>
      <c r="L171">
        <v>3</v>
      </c>
      <c r="M171">
        <v>16</v>
      </c>
      <c r="N171">
        <v>5.0999999999999996</v>
      </c>
      <c r="O171">
        <v>4.2</v>
      </c>
      <c r="P171">
        <v>63.6</v>
      </c>
      <c r="Q171">
        <v>71.8</v>
      </c>
      <c r="R171">
        <v>22</v>
      </c>
      <c r="S171">
        <v>91</v>
      </c>
      <c r="T171">
        <v>4.0999999999999996</v>
      </c>
      <c r="U171">
        <v>0</v>
      </c>
      <c r="V171">
        <v>2</v>
      </c>
      <c r="W171">
        <v>2</v>
      </c>
      <c r="X171">
        <v>0</v>
      </c>
      <c r="Y171">
        <v>0</v>
      </c>
      <c r="Z171">
        <v>4</v>
      </c>
      <c r="AA171">
        <v>206</v>
      </c>
      <c r="AB171">
        <v>8</v>
      </c>
      <c r="AC171">
        <v>15</v>
      </c>
      <c r="AD171">
        <v>0</v>
      </c>
      <c r="AE171">
        <v>0</v>
      </c>
      <c r="AF171" s="3">
        <v>26.5</v>
      </c>
      <c r="AG171">
        <f>VLOOKUP(C171,'2022 FPIs'!$A$1:$B$33,2,FALSE)</f>
        <v>2.2000000000000002</v>
      </c>
      <c r="AH171">
        <v>17</v>
      </c>
      <c r="AI171">
        <v>14</v>
      </c>
      <c r="AJ171">
        <v>21</v>
      </c>
      <c r="AK171">
        <v>35</v>
      </c>
      <c r="AL171">
        <v>252</v>
      </c>
      <c r="AM171">
        <v>1</v>
      </c>
      <c r="AN171">
        <v>1</v>
      </c>
      <c r="AO171">
        <v>0</v>
      </c>
      <c r="AP171">
        <v>0</v>
      </c>
      <c r="AQ171">
        <v>7.2</v>
      </c>
      <c r="AR171">
        <v>7.2</v>
      </c>
      <c r="AS171">
        <v>60</v>
      </c>
      <c r="AT171">
        <v>79.7</v>
      </c>
      <c r="AU171">
        <v>31</v>
      </c>
      <c r="AV171">
        <v>124</v>
      </c>
      <c r="AW171">
        <v>4</v>
      </c>
      <c r="AX171">
        <v>1</v>
      </c>
      <c r="AY171">
        <v>1</v>
      </c>
      <c r="AZ171">
        <v>2</v>
      </c>
      <c r="BA171">
        <v>2</v>
      </c>
      <c r="BB171">
        <v>2</v>
      </c>
      <c r="BC171">
        <v>4</v>
      </c>
      <c r="BD171">
        <v>166</v>
      </c>
      <c r="BE171">
        <v>9</v>
      </c>
      <c r="BF171">
        <v>17</v>
      </c>
      <c r="BG171">
        <v>0</v>
      </c>
      <c r="BH171">
        <v>0</v>
      </c>
      <c r="BI171" s="3">
        <f t="shared" si="5"/>
        <v>33.5</v>
      </c>
      <c r="BJ171">
        <f>VLOOKUP(D171,'2022 FPIs'!$A$1:$B$33,2,FALSE)</f>
        <v>2</v>
      </c>
    </row>
    <row r="172" spans="1:62">
      <c r="A172" t="s">
        <v>0</v>
      </c>
      <c r="B172">
        <f t="shared" si="4"/>
        <v>0</v>
      </c>
      <c r="C172" t="s">
        <v>45</v>
      </c>
      <c r="D172" t="s">
        <v>49</v>
      </c>
      <c r="E172">
        <v>17</v>
      </c>
      <c r="F172">
        <v>29</v>
      </c>
      <c r="G172">
        <v>20</v>
      </c>
      <c r="H172">
        <v>32</v>
      </c>
      <c r="I172">
        <v>204</v>
      </c>
      <c r="J172">
        <v>0</v>
      </c>
      <c r="K172">
        <v>0</v>
      </c>
      <c r="L172">
        <v>1</v>
      </c>
      <c r="M172">
        <v>3</v>
      </c>
      <c r="N172">
        <v>6.5</v>
      </c>
      <c r="O172">
        <v>6.2</v>
      </c>
      <c r="P172">
        <v>62.5</v>
      </c>
      <c r="Q172">
        <v>80.7</v>
      </c>
      <c r="R172">
        <v>22</v>
      </c>
      <c r="S172">
        <v>104</v>
      </c>
      <c r="T172">
        <v>4.7</v>
      </c>
      <c r="U172">
        <v>2</v>
      </c>
      <c r="V172">
        <v>1</v>
      </c>
      <c r="W172">
        <v>2</v>
      </c>
      <c r="X172">
        <v>2</v>
      </c>
      <c r="Y172">
        <v>2</v>
      </c>
      <c r="Z172">
        <v>5</v>
      </c>
      <c r="AA172">
        <v>212</v>
      </c>
      <c r="AB172">
        <v>1</v>
      </c>
      <c r="AC172">
        <v>9</v>
      </c>
      <c r="AD172">
        <v>0</v>
      </c>
      <c r="AE172">
        <v>0</v>
      </c>
      <c r="AF172" s="3">
        <v>24</v>
      </c>
      <c r="AG172">
        <f>VLOOKUP(C172,'2022 FPIs'!$A$1:$B$33,2,FALSE)</f>
        <v>2.2000000000000002</v>
      </c>
      <c r="AH172">
        <v>29</v>
      </c>
      <c r="AI172">
        <v>17</v>
      </c>
      <c r="AJ172">
        <v>21</v>
      </c>
      <c r="AK172">
        <v>31</v>
      </c>
      <c r="AL172">
        <v>205</v>
      </c>
      <c r="AM172">
        <v>2</v>
      </c>
      <c r="AN172">
        <v>0</v>
      </c>
      <c r="AO172">
        <v>2</v>
      </c>
      <c r="AP172">
        <v>15</v>
      </c>
      <c r="AQ172">
        <v>7.1</v>
      </c>
      <c r="AR172">
        <v>6.2</v>
      </c>
      <c r="AS172">
        <v>67.7</v>
      </c>
      <c r="AT172">
        <v>107.6</v>
      </c>
      <c r="AU172">
        <v>38</v>
      </c>
      <c r="AV172">
        <v>171</v>
      </c>
      <c r="AW172">
        <v>4.5</v>
      </c>
      <c r="AX172">
        <v>1</v>
      </c>
      <c r="AY172">
        <v>1</v>
      </c>
      <c r="AZ172">
        <v>1</v>
      </c>
      <c r="BA172">
        <v>2</v>
      </c>
      <c r="BB172">
        <v>3</v>
      </c>
      <c r="BC172">
        <v>5</v>
      </c>
      <c r="BD172">
        <v>203</v>
      </c>
      <c r="BE172">
        <v>6</v>
      </c>
      <c r="BF172">
        <v>16</v>
      </c>
      <c r="BG172">
        <v>3</v>
      </c>
      <c r="BH172">
        <v>4</v>
      </c>
      <c r="BI172" s="3">
        <f t="shared" si="5"/>
        <v>36</v>
      </c>
      <c r="BJ172">
        <f>VLOOKUP(D172,'2022 FPIs'!$A$1:$B$33,2,FALSE)</f>
        <v>-2.5</v>
      </c>
    </row>
    <row r="173" spans="1:62">
      <c r="A173" t="s">
        <v>0</v>
      </c>
      <c r="B173">
        <f t="shared" si="4"/>
        <v>0</v>
      </c>
      <c r="C173" t="s">
        <v>45</v>
      </c>
      <c r="D173" t="s">
        <v>40</v>
      </c>
      <c r="E173">
        <v>20</v>
      </c>
      <c r="F173">
        <v>24</v>
      </c>
      <c r="G173">
        <v>17</v>
      </c>
      <c r="H173">
        <v>26</v>
      </c>
      <c r="I173">
        <v>178</v>
      </c>
      <c r="J173">
        <v>0</v>
      </c>
      <c r="K173">
        <v>4</v>
      </c>
      <c r="L173">
        <v>3</v>
      </c>
      <c r="M173">
        <v>26</v>
      </c>
      <c r="N173">
        <v>7.8</v>
      </c>
      <c r="O173">
        <v>6.1</v>
      </c>
      <c r="P173">
        <v>65.400000000000006</v>
      </c>
      <c r="Q173">
        <v>45.5</v>
      </c>
      <c r="R173">
        <v>31</v>
      </c>
      <c r="S173">
        <v>119</v>
      </c>
      <c r="T173">
        <v>3.8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4</v>
      </c>
      <c r="AA173">
        <v>158</v>
      </c>
      <c r="AB173">
        <v>6</v>
      </c>
      <c r="AC173">
        <v>12</v>
      </c>
      <c r="AD173">
        <v>1</v>
      </c>
      <c r="AE173">
        <v>1</v>
      </c>
      <c r="AF173" s="3">
        <v>30</v>
      </c>
      <c r="AG173">
        <f>VLOOKUP(C173,'2022 FPIs'!$A$1:$B$33,2,FALSE)</f>
        <v>2.2000000000000002</v>
      </c>
      <c r="AH173">
        <v>24</v>
      </c>
      <c r="AI173">
        <v>20</v>
      </c>
      <c r="AJ173">
        <v>19</v>
      </c>
      <c r="AK173">
        <v>37</v>
      </c>
      <c r="AL173">
        <v>250</v>
      </c>
      <c r="AM173">
        <v>2</v>
      </c>
      <c r="AN173">
        <v>2</v>
      </c>
      <c r="AO173">
        <v>1</v>
      </c>
      <c r="AP173">
        <v>4</v>
      </c>
      <c r="AQ173">
        <v>6.9</v>
      </c>
      <c r="AR173">
        <v>6.6</v>
      </c>
      <c r="AS173">
        <v>51.4</v>
      </c>
      <c r="AT173">
        <v>68.5</v>
      </c>
      <c r="AU173">
        <v>29</v>
      </c>
      <c r="AV173">
        <v>98</v>
      </c>
      <c r="AW173">
        <v>3.4</v>
      </c>
      <c r="AX173">
        <v>1</v>
      </c>
      <c r="AY173">
        <v>1</v>
      </c>
      <c r="AZ173">
        <v>1</v>
      </c>
      <c r="BA173">
        <v>3</v>
      </c>
      <c r="BB173">
        <v>3</v>
      </c>
      <c r="BC173">
        <v>5</v>
      </c>
      <c r="BD173">
        <v>235</v>
      </c>
      <c r="BE173">
        <v>6</v>
      </c>
      <c r="BF173">
        <v>15</v>
      </c>
      <c r="BG173">
        <v>1</v>
      </c>
      <c r="BH173">
        <v>1</v>
      </c>
      <c r="BI173" s="3">
        <f t="shared" si="5"/>
        <v>30</v>
      </c>
      <c r="BJ173">
        <f>VLOOKUP(D173,'2022 FPIs'!$A$1:$B$33,2,FALSE)</f>
        <v>-3.2</v>
      </c>
    </row>
    <row r="174" spans="1:62">
      <c r="A174" t="s">
        <v>0</v>
      </c>
      <c r="B174">
        <f t="shared" si="4"/>
        <v>0</v>
      </c>
      <c r="C174" t="s">
        <v>45</v>
      </c>
      <c r="D174" t="s">
        <v>35</v>
      </c>
      <c r="E174">
        <v>3</v>
      </c>
      <c r="F174">
        <v>38</v>
      </c>
      <c r="G174">
        <v>34</v>
      </c>
      <c r="H174">
        <v>52</v>
      </c>
      <c r="I174">
        <v>310</v>
      </c>
      <c r="J174">
        <v>0</v>
      </c>
      <c r="K174">
        <v>1</v>
      </c>
      <c r="L174">
        <v>3</v>
      </c>
      <c r="M174">
        <v>17</v>
      </c>
      <c r="N174">
        <v>6.3</v>
      </c>
      <c r="O174">
        <v>5.6</v>
      </c>
      <c r="P174">
        <v>65.400000000000006</v>
      </c>
      <c r="Q174">
        <v>73.400000000000006</v>
      </c>
      <c r="R174">
        <v>17</v>
      </c>
      <c r="S174">
        <v>54</v>
      </c>
      <c r="T174">
        <v>3.2</v>
      </c>
      <c r="U174">
        <v>0</v>
      </c>
      <c r="V174">
        <v>1</v>
      </c>
      <c r="W174">
        <v>3</v>
      </c>
      <c r="X174">
        <v>0</v>
      </c>
      <c r="Y174">
        <v>0</v>
      </c>
      <c r="Z174">
        <v>4</v>
      </c>
      <c r="AA174">
        <v>163</v>
      </c>
      <c r="AB174">
        <v>5</v>
      </c>
      <c r="AC174">
        <v>15</v>
      </c>
      <c r="AD174">
        <v>0</v>
      </c>
      <c r="AE174">
        <v>3</v>
      </c>
      <c r="AF174" s="3">
        <v>12</v>
      </c>
      <c r="AG174">
        <f>VLOOKUP(C174,'2022 FPIs'!$A$1:$B$33,2,FALSE)</f>
        <v>2.2000000000000002</v>
      </c>
      <c r="AH174">
        <v>38</v>
      </c>
      <c r="AI174">
        <v>3</v>
      </c>
      <c r="AJ174">
        <v>22</v>
      </c>
      <c r="AK174">
        <v>36</v>
      </c>
      <c r="AL174">
        <v>432</v>
      </c>
      <c r="AM174">
        <v>4</v>
      </c>
      <c r="AN174">
        <v>1</v>
      </c>
      <c r="AO174">
        <v>0</v>
      </c>
      <c r="AP174">
        <v>0</v>
      </c>
      <c r="AQ174">
        <v>12</v>
      </c>
      <c r="AR174">
        <v>12</v>
      </c>
      <c r="AS174">
        <v>61.1</v>
      </c>
      <c r="AT174">
        <v>128.5</v>
      </c>
      <c r="AU174">
        <v>18</v>
      </c>
      <c r="AV174">
        <v>120</v>
      </c>
      <c r="AW174">
        <v>6.7</v>
      </c>
      <c r="AX174">
        <v>1</v>
      </c>
      <c r="AY174">
        <v>1</v>
      </c>
      <c r="AZ174">
        <v>2</v>
      </c>
      <c r="BA174">
        <v>5</v>
      </c>
      <c r="BB174">
        <v>5</v>
      </c>
      <c r="BC174">
        <v>2</v>
      </c>
      <c r="BD174">
        <v>110</v>
      </c>
      <c r="BE174">
        <v>5</v>
      </c>
      <c r="BF174">
        <v>9</v>
      </c>
      <c r="BG174">
        <v>0</v>
      </c>
      <c r="BH174">
        <v>0</v>
      </c>
      <c r="BI174" s="3">
        <f t="shared" si="5"/>
        <v>48</v>
      </c>
      <c r="BJ174">
        <f>VLOOKUP(D174,'2022 FPIs'!$A$1:$B$33,2,FALSE)</f>
        <v>9.1</v>
      </c>
    </row>
    <row r="175" spans="1:62">
      <c r="A175" t="s">
        <v>1</v>
      </c>
      <c r="B175">
        <f t="shared" si="4"/>
        <v>1</v>
      </c>
      <c r="C175" t="s">
        <v>45</v>
      </c>
      <c r="D175" t="s">
        <v>68</v>
      </c>
      <c r="E175">
        <v>20</v>
      </c>
      <c r="F175">
        <v>18</v>
      </c>
      <c r="G175">
        <v>20</v>
      </c>
      <c r="H175">
        <v>30</v>
      </c>
      <c r="I175">
        <v>193</v>
      </c>
      <c r="J175">
        <v>2</v>
      </c>
      <c r="K175">
        <v>0</v>
      </c>
      <c r="L175">
        <v>2</v>
      </c>
      <c r="M175">
        <v>18</v>
      </c>
      <c r="N175">
        <v>7</v>
      </c>
      <c r="O175">
        <v>6</v>
      </c>
      <c r="P175">
        <v>66.7</v>
      </c>
      <c r="Q175">
        <v>106.7</v>
      </c>
      <c r="R175">
        <v>29</v>
      </c>
      <c r="S175">
        <v>77</v>
      </c>
      <c r="T175">
        <v>2.7</v>
      </c>
      <c r="U175">
        <v>0</v>
      </c>
      <c r="V175">
        <v>2</v>
      </c>
      <c r="W175">
        <v>2</v>
      </c>
      <c r="X175">
        <v>2</v>
      </c>
      <c r="Y175">
        <v>2</v>
      </c>
      <c r="Z175">
        <v>5</v>
      </c>
      <c r="AA175">
        <v>221</v>
      </c>
      <c r="AB175">
        <v>7</v>
      </c>
      <c r="AC175">
        <v>15</v>
      </c>
      <c r="AD175">
        <v>1</v>
      </c>
      <c r="AE175">
        <v>1</v>
      </c>
      <c r="AF175" s="3">
        <v>30</v>
      </c>
      <c r="AG175">
        <f>VLOOKUP(C175,'2022 FPIs'!$A$1:$B$33,2,FALSE)</f>
        <v>2.2000000000000002</v>
      </c>
      <c r="AH175">
        <v>18</v>
      </c>
      <c r="AI175">
        <v>20</v>
      </c>
      <c r="AJ175">
        <v>25</v>
      </c>
      <c r="AK175">
        <v>40</v>
      </c>
      <c r="AL175">
        <v>229</v>
      </c>
      <c r="AM175">
        <v>1</v>
      </c>
      <c r="AN175">
        <v>0</v>
      </c>
      <c r="AO175">
        <v>2</v>
      </c>
      <c r="AP175">
        <v>14</v>
      </c>
      <c r="AQ175">
        <v>6.1</v>
      </c>
      <c r="AR175">
        <v>5.5</v>
      </c>
      <c r="AS175">
        <v>62.5</v>
      </c>
      <c r="AT175">
        <v>86.4</v>
      </c>
      <c r="AU175">
        <v>26</v>
      </c>
      <c r="AV175">
        <v>75</v>
      </c>
      <c r="AW175">
        <v>2.9</v>
      </c>
      <c r="AX175">
        <v>0</v>
      </c>
      <c r="AY175">
        <v>4</v>
      </c>
      <c r="AZ175">
        <v>4</v>
      </c>
      <c r="BA175">
        <v>0</v>
      </c>
      <c r="BB175">
        <v>0</v>
      </c>
      <c r="BC175">
        <v>5</v>
      </c>
      <c r="BD175">
        <v>230</v>
      </c>
      <c r="BE175">
        <v>4</v>
      </c>
      <c r="BF175">
        <v>14</v>
      </c>
      <c r="BG175">
        <v>2</v>
      </c>
      <c r="BH175">
        <v>2</v>
      </c>
      <c r="BI175" s="3">
        <f t="shared" si="5"/>
        <v>30</v>
      </c>
      <c r="BJ175">
        <f>VLOOKUP(D175,'2022 FPIs'!$A$1:$B$33,2,FALSE)</f>
        <v>-8.6999999999999993</v>
      </c>
    </row>
    <row r="176" spans="1:62">
      <c r="A176" t="s">
        <v>0</v>
      </c>
      <c r="B176">
        <f t="shared" si="4"/>
        <v>0</v>
      </c>
      <c r="C176" t="s">
        <v>45</v>
      </c>
      <c r="D176" t="s">
        <v>38</v>
      </c>
      <c r="E176">
        <v>10</v>
      </c>
      <c r="F176">
        <v>16</v>
      </c>
      <c r="G176">
        <v>32</v>
      </c>
      <c r="H176">
        <v>44</v>
      </c>
      <c r="I176">
        <v>246</v>
      </c>
      <c r="J176">
        <v>1</v>
      </c>
      <c r="K176">
        <v>3</v>
      </c>
      <c r="L176">
        <v>2</v>
      </c>
      <c r="M176">
        <v>11</v>
      </c>
      <c r="N176">
        <v>5.8</v>
      </c>
      <c r="O176">
        <v>5.3</v>
      </c>
      <c r="P176">
        <v>72.7</v>
      </c>
      <c r="Q176">
        <v>65.2</v>
      </c>
      <c r="R176">
        <v>23</v>
      </c>
      <c r="S176">
        <v>95</v>
      </c>
      <c r="T176">
        <v>4.0999999999999996</v>
      </c>
      <c r="U176">
        <v>0</v>
      </c>
      <c r="V176">
        <v>1</v>
      </c>
      <c r="W176">
        <v>1</v>
      </c>
      <c r="X176">
        <v>1</v>
      </c>
      <c r="Y176">
        <v>1</v>
      </c>
      <c r="Z176">
        <v>6</v>
      </c>
      <c r="AA176">
        <v>251</v>
      </c>
      <c r="AB176">
        <v>4</v>
      </c>
      <c r="AC176">
        <v>14</v>
      </c>
      <c r="AD176">
        <v>2</v>
      </c>
      <c r="AE176">
        <v>2</v>
      </c>
      <c r="AF176" s="3">
        <v>33.5</v>
      </c>
      <c r="AG176">
        <f>VLOOKUP(C176,'2022 FPIs'!$A$1:$B$33,2,FALSE)</f>
        <v>2.2000000000000002</v>
      </c>
      <c r="AH176">
        <v>16</v>
      </c>
      <c r="AI176">
        <v>10</v>
      </c>
      <c r="AJ176">
        <v>21</v>
      </c>
      <c r="AK176">
        <v>35</v>
      </c>
      <c r="AL176">
        <v>261</v>
      </c>
      <c r="AM176">
        <v>1</v>
      </c>
      <c r="AN176">
        <v>0</v>
      </c>
      <c r="AO176">
        <v>0</v>
      </c>
      <c r="AP176">
        <v>0</v>
      </c>
      <c r="AQ176">
        <v>7.5</v>
      </c>
      <c r="AR176">
        <v>7.5</v>
      </c>
      <c r="AS176">
        <v>60</v>
      </c>
      <c r="AT176">
        <v>92.7</v>
      </c>
      <c r="AU176">
        <v>27</v>
      </c>
      <c r="AV176">
        <v>111</v>
      </c>
      <c r="AW176">
        <v>4.0999999999999996</v>
      </c>
      <c r="AX176">
        <v>0</v>
      </c>
      <c r="AY176">
        <v>3</v>
      </c>
      <c r="AZ176">
        <v>3</v>
      </c>
      <c r="BA176">
        <v>1</v>
      </c>
      <c r="BB176">
        <v>1</v>
      </c>
      <c r="BC176">
        <v>6</v>
      </c>
      <c r="BD176">
        <v>256</v>
      </c>
      <c r="BE176">
        <v>4</v>
      </c>
      <c r="BF176">
        <v>14</v>
      </c>
      <c r="BG176">
        <v>0</v>
      </c>
      <c r="BH176">
        <v>1</v>
      </c>
      <c r="BI176" s="3">
        <f t="shared" si="5"/>
        <v>26.5</v>
      </c>
      <c r="BJ176">
        <f>VLOOKUP(D176,'2022 FPIs'!$A$1:$B$33,2,FALSE)</f>
        <v>5.2</v>
      </c>
    </row>
    <row r="177" spans="1:62">
      <c r="A177" t="s">
        <v>0</v>
      </c>
      <c r="B177">
        <f t="shared" si="4"/>
        <v>0</v>
      </c>
      <c r="C177" t="s">
        <v>45</v>
      </c>
      <c r="D177" t="s">
        <v>62</v>
      </c>
      <c r="E177">
        <v>13</v>
      </c>
      <c r="F177">
        <v>35</v>
      </c>
      <c r="G177">
        <v>27</v>
      </c>
      <c r="H177">
        <v>40</v>
      </c>
      <c r="I177">
        <v>158</v>
      </c>
      <c r="J177">
        <v>1</v>
      </c>
      <c r="K177">
        <v>1</v>
      </c>
      <c r="L177">
        <v>6</v>
      </c>
      <c r="M177">
        <v>38</v>
      </c>
      <c r="N177">
        <v>4.9000000000000004</v>
      </c>
      <c r="O177">
        <v>3.4</v>
      </c>
      <c r="P177">
        <v>67.5</v>
      </c>
      <c r="Q177">
        <v>72.7</v>
      </c>
      <c r="R177">
        <v>24</v>
      </c>
      <c r="S177">
        <v>144</v>
      </c>
      <c r="T177">
        <v>6</v>
      </c>
      <c r="U177">
        <v>0</v>
      </c>
      <c r="V177">
        <v>2</v>
      </c>
      <c r="W177">
        <v>2</v>
      </c>
      <c r="X177">
        <v>1</v>
      </c>
      <c r="Y177">
        <v>1</v>
      </c>
      <c r="Z177">
        <v>4</v>
      </c>
      <c r="AA177">
        <v>180</v>
      </c>
      <c r="AB177">
        <v>1</v>
      </c>
      <c r="AC177">
        <v>12</v>
      </c>
      <c r="AD177">
        <v>4</v>
      </c>
      <c r="AE177">
        <v>4</v>
      </c>
      <c r="AF177" s="3">
        <v>34.5</v>
      </c>
      <c r="AG177">
        <f>VLOOKUP(C177,'2022 FPIs'!$A$1:$B$33,2,FALSE)</f>
        <v>2.2000000000000002</v>
      </c>
      <c r="AH177">
        <v>35</v>
      </c>
      <c r="AI177">
        <v>13</v>
      </c>
      <c r="AJ177">
        <v>20</v>
      </c>
      <c r="AK177">
        <v>30</v>
      </c>
      <c r="AL177">
        <v>290</v>
      </c>
      <c r="AM177">
        <v>4</v>
      </c>
      <c r="AN177">
        <v>0</v>
      </c>
      <c r="AO177">
        <v>3</v>
      </c>
      <c r="AP177">
        <v>18</v>
      </c>
      <c r="AQ177">
        <v>10.3</v>
      </c>
      <c r="AR177">
        <v>8.8000000000000007</v>
      </c>
      <c r="AS177">
        <v>66.7</v>
      </c>
      <c r="AT177">
        <v>137.5</v>
      </c>
      <c r="AU177">
        <v>20</v>
      </c>
      <c r="AV177">
        <v>111</v>
      </c>
      <c r="AW177">
        <v>5.6</v>
      </c>
      <c r="AX177">
        <v>1</v>
      </c>
      <c r="AY177">
        <v>0</v>
      </c>
      <c r="AZ177">
        <v>0</v>
      </c>
      <c r="BA177">
        <v>5</v>
      </c>
      <c r="BB177">
        <v>5</v>
      </c>
      <c r="BC177">
        <v>4</v>
      </c>
      <c r="BD177">
        <v>183</v>
      </c>
      <c r="BE177">
        <v>7</v>
      </c>
      <c r="BF177">
        <v>12</v>
      </c>
      <c r="BG177">
        <v>1</v>
      </c>
      <c r="BH177">
        <v>1</v>
      </c>
      <c r="BI177" s="3">
        <f t="shared" si="5"/>
        <v>25.5</v>
      </c>
      <c r="BJ177">
        <f>VLOOKUP(D177,'2022 FPIs'!$A$1:$B$33,2,FALSE)</f>
        <v>12.7</v>
      </c>
    </row>
    <row r="178" spans="1:62">
      <c r="A178" t="s">
        <v>1</v>
      </c>
      <c r="B178">
        <f t="shared" si="4"/>
        <v>1</v>
      </c>
      <c r="C178" t="s">
        <v>45</v>
      </c>
      <c r="D178" t="s">
        <v>65</v>
      </c>
      <c r="E178">
        <v>20</v>
      </c>
      <c r="F178">
        <v>10</v>
      </c>
      <c r="G178">
        <v>18</v>
      </c>
      <c r="H178">
        <v>30</v>
      </c>
      <c r="I178">
        <v>162</v>
      </c>
      <c r="J178">
        <v>0</v>
      </c>
      <c r="K178">
        <v>0</v>
      </c>
      <c r="L178">
        <v>6</v>
      </c>
      <c r="M178">
        <v>37</v>
      </c>
      <c r="N178">
        <v>6.6</v>
      </c>
      <c r="O178">
        <v>4.5</v>
      </c>
      <c r="P178">
        <v>60</v>
      </c>
      <c r="Q178">
        <v>74.599999999999994</v>
      </c>
      <c r="R178">
        <v>43</v>
      </c>
      <c r="S178">
        <v>217</v>
      </c>
      <c r="T178">
        <v>5</v>
      </c>
      <c r="U178">
        <v>2</v>
      </c>
      <c r="V178">
        <v>2</v>
      </c>
      <c r="W178">
        <v>4</v>
      </c>
      <c r="X178">
        <v>2</v>
      </c>
      <c r="Y178">
        <v>2</v>
      </c>
      <c r="Z178">
        <v>3</v>
      </c>
      <c r="AA178">
        <v>123</v>
      </c>
      <c r="AB178">
        <v>9</v>
      </c>
      <c r="AC178">
        <v>17</v>
      </c>
      <c r="AD178">
        <v>1</v>
      </c>
      <c r="AE178">
        <v>1</v>
      </c>
      <c r="AF178" s="3">
        <v>15</v>
      </c>
      <c r="AG178">
        <f>VLOOKUP(C178,'2022 FPIs'!$A$1:$B$33,2,FALSE)</f>
        <v>2.2000000000000002</v>
      </c>
      <c r="AH178">
        <v>10</v>
      </c>
      <c r="AI178">
        <v>20</v>
      </c>
      <c r="AJ178">
        <v>17</v>
      </c>
      <c r="AK178">
        <v>28</v>
      </c>
      <c r="AL178">
        <v>157</v>
      </c>
      <c r="AM178">
        <v>1</v>
      </c>
      <c r="AN178">
        <v>2</v>
      </c>
      <c r="AO178">
        <v>2</v>
      </c>
      <c r="AP178">
        <v>17</v>
      </c>
      <c r="AQ178">
        <v>6.2</v>
      </c>
      <c r="AR178">
        <v>5.2</v>
      </c>
      <c r="AS178">
        <v>60.7</v>
      </c>
      <c r="AT178">
        <v>58.2</v>
      </c>
      <c r="AU178">
        <v>15</v>
      </c>
      <c r="AV178">
        <v>29</v>
      </c>
      <c r="AW178">
        <v>1.9</v>
      </c>
      <c r="AX178">
        <v>0</v>
      </c>
      <c r="AY178">
        <v>1</v>
      </c>
      <c r="AZ178">
        <v>1</v>
      </c>
      <c r="BA178">
        <v>1</v>
      </c>
      <c r="BB178">
        <v>1</v>
      </c>
      <c r="BC178">
        <v>5</v>
      </c>
      <c r="BD178">
        <v>259</v>
      </c>
      <c r="BE178">
        <v>3</v>
      </c>
      <c r="BF178">
        <v>12</v>
      </c>
      <c r="BG178">
        <v>0</v>
      </c>
      <c r="BH178">
        <v>1</v>
      </c>
      <c r="BI178" s="3">
        <f t="shared" si="5"/>
        <v>45</v>
      </c>
      <c r="BJ178">
        <f>VLOOKUP(D178,'2022 FPIs'!$A$1:$B$33,2,FALSE)</f>
        <v>1.6</v>
      </c>
    </row>
    <row r="179" spans="1:62">
      <c r="A179" t="s">
        <v>0</v>
      </c>
      <c r="B179">
        <f t="shared" si="4"/>
        <v>0</v>
      </c>
      <c r="C179" t="s">
        <v>45</v>
      </c>
      <c r="D179" t="s">
        <v>52</v>
      </c>
      <c r="E179">
        <v>30</v>
      </c>
      <c r="F179">
        <v>37</v>
      </c>
      <c r="G179">
        <v>25</v>
      </c>
      <c r="H179">
        <v>42</v>
      </c>
      <c r="I179">
        <v>249</v>
      </c>
      <c r="J179">
        <v>1</v>
      </c>
      <c r="K179">
        <v>0</v>
      </c>
      <c r="L179">
        <v>2</v>
      </c>
      <c r="M179">
        <v>16</v>
      </c>
      <c r="N179">
        <v>6.3</v>
      </c>
      <c r="O179">
        <v>5.7</v>
      </c>
      <c r="P179">
        <v>59.5</v>
      </c>
      <c r="Q179">
        <v>84.3</v>
      </c>
      <c r="R179">
        <v>24</v>
      </c>
      <c r="S179">
        <v>102</v>
      </c>
      <c r="T179">
        <v>4.3</v>
      </c>
      <c r="U179">
        <v>2</v>
      </c>
      <c r="V179">
        <v>3</v>
      </c>
      <c r="W179">
        <v>3</v>
      </c>
      <c r="X179">
        <v>3</v>
      </c>
      <c r="Y179">
        <v>3</v>
      </c>
      <c r="Z179">
        <v>6</v>
      </c>
      <c r="AA179">
        <v>273</v>
      </c>
      <c r="AB179">
        <v>8</v>
      </c>
      <c r="AC179">
        <v>17</v>
      </c>
      <c r="AD179">
        <v>0</v>
      </c>
      <c r="AE179">
        <v>1</v>
      </c>
      <c r="AF179" s="3">
        <v>14.5</v>
      </c>
      <c r="AG179">
        <f>VLOOKUP(C179,'2022 FPIs'!$A$1:$B$33,2,FALSE)</f>
        <v>2.2000000000000002</v>
      </c>
      <c r="AH179">
        <v>37</v>
      </c>
      <c r="AI179">
        <v>30</v>
      </c>
      <c r="AJ179">
        <v>24</v>
      </c>
      <c r="AK179">
        <v>39</v>
      </c>
      <c r="AL179">
        <v>346</v>
      </c>
      <c r="AM179">
        <v>4</v>
      </c>
      <c r="AN179">
        <v>2</v>
      </c>
      <c r="AO179">
        <v>2</v>
      </c>
      <c r="AP179">
        <v>9</v>
      </c>
      <c r="AQ179">
        <v>9.1</v>
      </c>
      <c r="AR179">
        <v>8.4</v>
      </c>
      <c r="AS179">
        <v>61.5</v>
      </c>
      <c r="AT179">
        <v>103.2</v>
      </c>
      <c r="AU179">
        <v>24</v>
      </c>
      <c r="AV179">
        <v>62</v>
      </c>
      <c r="AW179">
        <v>2.6</v>
      </c>
      <c r="AX179">
        <v>0</v>
      </c>
      <c r="AY179">
        <v>3</v>
      </c>
      <c r="AZ179">
        <v>3</v>
      </c>
      <c r="BA179">
        <v>4</v>
      </c>
      <c r="BB179">
        <v>4</v>
      </c>
      <c r="BC179">
        <v>3</v>
      </c>
      <c r="BD179">
        <v>162</v>
      </c>
      <c r="BE179">
        <v>3</v>
      </c>
      <c r="BF179">
        <v>9</v>
      </c>
      <c r="BG179">
        <v>0</v>
      </c>
      <c r="BH179">
        <v>0</v>
      </c>
      <c r="BI179" s="3">
        <f t="shared" si="5"/>
        <v>45.5</v>
      </c>
      <c r="BJ179">
        <f>VLOOKUP(D179,'2022 FPIs'!$A$1:$B$33,2,FALSE)</f>
        <v>11.1</v>
      </c>
    </row>
    <row r="180" spans="1:62">
      <c r="A180" t="s">
        <v>1</v>
      </c>
      <c r="B180">
        <f t="shared" si="4"/>
        <v>1</v>
      </c>
      <c r="C180" t="s">
        <v>45</v>
      </c>
      <c r="D180" t="s">
        <v>56</v>
      </c>
      <c r="E180">
        <v>24</v>
      </c>
      <c r="F180">
        <v>17</v>
      </c>
      <c r="G180">
        <v>20</v>
      </c>
      <c r="H180">
        <v>28</v>
      </c>
      <c r="I180">
        <v>151</v>
      </c>
      <c r="J180">
        <v>0</v>
      </c>
      <c r="K180">
        <v>0</v>
      </c>
      <c r="L180">
        <v>3</v>
      </c>
      <c r="M180">
        <v>23</v>
      </c>
      <c r="N180">
        <v>6.2</v>
      </c>
      <c r="O180">
        <v>4.9000000000000004</v>
      </c>
      <c r="P180">
        <v>71.400000000000006</v>
      </c>
      <c r="Q180">
        <v>84.1</v>
      </c>
      <c r="R180">
        <v>36</v>
      </c>
      <c r="S180">
        <v>172</v>
      </c>
      <c r="T180">
        <v>4.8</v>
      </c>
      <c r="U180">
        <v>2</v>
      </c>
      <c r="V180">
        <v>3</v>
      </c>
      <c r="W180">
        <v>3</v>
      </c>
      <c r="X180">
        <v>1</v>
      </c>
      <c r="Y180">
        <v>1</v>
      </c>
      <c r="Z180">
        <v>4</v>
      </c>
      <c r="AA180">
        <v>182</v>
      </c>
      <c r="AB180">
        <v>7</v>
      </c>
      <c r="AC180">
        <v>14</v>
      </c>
      <c r="AD180">
        <v>0</v>
      </c>
      <c r="AE180">
        <v>0</v>
      </c>
      <c r="AF180" s="3">
        <v>34.5</v>
      </c>
      <c r="AG180">
        <f>VLOOKUP(C180,'2022 FPIs'!$A$1:$B$33,2,FALSE)</f>
        <v>2.2000000000000002</v>
      </c>
      <c r="AH180">
        <v>17</v>
      </c>
      <c r="AI180">
        <v>24</v>
      </c>
      <c r="AJ180">
        <v>22</v>
      </c>
      <c r="AK180">
        <v>34</v>
      </c>
      <c r="AL180">
        <v>180</v>
      </c>
      <c r="AM180">
        <v>1</v>
      </c>
      <c r="AN180">
        <v>1</v>
      </c>
      <c r="AO180">
        <v>3</v>
      </c>
      <c r="AP180">
        <v>19</v>
      </c>
      <c r="AQ180">
        <v>5.9</v>
      </c>
      <c r="AR180">
        <v>4.9000000000000004</v>
      </c>
      <c r="AS180">
        <v>64.7</v>
      </c>
      <c r="AT180">
        <v>75.599999999999994</v>
      </c>
      <c r="AU180">
        <v>25</v>
      </c>
      <c r="AV180">
        <v>110</v>
      </c>
      <c r="AW180">
        <v>4.4000000000000004</v>
      </c>
      <c r="AX180">
        <v>1</v>
      </c>
      <c r="AY180">
        <v>1</v>
      </c>
      <c r="AZ180">
        <v>2</v>
      </c>
      <c r="BA180">
        <v>2</v>
      </c>
      <c r="BB180">
        <v>2</v>
      </c>
      <c r="BC180">
        <v>3</v>
      </c>
      <c r="BD180">
        <v>150</v>
      </c>
      <c r="BE180">
        <v>3</v>
      </c>
      <c r="BF180">
        <v>12</v>
      </c>
      <c r="BG180">
        <v>2</v>
      </c>
      <c r="BH180">
        <v>3</v>
      </c>
      <c r="BI180" s="3">
        <f t="shared" si="5"/>
        <v>25.5</v>
      </c>
      <c r="BJ180">
        <f>VLOOKUP(D180,'2022 FPIs'!$A$1:$B$33,2,FALSE)</f>
        <v>-15.1</v>
      </c>
    </row>
    <row r="181" spans="1:62">
      <c r="A181" t="s">
        <v>1</v>
      </c>
      <c r="B181">
        <f t="shared" si="4"/>
        <v>1</v>
      </c>
      <c r="C181" t="s">
        <v>45</v>
      </c>
      <c r="D181" t="s">
        <v>66</v>
      </c>
      <c r="E181">
        <v>19</v>
      </c>
      <c r="F181">
        <v>16</v>
      </c>
      <c r="G181">
        <v>16</v>
      </c>
      <c r="H181">
        <v>28</v>
      </c>
      <c r="I181">
        <v>197</v>
      </c>
      <c r="J181">
        <v>1</v>
      </c>
      <c r="K181">
        <v>0</v>
      </c>
      <c r="L181">
        <v>0</v>
      </c>
      <c r="M181">
        <v>0</v>
      </c>
      <c r="N181">
        <v>7</v>
      </c>
      <c r="O181">
        <v>7</v>
      </c>
      <c r="P181">
        <v>57.1</v>
      </c>
      <c r="Q181">
        <v>90.9</v>
      </c>
      <c r="R181">
        <v>37</v>
      </c>
      <c r="S181">
        <v>154</v>
      </c>
      <c r="T181">
        <v>4.2</v>
      </c>
      <c r="U181">
        <v>0</v>
      </c>
      <c r="V181">
        <v>4</v>
      </c>
      <c r="W181">
        <v>4</v>
      </c>
      <c r="X181">
        <v>1</v>
      </c>
      <c r="Y181">
        <v>1</v>
      </c>
      <c r="Z181">
        <v>2</v>
      </c>
      <c r="AA181">
        <v>85</v>
      </c>
      <c r="AB181">
        <v>6</v>
      </c>
      <c r="AC181">
        <v>12</v>
      </c>
      <c r="AD181">
        <v>0</v>
      </c>
      <c r="AE181">
        <v>0</v>
      </c>
      <c r="AF181" s="3">
        <v>33</v>
      </c>
      <c r="AG181">
        <f>VLOOKUP(C181,'2022 FPIs'!$A$1:$B$33,2,FALSE)</f>
        <v>2.2000000000000002</v>
      </c>
      <c r="AH181">
        <v>16</v>
      </c>
      <c r="AI181">
        <v>19</v>
      </c>
      <c r="AJ181">
        <v>13</v>
      </c>
      <c r="AK181">
        <v>24</v>
      </c>
      <c r="AL181">
        <v>160</v>
      </c>
      <c r="AM181">
        <v>1</v>
      </c>
      <c r="AN181">
        <v>1</v>
      </c>
      <c r="AO181">
        <v>1</v>
      </c>
      <c r="AP181">
        <v>7</v>
      </c>
      <c r="AQ181">
        <v>7</v>
      </c>
      <c r="AR181">
        <v>6.4</v>
      </c>
      <c r="AS181">
        <v>54.2</v>
      </c>
      <c r="AT181">
        <v>71.5</v>
      </c>
      <c r="AU181">
        <v>28</v>
      </c>
      <c r="AV181">
        <v>146</v>
      </c>
      <c r="AW181">
        <v>5.2</v>
      </c>
      <c r="AX181">
        <v>0</v>
      </c>
      <c r="AY181">
        <v>3</v>
      </c>
      <c r="AZ181">
        <v>3</v>
      </c>
      <c r="BA181">
        <v>1</v>
      </c>
      <c r="BB181">
        <v>1</v>
      </c>
      <c r="BC181">
        <v>3</v>
      </c>
      <c r="BD181">
        <v>137</v>
      </c>
      <c r="BE181">
        <v>3</v>
      </c>
      <c r="BF181">
        <v>10</v>
      </c>
      <c r="BG181">
        <v>1</v>
      </c>
      <c r="BH181">
        <v>1</v>
      </c>
      <c r="BI181" s="3">
        <f t="shared" si="5"/>
        <v>27</v>
      </c>
      <c r="BJ181">
        <f>VLOOKUP(D181,'2022 FPIs'!$A$1:$B$33,2,FALSE)</f>
        <v>-2.2999999999999998</v>
      </c>
    </row>
    <row r="182" spans="1:62">
      <c r="A182" t="s">
        <v>0</v>
      </c>
      <c r="B182">
        <f t="shared" si="4"/>
        <v>0</v>
      </c>
      <c r="C182" t="s">
        <v>45</v>
      </c>
      <c r="D182" t="s">
        <v>44</v>
      </c>
      <c r="E182">
        <v>14</v>
      </c>
      <c r="F182">
        <v>16</v>
      </c>
      <c r="G182">
        <v>22</v>
      </c>
      <c r="H182">
        <v>31</v>
      </c>
      <c r="I182">
        <v>264</v>
      </c>
      <c r="J182">
        <v>1</v>
      </c>
      <c r="K182">
        <v>3</v>
      </c>
      <c r="L182">
        <v>2</v>
      </c>
      <c r="M182">
        <v>12</v>
      </c>
      <c r="N182">
        <v>8.9</v>
      </c>
      <c r="O182">
        <v>8</v>
      </c>
      <c r="P182">
        <v>71</v>
      </c>
      <c r="Q182">
        <v>67.900000000000006</v>
      </c>
      <c r="R182">
        <v>20</v>
      </c>
      <c r="S182">
        <v>65</v>
      </c>
      <c r="T182">
        <v>3.3</v>
      </c>
      <c r="U182">
        <v>1</v>
      </c>
      <c r="V182">
        <v>0</v>
      </c>
      <c r="W182">
        <v>1</v>
      </c>
      <c r="X182">
        <v>2</v>
      </c>
      <c r="Y182">
        <v>2</v>
      </c>
      <c r="Z182">
        <v>3</v>
      </c>
      <c r="AA182">
        <v>111</v>
      </c>
      <c r="AB182">
        <v>4</v>
      </c>
      <c r="AC182">
        <v>8</v>
      </c>
      <c r="AD182">
        <v>0</v>
      </c>
      <c r="AE182">
        <v>0</v>
      </c>
      <c r="AF182" s="3">
        <v>27</v>
      </c>
      <c r="AG182">
        <f>VLOOKUP(C182,'2022 FPIs'!$A$1:$B$33,2,FALSE)</f>
        <v>2.2000000000000002</v>
      </c>
      <c r="AH182">
        <v>16</v>
      </c>
      <c r="AI182">
        <v>14</v>
      </c>
      <c r="AJ182">
        <v>11</v>
      </c>
      <c r="AK182">
        <v>17</v>
      </c>
      <c r="AL182">
        <v>94</v>
      </c>
      <c r="AM182">
        <v>0</v>
      </c>
      <c r="AN182">
        <v>0</v>
      </c>
      <c r="AO182">
        <v>2</v>
      </c>
      <c r="AP182">
        <v>10</v>
      </c>
      <c r="AQ182">
        <v>6.1</v>
      </c>
      <c r="AR182">
        <v>4.9000000000000004</v>
      </c>
      <c r="AS182">
        <v>64.7</v>
      </c>
      <c r="AT182">
        <v>79</v>
      </c>
      <c r="AU182">
        <v>42</v>
      </c>
      <c r="AV182">
        <v>215</v>
      </c>
      <c r="AW182">
        <v>5.0999999999999996</v>
      </c>
      <c r="AX182">
        <v>1</v>
      </c>
      <c r="AY182">
        <v>3</v>
      </c>
      <c r="AZ182">
        <v>3</v>
      </c>
      <c r="BA182">
        <v>1</v>
      </c>
      <c r="BB182">
        <v>1</v>
      </c>
      <c r="BC182">
        <v>3</v>
      </c>
      <c r="BD182">
        <v>124</v>
      </c>
      <c r="BE182">
        <v>4</v>
      </c>
      <c r="BF182">
        <v>13</v>
      </c>
      <c r="BG182">
        <v>1</v>
      </c>
      <c r="BH182">
        <v>2</v>
      </c>
      <c r="BI182" s="3">
        <f t="shared" si="5"/>
        <v>33</v>
      </c>
      <c r="BJ182">
        <f>VLOOKUP(D182,'2022 FPIs'!$A$1:$B$33,2,FALSE)</f>
        <v>2.9</v>
      </c>
    </row>
    <row r="183" spans="1:62">
      <c r="A183" t="s">
        <v>1</v>
      </c>
      <c r="B183">
        <f t="shared" si="4"/>
        <v>1</v>
      </c>
      <c r="C183" t="s">
        <v>45</v>
      </c>
      <c r="D183" t="s">
        <v>67</v>
      </c>
      <c r="E183">
        <v>24</v>
      </c>
      <c r="F183">
        <v>16</v>
      </c>
      <c r="G183">
        <v>17</v>
      </c>
      <c r="H183">
        <v>22</v>
      </c>
      <c r="I183">
        <v>169</v>
      </c>
      <c r="J183">
        <v>0</v>
      </c>
      <c r="K183">
        <v>0</v>
      </c>
      <c r="L183">
        <v>1</v>
      </c>
      <c r="M183">
        <v>10</v>
      </c>
      <c r="N183">
        <v>8.1</v>
      </c>
      <c r="O183">
        <v>7.3</v>
      </c>
      <c r="P183">
        <v>77.3</v>
      </c>
      <c r="Q183">
        <v>98.5</v>
      </c>
      <c r="R183">
        <v>45</v>
      </c>
      <c r="S183">
        <v>156</v>
      </c>
      <c r="T183">
        <v>3.5</v>
      </c>
      <c r="U183">
        <v>3</v>
      </c>
      <c r="V183">
        <v>1</v>
      </c>
      <c r="W183">
        <v>1</v>
      </c>
      <c r="X183">
        <v>3</v>
      </c>
      <c r="Y183">
        <v>3</v>
      </c>
      <c r="Z183">
        <v>3</v>
      </c>
      <c r="AA183">
        <v>136</v>
      </c>
      <c r="AB183">
        <v>12</v>
      </c>
      <c r="AC183">
        <v>16</v>
      </c>
      <c r="AD183">
        <v>0</v>
      </c>
      <c r="AE183">
        <v>0</v>
      </c>
      <c r="AF183" s="3">
        <v>36</v>
      </c>
      <c r="AG183">
        <f>VLOOKUP(C183,'2022 FPIs'!$A$1:$B$33,2,FALSE)</f>
        <v>2.2000000000000002</v>
      </c>
      <c r="AH183">
        <v>16</v>
      </c>
      <c r="AI183">
        <v>24</v>
      </c>
      <c r="AJ183">
        <v>14</v>
      </c>
      <c r="AK183">
        <v>23</v>
      </c>
      <c r="AL183">
        <v>188</v>
      </c>
      <c r="AM183">
        <v>1</v>
      </c>
      <c r="AN183">
        <v>0</v>
      </c>
      <c r="AO183">
        <v>4</v>
      </c>
      <c r="AP183">
        <v>37</v>
      </c>
      <c r="AQ183">
        <v>9.8000000000000007</v>
      </c>
      <c r="AR183">
        <v>7</v>
      </c>
      <c r="AS183">
        <v>60.9</v>
      </c>
      <c r="AT183">
        <v>101.4</v>
      </c>
      <c r="AU183">
        <v>16</v>
      </c>
      <c r="AV183">
        <v>21</v>
      </c>
      <c r="AW183">
        <v>1.3</v>
      </c>
      <c r="AX183">
        <v>0</v>
      </c>
      <c r="AY183">
        <v>3</v>
      </c>
      <c r="AZ183">
        <v>3</v>
      </c>
      <c r="BA183">
        <v>1</v>
      </c>
      <c r="BB183">
        <v>1</v>
      </c>
      <c r="BC183">
        <v>4</v>
      </c>
      <c r="BD183">
        <v>194</v>
      </c>
      <c r="BE183">
        <v>4</v>
      </c>
      <c r="BF183">
        <v>11</v>
      </c>
      <c r="BG183">
        <v>0</v>
      </c>
      <c r="BH183">
        <v>0</v>
      </c>
      <c r="BI183" s="3">
        <f t="shared" si="5"/>
        <v>24</v>
      </c>
      <c r="BJ183">
        <f>VLOOKUP(D183,'2022 FPIs'!$A$1:$B$33,2,FALSE)</f>
        <v>0.6</v>
      </c>
    </row>
    <row r="184" spans="1:62">
      <c r="A184" t="s">
        <v>1</v>
      </c>
      <c r="B184">
        <f t="shared" si="4"/>
        <v>1</v>
      </c>
      <c r="C184" t="s">
        <v>45</v>
      </c>
      <c r="D184" t="s">
        <v>58</v>
      </c>
      <c r="E184">
        <v>13</v>
      </c>
      <c r="F184">
        <v>10</v>
      </c>
      <c r="G184">
        <v>26</v>
      </c>
      <c r="H184">
        <v>39</v>
      </c>
      <c r="I184">
        <v>244</v>
      </c>
      <c r="J184">
        <v>1</v>
      </c>
      <c r="K184">
        <v>1</v>
      </c>
      <c r="L184">
        <v>0</v>
      </c>
      <c r="M184">
        <v>0</v>
      </c>
      <c r="N184">
        <v>6.3</v>
      </c>
      <c r="O184">
        <v>6.3</v>
      </c>
      <c r="P184">
        <v>66.7</v>
      </c>
      <c r="Q184">
        <v>81.599999999999994</v>
      </c>
      <c r="R184">
        <v>27</v>
      </c>
      <c r="S184">
        <v>106</v>
      </c>
      <c r="T184">
        <v>3.9</v>
      </c>
      <c r="U184">
        <v>0</v>
      </c>
      <c r="V184">
        <v>2</v>
      </c>
      <c r="W184">
        <v>4</v>
      </c>
      <c r="X184">
        <v>1</v>
      </c>
      <c r="Y184">
        <v>1</v>
      </c>
      <c r="Z184">
        <v>3</v>
      </c>
      <c r="AA184">
        <v>140</v>
      </c>
      <c r="AB184">
        <v>5</v>
      </c>
      <c r="AC184">
        <v>14</v>
      </c>
      <c r="AD184">
        <v>2</v>
      </c>
      <c r="AE184">
        <v>2</v>
      </c>
      <c r="AF184" s="3">
        <v>32.5</v>
      </c>
      <c r="AG184">
        <f>VLOOKUP(C184,'2022 FPIs'!$A$1:$B$33,2,FALSE)</f>
        <v>2.2000000000000002</v>
      </c>
      <c r="AH184">
        <v>10</v>
      </c>
      <c r="AI184">
        <v>13</v>
      </c>
      <c r="AJ184">
        <v>16</v>
      </c>
      <c r="AK184">
        <v>30</v>
      </c>
      <c r="AL184">
        <v>143</v>
      </c>
      <c r="AM184">
        <v>1</v>
      </c>
      <c r="AN184">
        <v>3</v>
      </c>
      <c r="AO184">
        <v>3</v>
      </c>
      <c r="AP184">
        <v>31</v>
      </c>
      <c r="AQ184">
        <v>5.8</v>
      </c>
      <c r="AR184">
        <v>4.3</v>
      </c>
      <c r="AS184">
        <v>53.3</v>
      </c>
      <c r="AT184">
        <v>37.9</v>
      </c>
      <c r="AU184">
        <v>19</v>
      </c>
      <c r="AV184">
        <v>58</v>
      </c>
      <c r="AW184">
        <v>3.1</v>
      </c>
      <c r="AX184">
        <v>0</v>
      </c>
      <c r="AY184">
        <v>1</v>
      </c>
      <c r="AZ184">
        <v>1</v>
      </c>
      <c r="BA184">
        <v>1</v>
      </c>
      <c r="BB184">
        <v>1</v>
      </c>
      <c r="BC184">
        <v>5</v>
      </c>
      <c r="BD184">
        <v>208</v>
      </c>
      <c r="BE184">
        <v>6</v>
      </c>
      <c r="BF184">
        <v>12</v>
      </c>
      <c r="BG184">
        <v>0</v>
      </c>
      <c r="BH184">
        <v>0</v>
      </c>
      <c r="BI184" s="3">
        <f t="shared" si="5"/>
        <v>27.5</v>
      </c>
      <c r="BJ184">
        <f>VLOOKUP(D184,'2022 FPIs'!$A$1:$B$33,2,FALSE)</f>
        <v>-9.6</v>
      </c>
    </row>
    <row r="185" spans="1:62">
      <c r="A185" t="s">
        <v>1</v>
      </c>
      <c r="B185">
        <f t="shared" si="4"/>
        <v>1</v>
      </c>
      <c r="C185" t="s">
        <v>45</v>
      </c>
      <c r="D185" t="s">
        <v>44</v>
      </c>
      <c r="E185">
        <v>16</v>
      </c>
      <c r="F185">
        <v>13</v>
      </c>
      <c r="G185">
        <v>15</v>
      </c>
      <c r="H185">
        <v>27</v>
      </c>
      <c r="I185">
        <v>153</v>
      </c>
      <c r="J185">
        <v>1</v>
      </c>
      <c r="K185">
        <v>0</v>
      </c>
      <c r="L185">
        <v>2</v>
      </c>
      <c r="M185">
        <v>15</v>
      </c>
      <c r="N185">
        <v>6.2</v>
      </c>
      <c r="O185">
        <v>5.3</v>
      </c>
      <c r="P185">
        <v>55.6</v>
      </c>
      <c r="Q185">
        <v>84.3</v>
      </c>
      <c r="R185">
        <v>41</v>
      </c>
      <c r="S185">
        <v>198</v>
      </c>
      <c r="T185">
        <v>4.8</v>
      </c>
      <c r="U185">
        <v>0</v>
      </c>
      <c r="V185">
        <v>3</v>
      </c>
      <c r="W185">
        <v>4</v>
      </c>
      <c r="X185">
        <v>1</v>
      </c>
      <c r="Y185">
        <v>1</v>
      </c>
      <c r="Z185">
        <v>2</v>
      </c>
      <c r="AA185">
        <v>99</v>
      </c>
      <c r="AB185">
        <v>10</v>
      </c>
      <c r="AC185">
        <v>16</v>
      </c>
      <c r="AD185">
        <v>0</v>
      </c>
      <c r="AE185">
        <v>0</v>
      </c>
      <c r="AF185" s="3">
        <v>34</v>
      </c>
      <c r="AG185">
        <f>VLOOKUP(C185,'2022 FPIs'!$A$1:$B$33,2,FALSE)</f>
        <v>2.2000000000000002</v>
      </c>
      <c r="AH185">
        <v>13</v>
      </c>
      <c r="AI185">
        <v>16</v>
      </c>
      <c r="AJ185">
        <v>14</v>
      </c>
      <c r="AK185">
        <v>21</v>
      </c>
      <c r="AL185">
        <v>120</v>
      </c>
      <c r="AM185">
        <v>1</v>
      </c>
      <c r="AN185">
        <v>1</v>
      </c>
      <c r="AO185">
        <v>1</v>
      </c>
      <c r="AP185">
        <v>10</v>
      </c>
      <c r="AQ185">
        <v>6.2</v>
      </c>
      <c r="AR185">
        <v>5.5</v>
      </c>
      <c r="AS185">
        <v>66.7</v>
      </c>
      <c r="AT185">
        <v>77.5</v>
      </c>
      <c r="AU185">
        <v>28</v>
      </c>
      <c r="AV185">
        <v>120</v>
      </c>
      <c r="AW185">
        <v>4.3</v>
      </c>
      <c r="AX185">
        <v>0</v>
      </c>
      <c r="AY185">
        <v>2</v>
      </c>
      <c r="AZ185">
        <v>2</v>
      </c>
      <c r="BA185">
        <v>1</v>
      </c>
      <c r="BB185">
        <v>1</v>
      </c>
      <c r="BC185">
        <v>4</v>
      </c>
      <c r="BD185">
        <v>179</v>
      </c>
      <c r="BE185">
        <v>5</v>
      </c>
      <c r="BF185">
        <v>12</v>
      </c>
      <c r="BG185">
        <v>0</v>
      </c>
      <c r="BH185">
        <v>0</v>
      </c>
      <c r="BI185" s="3">
        <f t="shared" si="5"/>
        <v>26</v>
      </c>
      <c r="BJ185">
        <f>VLOOKUP(D185,'2022 FPIs'!$A$1:$B$33,2,FALSE)</f>
        <v>2.9</v>
      </c>
    </row>
    <row r="186" spans="1:62">
      <c r="A186" t="s">
        <v>1</v>
      </c>
      <c r="B186">
        <f t="shared" si="4"/>
        <v>1</v>
      </c>
      <c r="C186" t="s">
        <v>45</v>
      </c>
      <c r="D186" t="s">
        <v>49</v>
      </c>
      <c r="E186">
        <v>28</v>
      </c>
      <c r="F186">
        <v>14</v>
      </c>
      <c r="G186">
        <v>13</v>
      </c>
      <c r="H186">
        <v>29</v>
      </c>
      <c r="I186">
        <v>189</v>
      </c>
      <c r="J186">
        <v>1</v>
      </c>
      <c r="K186">
        <v>0</v>
      </c>
      <c r="L186">
        <v>1</v>
      </c>
      <c r="M186">
        <v>6</v>
      </c>
      <c r="N186">
        <v>6.7</v>
      </c>
      <c r="O186">
        <v>6.3</v>
      </c>
      <c r="P186">
        <v>44.8</v>
      </c>
      <c r="Q186">
        <v>78.099999999999994</v>
      </c>
      <c r="R186">
        <v>37</v>
      </c>
      <c r="S186">
        <v>144</v>
      </c>
      <c r="T186">
        <v>3.9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3</v>
      </c>
      <c r="AA186">
        <v>144</v>
      </c>
      <c r="AB186">
        <v>9</v>
      </c>
      <c r="AC186">
        <v>15</v>
      </c>
      <c r="AD186">
        <v>0</v>
      </c>
      <c r="AE186">
        <v>0</v>
      </c>
      <c r="AF186" s="3">
        <v>31</v>
      </c>
      <c r="AG186">
        <f>VLOOKUP(C186,'2022 FPIs'!$A$1:$B$33,2,FALSE)</f>
        <v>2.2000000000000002</v>
      </c>
      <c r="AH186">
        <v>14</v>
      </c>
      <c r="AI186">
        <v>28</v>
      </c>
      <c r="AJ186">
        <v>19</v>
      </c>
      <c r="AK186">
        <v>29</v>
      </c>
      <c r="AL186">
        <v>173</v>
      </c>
      <c r="AM186">
        <v>2</v>
      </c>
      <c r="AN186">
        <v>2</v>
      </c>
      <c r="AO186">
        <v>7</v>
      </c>
      <c r="AP186">
        <v>57</v>
      </c>
      <c r="AQ186">
        <v>7.9</v>
      </c>
      <c r="AR186">
        <v>4.8</v>
      </c>
      <c r="AS186">
        <v>65.5</v>
      </c>
      <c r="AT186">
        <v>75.8</v>
      </c>
      <c r="AU186">
        <v>22</v>
      </c>
      <c r="AV186">
        <v>134</v>
      </c>
      <c r="AW186">
        <v>6.1</v>
      </c>
      <c r="AX186">
        <v>0</v>
      </c>
      <c r="AY186">
        <v>0</v>
      </c>
      <c r="AZ186">
        <v>0</v>
      </c>
      <c r="BA186">
        <v>2</v>
      </c>
      <c r="BB186">
        <v>2</v>
      </c>
      <c r="BC186">
        <v>4</v>
      </c>
      <c r="BD186">
        <v>194</v>
      </c>
      <c r="BE186">
        <v>5</v>
      </c>
      <c r="BF186">
        <v>12</v>
      </c>
      <c r="BG186">
        <v>1</v>
      </c>
      <c r="BH186">
        <v>2</v>
      </c>
      <c r="BI186" s="3">
        <f t="shared" si="5"/>
        <v>29</v>
      </c>
      <c r="BJ186">
        <f>VLOOKUP(D186,'2022 FPIs'!$A$1:$B$33,2,FALSE)</f>
        <v>-2.5</v>
      </c>
    </row>
    <row r="187" spans="1:62">
      <c r="A187" t="s">
        <v>1</v>
      </c>
      <c r="B187">
        <f t="shared" si="4"/>
        <v>1</v>
      </c>
      <c r="C187" t="s">
        <v>49</v>
      </c>
      <c r="D187" t="s">
        <v>67</v>
      </c>
      <c r="E187">
        <v>26</v>
      </c>
      <c r="F187">
        <v>24</v>
      </c>
      <c r="G187">
        <v>18</v>
      </c>
      <c r="H187">
        <v>34</v>
      </c>
      <c r="I187">
        <v>138</v>
      </c>
      <c r="J187">
        <v>1</v>
      </c>
      <c r="K187">
        <v>0</v>
      </c>
      <c r="L187">
        <v>1</v>
      </c>
      <c r="M187">
        <v>9</v>
      </c>
      <c r="N187">
        <v>4.3</v>
      </c>
      <c r="O187">
        <v>3.9</v>
      </c>
      <c r="P187">
        <v>52.9</v>
      </c>
      <c r="Q187">
        <v>72.900000000000006</v>
      </c>
      <c r="R187">
        <v>39</v>
      </c>
      <c r="S187">
        <v>217</v>
      </c>
      <c r="T187">
        <v>5.6</v>
      </c>
      <c r="U187">
        <v>1</v>
      </c>
      <c r="V187">
        <v>4</v>
      </c>
      <c r="W187">
        <v>4</v>
      </c>
      <c r="X187">
        <v>2</v>
      </c>
      <c r="Y187">
        <v>2</v>
      </c>
      <c r="Z187">
        <v>4</v>
      </c>
      <c r="AA187">
        <v>187</v>
      </c>
      <c r="AB187">
        <v>8</v>
      </c>
      <c r="AC187">
        <v>18</v>
      </c>
      <c r="AD187">
        <v>1</v>
      </c>
      <c r="AE187">
        <v>2</v>
      </c>
      <c r="AF187" s="3">
        <v>38.5</v>
      </c>
      <c r="AG187">
        <f>VLOOKUP(C187,'2022 FPIs'!$A$1:$B$33,2,FALSE)</f>
        <v>-2.5</v>
      </c>
      <c r="AH187">
        <v>24</v>
      </c>
      <c r="AI187">
        <v>26</v>
      </c>
      <c r="AJ187">
        <v>16</v>
      </c>
      <c r="AK187">
        <v>27</v>
      </c>
      <c r="AL187">
        <v>207</v>
      </c>
      <c r="AM187">
        <v>1</v>
      </c>
      <c r="AN187">
        <v>1</v>
      </c>
      <c r="AO187">
        <v>4</v>
      </c>
      <c r="AP187">
        <v>28</v>
      </c>
      <c r="AQ187">
        <v>8.6999999999999993</v>
      </c>
      <c r="AR187">
        <v>6.7</v>
      </c>
      <c r="AS187">
        <v>59.3</v>
      </c>
      <c r="AT187">
        <v>80.3</v>
      </c>
      <c r="AU187">
        <v>19</v>
      </c>
      <c r="AV187">
        <v>54</v>
      </c>
      <c r="AW187">
        <v>2.8</v>
      </c>
      <c r="AX187">
        <v>2</v>
      </c>
      <c r="AY187">
        <v>1</v>
      </c>
      <c r="AZ187">
        <v>1</v>
      </c>
      <c r="BA187">
        <v>3</v>
      </c>
      <c r="BB187">
        <v>3</v>
      </c>
      <c r="BC187">
        <v>5</v>
      </c>
      <c r="BD187">
        <v>250</v>
      </c>
      <c r="BE187">
        <v>4</v>
      </c>
      <c r="BF187">
        <v>11</v>
      </c>
      <c r="BG187">
        <v>0</v>
      </c>
      <c r="BH187">
        <v>0</v>
      </c>
      <c r="BI187" s="3">
        <f t="shared" si="5"/>
        <v>21.5</v>
      </c>
      <c r="BJ187">
        <f>VLOOKUP(D187,'2022 FPIs'!$A$1:$B$33,2,FALSE)</f>
        <v>0.6</v>
      </c>
    </row>
    <row r="188" spans="1:62">
      <c r="A188" t="s">
        <v>0</v>
      </c>
      <c r="B188">
        <f t="shared" si="4"/>
        <v>0</v>
      </c>
      <c r="C188" t="s">
        <v>49</v>
      </c>
      <c r="D188" t="s">
        <v>40</v>
      </c>
      <c r="E188">
        <v>30</v>
      </c>
      <c r="F188">
        <v>31</v>
      </c>
      <c r="G188">
        <v>22</v>
      </c>
      <c r="H188">
        <v>27</v>
      </c>
      <c r="I188">
        <v>221</v>
      </c>
      <c r="J188">
        <v>1</v>
      </c>
      <c r="K188">
        <v>1</v>
      </c>
      <c r="L188">
        <v>1</v>
      </c>
      <c r="M188">
        <v>8</v>
      </c>
      <c r="N188">
        <v>8.5</v>
      </c>
      <c r="O188">
        <v>7.9</v>
      </c>
      <c r="P188">
        <v>81.5</v>
      </c>
      <c r="Q188">
        <v>97.7</v>
      </c>
      <c r="R188">
        <v>37</v>
      </c>
      <c r="S188">
        <v>184</v>
      </c>
      <c r="T188">
        <v>5</v>
      </c>
      <c r="U188">
        <v>3</v>
      </c>
      <c r="V188">
        <v>1</v>
      </c>
      <c r="W188">
        <v>1</v>
      </c>
      <c r="X188">
        <v>3</v>
      </c>
      <c r="Y188">
        <v>4</v>
      </c>
      <c r="Z188">
        <v>3</v>
      </c>
      <c r="AA188">
        <v>156</v>
      </c>
      <c r="AB188">
        <v>8</v>
      </c>
      <c r="AC188">
        <v>12</v>
      </c>
      <c r="AD188">
        <v>0</v>
      </c>
      <c r="AE188">
        <v>0</v>
      </c>
      <c r="AF188" s="3">
        <v>32</v>
      </c>
      <c r="AG188">
        <f>VLOOKUP(C188,'2022 FPIs'!$A$1:$B$33,2,FALSE)</f>
        <v>-2.5</v>
      </c>
      <c r="AH188">
        <v>31</v>
      </c>
      <c r="AI188">
        <v>30</v>
      </c>
      <c r="AJ188">
        <v>27</v>
      </c>
      <c r="AK188">
        <v>45</v>
      </c>
      <c r="AL188">
        <v>309</v>
      </c>
      <c r="AM188">
        <v>4</v>
      </c>
      <c r="AN188">
        <v>0</v>
      </c>
      <c r="AO188">
        <v>2</v>
      </c>
      <c r="AP188">
        <v>15</v>
      </c>
      <c r="AQ188">
        <v>7.2</v>
      </c>
      <c r="AR188">
        <v>6.6</v>
      </c>
      <c r="AS188">
        <v>60</v>
      </c>
      <c r="AT188">
        <v>110.3</v>
      </c>
      <c r="AU188">
        <v>20</v>
      </c>
      <c r="AV188">
        <v>93</v>
      </c>
      <c r="AW188">
        <v>4.7</v>
      </c>
      <c r="AX188">
        <v>0</v>
      </c>
      <c r="AY188">
        <v>1</v>
      </c>
      <c r="AZ188">
        <v>1</v>
      </c>
      <c r="BA188">
        <v>4</v>
      </c>
      <c r="BB188">
        <v>4</v>
      </c>
      <c r="BC188">
        <v>4</v>
      </c>
      <c r="BD188">
        <v>189</v>
      </c>
      <c r="BE188">
        <v>8</v>
      </c>
      <c r="BF188">
        <v>15</v>
      </c>
      <c r="BG188">
        <v>1</v>
      </c>
      <c r="BH188">
        <v>1</v>
      </c>
      <c r="BI188" s="3">
        <f t="shared" si="5"/>
        <v>28</v>
      </c>
      <c r="BJ188">
        <f>VLOOKUP(D188,'2022 FPIs'!$A$1:$B$33,2,FALSE)</f>
        <v>-3.2</v>
      </c>
    </row>
    <row r="189" spans="1:62">
      <c r="A189" t="s">
        <v>1</v>
      </c>
      <c r="B189">
        <f t="shared" si="4"/>
        <v>1</v>
      </c>
      <c r="C189" t="s">
        <v>49</v>
      </c>
      <c r="D189" t="s">
        <v>45</v>
      </c>
      <c r="E189">
        <v>29</v>
      </c>
      <c r="F189">
        <v>17</v>
      </c>
      <c r="G189">
        <v>21</v>
      </c>
      <c r="H189">
        <v>31</v>
      </c>
      <c r="I189">
        <v>205</v>
      </c>
      <c r="J189">
        <v>2</v>
      </c>
      <c r="K189">
        <v>0</v>
      </c>
      <c r="L189">
        <v>2</v>
      </c>
      <c r="M189">
        <v>15</v>
      </c>
      <c r="N189">
        <v>7.1</v>
      </c>
      <c r="O189">
        <v>6.2</v>
      </c>
      <c r="P189">
        <v>67.7</v>
      </c>
      <c r="Q189">
        <v>107.6</v>
      </c>
      <c r="R189">
        <v>38</v>
      </c>
      <c r="S189">
        <v>171</v>
      </c>
      <c r="T189">
        <v>4.5</v>
      </c>
      <c r="U189">
        <v>1</v>
      </c>
      <c r="V189">
        <v>1</v>
      </c>
      <c r="W189">
        <v>1</v>
      </c>
      <c r="X189">
        <v>2</v>
      </c>
      <c r="Y189">
        <v>3</v>
      </c>
      <c r="Z189">
        <v>5</v>
      </c>
      <c r="AA189">
        <v>203</v>
      </c>
      <c r="AB189">
        <v>6</v>
      </c>
      <c r="AC189">
        <v>16</v>
      </c>
      <c r="AD189">
        <v>3</v>
      </c>
      <c r="AE189">
        <v>4</v>
      </c>
      <c r="AF189" s="3">
        <v>36</v>
      </c>
      <c r="AG189">
        <f>VLOOKUP(C189,'2022 FPIs'!$A$1:$B$33,2,FALSE)</f>
        <v>-2.5</v>
      </c>
      <c r="AH189">
        <v>17</v>
      </c>
      <c r="AI189">
        <v>29</v>
      </c>
      <c r="AJ189">
        <v>20</v>
      </c>
      <c r="AK189">
        <v>32</v>
      </c>
      <c r="AL189">
        <v>204</v>
      </c>
      <c r="AM189">
        <v>0</v>
      </c>
      <c r="AN189">
        <v>0</v>
      </c>
      <c r="AO189">
        <v>1</v>
      </c>
      <c r="AP189">
        <v>3</v>
      </c>
      <c r="AQ189">
        <v>6.5</v>
      </c>
      <c r="AR189">
        <v>6.2</v>
      </c>
      <c r="AS189">
        <v>62.5</v>
      </c>
      <c r="AT189">
        <v>80.7</v>
      </c>
      <c r="AU189">
        <v>22</v>
      </c>
      <c r="AV189">
        <v>104</v>
      </c>
      <c r="AW189">
        <v>4.7</v>
      </c>
      <c r="AX189">
        <v>2</v>
      </c>
      <c r="AY189">
        <v>1</v>
      </c>
      <c r="AZ189">
        <v>2</v>
      </c>
      <c r="BA189">
        <v>2</v>
      </c>
      <c r="BB189">
        <v>2</v>
      </c>
      <c r="BC189">
        <v>5</v>
      </c>
      <c r="BD189">
        <v>212</v>
      </c>
      <c r="BE189">
        <v>1</v>
      </c>
      <c r="BF189">
        <v>9</v>
      </c>
      <c r="BG189">
        <v>0</v>
      </c>
      <c r="BH189">
        <v>0</v>
      </c>
      <c r="BI189" s="3">
        <f t="shared" si="5"/>
        <v>24</v>
      </c>
      <c r="BJ189">
        <f>VLOOKUP(D189,'2022 FPIs'!$A$1:$B$33,2,FALSE)</f>
        <v>2.2000000000000002</v>
      </c>
    </row>
    <row r="190" spans="1:62">
      <c r="A190" t="s">
        <v>0</v>
      </c>
      <c r="B190">
        <f t="shared" si="4"/>
        <v>0</v>
      </c>
      <c r="C190" t="s">
        <v>49</v>
      </c>
      <c r="D190" t="s">
        <v>66</v>
      </c>
      <c r="E190">
        <v>20</v>
      </c>
      <c r="F190">
        <v>23</v>
      </c>
      <c r="G190">
        <v>21</v>
      </c>
      <c r="H190">
        <v>35</v>
      </c>
      <c r="I190">
        <v>226</v>
      </c>
      <c r="J190">
        <v>0</v>
      </c>
      <c r="K190">
        <v>1</v>
      </c>
      <c r="L190">
        <v>1</v>
      </c>
      <c r="M190">
        <v>8</v>
      </c>
      <c r="N190">
        <v>6.7</v>
      </c>
      <c r="O190">
        <v>6.3</v>
      </c>
      <c r="P190">
        <v>60</v>
      </c>
      <c r="Q190">
        <v>67.099999999999994</v>
      </c>
      <c r="R190">
        <v>35</v>
      </c>
      <c r="S190">
        <v>177</v>
      </c>
      <c r="T190">
        <v>5.0999999999999996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3</v>
      </c>
      <c r="AA190">
        <v>144</v>
      </c>
      <c r="AB190">
        <v>5</v>
      </c>
      <c r="AC190">
        <v>14</v>
      </c>
      <c r="AD190">
        <v>2</v>
      </c>
      <c r="AE190">
        <v>3</v>
      </c>
      <c r="AF190" s="3">
        <v>35.5</v>
      </c>
      <c r="AG190">
        <f>VLOOKUP(C190,'2022 FPIs'!$A$1:$B$33,2,FALSE)</f>
        <v>-2.5</v>
      </c>
      <c r="AH190">
        <v>23</v>
      </c>
      <c r="AI190">
        <v>20</v>
      </c>
      <c r="AJ190">
        <v>7</v>
      </c>
      <c r="AK190">
        <v>19</v>
      </c>
      <c r="AL190">
        <v>131</v>
      </c>
      <c r="AM190">
        <v>0</v>
      </c>
      <c r="AN190">
        <v>1</v>
      </c>
      <c r="AO190">
        <v>1</v>
      </c>
      <c r="AP190">
        <v>8</v>
      </c>
      <c r="AQ190">
        <v>7.3</v>
      </c>
      <c r="AR190">
        <v>6.6</v>
      </c>
      <c r="AS190">
        <v>36.799999999999997</v>
      </c>
      <c r="AT190">
        <v>39.6</v>
      </c>
      <c r="AU190">
        <v>35</v>
      </c>
      <c r="AV190">
        <v>202</v>
      </c>
      <c r="AW190">
        <v>5.8</v>
      </c>
      <c r="AX190">
        <v>2</v>
      </c>
      <c r="AY190">
        <v>3</v>
      </c>
      <c r="AZ190">
        <v>3</v>
      </c>
      <c r="BA190">
        <v>2</v>
      </c>
      <c r="BB190">
        <v>2</v>
      </c>
      <c r="BC190">
        <v>3</v>
      </c>
      <c r="BD190">
        <v>153</v>
      </c>
      <c r="BE190">
        <v>3</v>
      </c>
      <c r="BF190">
        <v>9</v>
      </c>
      <c r="BG190">
        <v>0</v>
      </c>
      <c r="BH190">
        <v>0</v>
      </c>
      <c r="BI190" s="3">
        <f t="shared" si="5"/>
        <v>24.5</v>
      </c>
      <c r="BJ190">
        <f>VLOOKUP(D190,'2022 FPIs'!$A$1:$B$33,2,FALSE)</f>
        <v>-2.2999999999999998</v>
      </c>
    </row>
    <row r="191" spans="1:62">
      <c r="A191" t="s">
        <v>0</v>
      </c>
      <c r="B191">
        <f t="shared" si="4"/>
        <v>0</v>
      </c>
      <c r="C191" t="s">
        <v>49</v>
      </c>
      <c r="D191" t="s">
        <v>55</v>
      </c>
      <c r="E191">
        <v>28</v>
      </c>
      <c r="F191">
        <v>30</v>
      </c>
      <c r="G191">
        <v>21</v>
      </c>
      <c r="H191">
        <v>34</v>
      </c>
      <c r="I191">
        <v>230</v>
      </c>
      <c r="J191">
        <v>1</v>
      </c>
      <c r="K191">
        <v>1</v>
      </c>
      <c r="L191">
        <v>0</v>
      </c>
      <c r="M191">
        <v>0</v>
      </c>
      <c r="N191">
        <v>6.8</v>
      </c>
      <c r="O191">
        <v>6.8</v>
      </c>
      <c r="P191">
        <v>61.8</v>
      </c>
      <c r="Q191">
        <v>79.3</v>
      </c>
      <c r="R191">
        <v>31</v>
      </c>
      <c r="S191">
        <v>213</v>
      </c>
      <c r="T191">
        <v>6.9</v>
      </c>
      <c r="U191">
        <v>3</v>
      </c>
      <c r="V191">
        <v>0</v>
      </c>
      <c r="W191">
        <v>2</v>
      </c>
      <c r="X191">
        <v>4</v>
      </c>
      <c r="Y191">
        <v>4</v>
      </c>
      <c r="Z191">
        <v>2</v>
      </c>
      <c r="AA191">
        <v>119</v>
      </c>
      <c r="AB191">
        <v>4</v>
      </c>
      <c r="AC191">
        <v>10</v>
      </c>
      <c r="AD191">
        <v>0</v>
      </c>
      <c r="AE191">
        <v>1</v>
      </c>
      <c r="AF191" s="3">
        <v>30</v>
      </c>
      <c r="AG191">
        <f>VLOOKUP(C191,'2022 FPIs'!$A$1:$B$33,2,FALSE)</f>
        <v>-2.5</v>
      </c>
      <c r="AH191">
        <v>30</v>
      </c>
      <c r="AI191">
        <v>28</v>
      </c>
      <c r="AJ191">
        <v>22</v>
      </c>
      <c r="AK191">
        <v>34</v>
      </c>
      <c r="AL191">
        <v>227</v>
      </c>
      <c r="AM191">
        <v>1</v>
      </c>
      <c r="AN191">
        <v>0</v>
      </c>
      <c r="AO191">
        <v>1</v>
      </c>
      <c r="AP191">
        <v>1</v>
      </c>
      <c r="AQ191">
        <v>6.7</v>
      </c>
      <c r="AR191">
        <v>6.5</v>
      </c>
      <c r="AS191">
        <v>64.7</v>
      </c>
      <c r="AT191">
        <v>93.6</v>
      </c>
      <c r="AU191">
        <v>34</v>
      </c>
      <c r="AV191">
        <v>238</v>
      </c>
      <c r="AW191">
        <v>7</v>
      </c>
      <c r="AX191">
        <v>2</v>
      </c>
      <c r="AY191">
        <v>3</v>
      </c>
      <c r="AZ191">
        <v>3</v>
      </c>
      <c r="BA191">
        <v>3</v>
      </c>
      <c r="BB191">
        <v>3</v>
      </c>
      <c r="BC191">
        <v>1</v>
      </c>
      <c r="BD191">
        <v>37</v>
      </c>
      <c r="BE191">
        <v>3</v>
      </c>
      <c r="BF191">
        <v>10</v>
      </c>
      <c r="BG191">
        <v>0</v>
      </c>
      <c r="BH191">
        <v>2</v>
      </c>
      <c r="BI191" s="3">
        <f t="shared" si="5"/>
        <v>30</v>
      </c>
      <c r="BJ191">
        <f>VLOOKUP(D191,'2022 FPIs'!$A$1:$B$33,2,FALSE)</f>
        <v>3.2</v>
      </c>
    </row>
    <row r="192" spans="1:62">
      <c r="A192" t="s">
        <v>0</v>
      </c>
      <c r="B192">
        <f t="shared" si="4"/>
        <v>0</v>
      </c>
      <c r="C192" t="s">
        <v>49</v>
      </c>
      <c r="D192" t="s">
        <v>39</v>
      </c>
      <c r="E192">
        <v>15</v>
      </c>
      <c r="F192">
        <v>38</v>
      </c>
      <c r="G192">
        <v>21</v>
      </c>
      <c r="H192">
        <v>45</v>
      </c>
      <c r="I192">
        <v>258</v>
      </c>
      <c r="J192">
        <v>1</v>
      </c>
      <c r="K192">
        <v>2</v>
      </c>
      <c r="L192">
        <v>4</v>
      </c>
      <c r="M192">
        <v>8</v>
      </c>
      <c r="N192">
        <v>5.9</v>
      </c>
      <c r="O192">
        <v>5.3</v>
      </c>
      <c r="P192">
        <v>46.7</v>
      </c>
      <c r="Q192">
        <v>53.8</v>
      </c>
      <c r="R192">
        <v>18</v>
      </c>
      <c r="S192">
        <v>70</v>
      </c>
      <c r="T192">
        <v>3.9</v>
      </c>
      <c r="U192">
        <v>0</v>
      </c>
      <c r="V192">
        <v>3</v>
      </c>
      <c r="W192">
        <v>3</v>
      </c>
      <c r="X192">
        <v>0</v>
      </c>
      <c r="Y192">
        <v>0</v>
      </c>
      <c r="Z192">
        <v>3</v>
      </c>
      <c r="AA192">
        <v>133</v>
      </c>
      <c r="AB192">
        <v>4</v>
      </c>
      <c r="AC192">
        <v>15</v>
      </c>
      <c r="AD192">
        <v>3</v>
      </c>
      <c r="AE192">
        <v>5</v>
      </c>
      <c r="AF192" s="3">
        <v>11</v>
      </c>
      <c r="AG192">
        <f>VLOOKUP(C192,'2022 FPIs'!$A$1:$B$33,2,FALSE)</f>
        <v>-2.5</v>
      </c>
      <c r="AH192">
        <v>38</v>
      </c>
      <c r="AI192">
        <v>15</v>
      </c>
      <c r="AJ192">
        <v>24</v>
      </c>
      <c r="AK192">
        <v>34</v>
      </c>
      <c r="AL192">
        <v>301</v>
      </c>
      <c r="AM192">
        <v>2</v>
      </c>
      <c r="AN192">
        <v>0</v>
      </c>
      <c r="AO192">
        <v>2</v>
      </c>
      <c r="AP192">
        <v>8</v>
      </c>
      <c r="AQ192">
        <v>9.1</v>
      </c>
      <c r="AR192">
        <v>8.4</v>
      </c>
      <c r="AS192">
        <v>70.599999999999994</v>
      </c>
      <c r="AT192">
        <v>117.4</v>
      </c>
      <c r="AU192">
        <v>29</v>
      </c>
      <c r="AV192">
        <v>98</v>
      </c>
      <c r="AW192">
        <v>3.4</v>
      </c>
      <c r="AX192">
        <v>3</v>
      </c>
      <c r="AY192">
        <v>1</v>
      </c>
      <c r="AZ192">
        <v>2</v>
      </c>
      <c r="BA192">
        <v>5</v>
      </c>
      <c r="BB192">
        <v>5</v>
      </c>
      <c r="BC192">
        <v>4</v>
      </c>
      <c r="BD192">
        <v>164</v>
      </c>
      <c r="BE192">
        <v>7</v>
      </c>
      <c r="BF192">
        <v>14</v>
      </c>
      <c r="BG192">
        <v>0</v>
      </c>
      <c r="BH192">
        <v>0</v>
      </c>
      <c r="BI192" s="3">
        <f t="shared" si="5"/>
        <v>49</v>
      </c>
      <c r="BJ192">
        <f>VLOOKUP(D192,'2022 FPIs'!$A$1:$B$33,2,FALSE)</f>
        <v>2</v>
      </c>
    </row>
    <row r="193" spans="1:62">
      <c r="A193" t="s">
        <v>0</v>
      </c>
      <c r="B193">
        <f t="shared" si="4"/>
        <v>0</v>
      </c>
      <c r="C193" t="s">
        <v>49</v>
      </c>
      <c r="D193" t="s">
        <v>44</v>
      </c>
      <c r="E193">
        <v>20</v>
      </c>
      <c r="F193">
        <v>23</v>
      </c>
      <c r="G193">
        <v>22</v>
      </c>
      <c r="H193">
        <v>27</v>
      </c>
      <c r="I193">
        <v>223</v>
      </c>
      <c r="J193">
        <v>0</v>
      </c>
      <c r="K193">
        <v>0</v>
      </c>
      <c r="L193">
        <v>5</v>
      </c>
      <c r="M193">
        <v>35</v>
      </c>
      <c r="N193">
        <v>9.6</v>
      </c>
      <c r="O193">
        <v>7</v>
      </c>
      <c r="P193">
        <v>81.5</v>
      </c>
      <c r="Q193">
        <v>101.1</v>
      </c>
      <c r="R193">
        <v>24</v>
      </c>
      <c r="S193">
        <v>113</v>
      </c>
      <c r="T193">
        <v>4.7</v>
      </c>
      <c r="U193">
        <v>2</v>
      </c>
      <c r="V193">
        <v>2</v>
      </c>
      <c r="W193">
        <v>3</v>
      </c>
      <c r="X193">
        <v>2</v>
      </c>
      <c r="Y193">
        <v>2</v>
      </c>
      <c r="Z193">
        <v>3</v>
      </c>
      <c r="AA193">
        <v>173</v>
      </c>
      <c r="AB193">
        <v>2</v>
      </c>
      <c r="AC193">
        <v>11</v>
      </c>
      <c r="AD193">
        <v>1</v>
      </c>
      <c r="AE193">
        <v>1</v>
      </c>
      <c r="AF193" s="3">
        <v>26</v>
      </c>
      <c r="AG193">
        <f>VLOOKUP(C193,'2022 FPIs'!$A$1:$B$33,2,FALSE)</f>
        <v>-2.5</v>
      </c>
      <c r="AH193">
        <v>23</v>
      </c>
      <c r="AI193">
        <v>20</v>
      </c>
      <c r="AJ193">
        <v>9</v>
      </c>
      <c r="AK193">
        <v>16</v>
      </c>
      <c r="AL193">
        <v>94</v>
      </c>
      <c r="AM193">
        <v>0</v>
      </c>
      <c r="AN193">
        <v>0</v>
      </c>
      <c r="AO193">
        <v>3</v>
      </c>
      <c r="AP193">
        <v>26</v>
      </c>
      <c r="AQ193">
        <v>7.5</v>
      </c>
      <c r="AR193">
        <v>4.9000000000000004</v>
      </c>
      <c r="AS193">
        <v>56.3</v>
      </c>
      <c r="AT193">
        <v>73.400000000000006</v>
      </c>
      <c r="AU193">
        <v>44</v>
      </c>
      <c r="AV193">
        <v>160</v>
      </c>
      <c r="AW193">
        <v>3.6</v>
      </c>
      <c r="AX193">
        <v>2</v>
      </c>
      <c r="AY193">
        <v>3</v>
      </c>
      <c r="AZ193">
        <v>3</v>
      </c>
      <c r="BA193">
        <v>2</v>
      </c>
      <c r="BB193">
        <v>2</v>
      </c>
      <c r="BC193">
        <v>3</v>
      </c>
      <c r="BD193">
        <v>181</v>
      </c>
      <c r="BE193">
        <v>7</v>
      </c>
      <c r="BF193">
        <v>15</v>
      </c>
      <c r="BG193">
        <v>2</v>
      </c>
      <c r="BH193">
        <v>2</v>
      </c>
      <c r="BI193" s="3">
        <f t="shared" si="5"/>
        <v>34</v>
      </c>
      <c r="BJ193">
        <f>VLOOKUP(D193,'2022 FPIs'!$A$1:$B$33,2,FALSE)</f>
        <v>2.9</v>
      </c>
    </row>
    <row r="194" spans="1:62">
      <c r="A194" t="s">
        <v>1</v>
      </c>
      <c r="B194">
        <f t="shared" si="4"/>
        <v>1</v>
      </c>
      <c r="C194" t="s">
        <v>49</v>
      </c>
      <c r="D194" t="s">
        <v>52</v>
      </c>
      <c r="E194">
        <v>32</v>
      </c>
      <c r="F194">
        <v>13</v>
      </c>
      <c r="G194">
        <v>17</v>
      </c>
      <c r="H194">
        <v>23</v>
      </c>
      <c r="I194">
        <v>268</v>
      </c>
      <c r="J194">
        <v>1</v>
      </c>
      <c r="K194">
        <v>1</v>
      </c>
      <c r="L194">
        <v>2</v>
      </c>
      <c r="M194">
        <v>10</v>
      </c>
      <c r="N194">
        <v>12.1</v>
      </c>
      <c r="O194">
        <v>10.7</v>
      </c>
      <c r="P194">
        <v>73.900000000000006</v>
      </c>
      <c r="Q194">
        <v>108.6</v>
      </c>
      <c r="R194">
        <v>44</v>
      </c>
      <c r="S194">
        <v>172</v>
      </c>
      <c r="T194">
        <v>3.9</v>
      </c>
      <c r="U194">
        <v>3</v>
      </c>
      <c r="V194">
        <v>1</v>
      </c>
      <c r="W194">
        <v>2</v>
      </c>
      <c r="X194">
        <v>3</v>
      </c>
      <c r="Y194">
        <v>3</v>
      </c>
      <c r="Z194">
        <v>2</v>
      </c>
      <c r="AA194">
        <v>67</v>
      </c>
      <c r="AB194">
        <v>8</v>
      </c>
      <c r="AC194">
        <v>13</v>
      </c>
      <c r="AD194">
        <v>0</v>
      </c>
      <c r="AE194">
        <v>0</v>
      </c>
      <c r="AF194" s="3">
        <v>36.5</v>
      </c>
      <c r="AG194">
        <f>VLOOKUP(C194,'2022 FPIs'!$A$1:$B$33,2,FALSE)</f>
        <v>-2.5</v>
      </c>
      <c r="AH194">
        <v>13</v>
      </c>
      <c r="AI194">
        <v>32</v>
      </c>
      <c r="AJ194">
        <v>25</v>
      </c>
      <c r="AK194">
        <v>35</v>
      </c>
      <c r="AL194">
        <v>193</v>
      </c>
      <c r="AM194">
        <v>2</v>
      </c>
      <c r="AN194">
        <v>1</v>
      </c>
      <c r="AO194">
        <v>5</v>
      </c>
      <c r="AP194">
        <v>39</v>
      </c>
      <c r="AQ194">
        <v>6.6</v>
      </c>
      <c r="AR194">
        <v>4.8</v>
      </c>
      <c r="AS194">
        <v>71.400000000000006</v>
      </c>
      <c r="AT194">
        <v>91.7</v>
      </c>
      <c r="AU194">
        <v>10</v>
      </c>
      <c r="AV194">
        <v>36</v>
      </c>
      <c r="AW194">
        <v>3.6</v>
      </c>
      <c r="AX194">
        <v>0</v>
      </c>
      <c r="AY194">
        <v>0</v>
      </c>
      <c r="AZ194">
        <v>1</v>
      </c>
      <c r="BA194">
        <v>1</v>
      </c>
      <c r="BB194">
        <v>2</v>
      </c>
      <c r="BC194">
        <v>4</v>
      </c>
      <c r="BD194">
        <v>147</v>
      </c>
      <c r="BE194">
        <v>4</v>
      </c>
      <c r="BF194">
        <v>10</v>
      </c>
      <c r="BG194">
        <v>0</v>
      </c>
      <c r="BH194">
        <v>1</v>
      </c>
      <c r="BI194" s="3">
        <f t="shared" si="5"/>
        <v>23.5</v>
      </c>
      <c r="BJ194">
        <f>VLOOKUP(D194,'2022 FPIs'!$A$1:$B$33,2,FALSE)</f>
        <v>11.1</v>
      </c>
    </row>
    <row r="195" spans="1:62">
      <c r="A195" t="s">
        <v>0</v>
      </c>
      <c r="B195">
        <f t="shared" ref="B195:B258" si="6">IF(A195="W",1,0)</f>
        <v>0</v>
      </c>
      <c r="C195" t="s">
        <v>49</v>
      </c>
      <c r="D195" t="s">
        <v>38</v>
      </c>
      <c r="E195">
        <v>17</v>
      </c>
      <c r="F195">
        <v>39</v>
      </c>
      <c r="G195">
        <v>22</v>
      </c>
      <c r="H195">
        <v>35</v>
      </c>
      <c r="I195">
        <v>185</v>
      </c>
      <c r="J195">
        <v>1</v>
      </c>
      <c r="K195">
        <v>0</v>
      </c>
      <c r="L195">
        <v>3</v>
      </c>
      <c r="M195">
        <v>27</v>
      </c>
      <c r="N195">
        <v>6.1</v>
      </c>
      <c r="O195">
        <v>4.9000000000000004</v>
      </c>
      <c r="P195">
        <v>62.9</v>
      </c>
      <c r="Q195">
        <v>86</v>
      </c>
      <c r="R195">
        <v>24</v>
      </c>
      <c r="S195">
        <v>112</v>
      </c>
      <c r="T195">
        <v>4.7</v>
      </c>
      <c r="U195">
        <v>1</v>
      </c>
      <c r="V195">
        <v>1</v>
      </c>
      <c r="W195">
        <v>1</v>
      </c>
      <c r="X195">
        <v>2</v>
      </c>
      <c r="Y195">
        <v>2</v>
      </c>
      <c r="Z195">
        <v>1</v>
      </c>
      <c r="AA195">
        <v>41</v>
      </c>
      <c r="AB195">
        <v>5</v>
      </c>
      <c r="AC195">
        <v>12</v>
      </c>
      <c r="AD195">
        <v>2</v>
      </c>
      <c r="AE195">
        <v>5</v>
      </c>
      <c r="AF195" s="3">
        <v>27</v>
      </c>
      <c r="AG195">
        <f>VLOOKUP(C195,'2022 FPIs'!$A$1:$B$33,2,FALSE)</f>
        <v>-2.5</v>
      </c>
      <c r="AH195">
        <v>39</v>
      </c>
      <c r="AI195">
        <v>17</v>
      </c>
      <c r="AJ195">
        <v>26</v>
      </c>
      <c r="AK195">
        <v>33</v>
      </c>
      <c r="AL195">
        <v>296</v>
      </c>
      <c r="AM195">
        <v>3</v>
      </c>
      <c r="AN195">
        <v>0</v>
      </c>
      <c r="AO195">
        <v>1</v>
      </c>
      <c r="AP195">
        <v>6</v>
      </c>
      <c r="AQ195">
        <v>9.1999999999999993</v>
      </c>
      <c r="AR195">
        <v>8.6999999999999993</v>
      </c>
      <c r="AS195">
        <v>78.8</v>
      </c>
      <c r="AT195">
        <v>134.30000000000001</v>
      </c>
      <c r="AU195">
        <v>33</v>
      </c>
      <c r="AV195">
        <v>195</v>
      </c>
      <c r="AW195">
        <v>5.9</v>
      </c>
      <c r="AX195">
        <v>2</v>
      </c>
      <c r="AY195">
        <v>2</v>
      </c>
      <c r="AZ195">
        <v>2</v>
      </c>
      <c r="BA195">
        <v>3</v>
      </c>
      <c r="BB195">
        <v>5</v>
      </c>
      <c r="BC195">
        <v>0</v>
      </c>
      <c r="BD195">
        <v>0</v>
      </c>
      <c r="BE195">
        <v>6</v>
      </c>
      <c r="BF195">
        <v>11</v>
      </c>
      <c r="BG195">
        <v>1</v>
      </c>
      <c r="BH195">
        <v>2</v>
      </c>
      <c r="BI195" s="3">
        <f t="shared" ref="BI195:BI258" si="7">60-AF195</f>
        <v>33</v>
      </c>
      <c r="BJ195">
        <f>VLOOKUP(D195,'2022 FPIs'!$A$1:$B$33,2,FALSE)</f>
        <v>5.2</v>
      </c>
    </row>
    <row r="196" spans="1:62">
      <c r="A196" t="s">
        <v>0</v>
      </c>
      <c r="B196">
        <f t="shared" si="6"/>
        <v>0</v>
      </c>
      <c r="C196" t="s">
        <v>49</v>
      </c>
      <c r="D196" t="s">
        <v>35</v>
      </c>
      <c r="E196">
        <v>23</v>
      </c>
      <c r="F196">
        <v>31</v>
      </c>
      <c r="G196">
        <v>28</v>
      </c>
      <c r="H196">
        <v>41</v>
      </c>
      <c r="I196">
        <v>316</v>
      </c>
      <c r="J196">
        <v>3</v>
      </c>
      <c r="K196">
        <v>0</v>
      </c>
      <c r="L196">
        <v>1</v>
      </c>
      <c r="M196">
        <v>8</v>
      </c>
      <c r="N196">
        <v>7.9</v>
      </c>
      <c r="O196">
        <v>7.5</v>
      </c>
      <c r="P196">
        <v>68.3</v>
      </c>
      <c r="Q196">
        <v>115.5</v>
      </c>
      <c r="R196">
        <v>26</v>
      </c>
      <c r="S196">
        <v>80</v>
      </c>
      <c r="T196">
        <v>3.1</v>
      </c>
      <c r="U196">
        <v>0</v>
      </c>
      <c r="V196">
        <v>1</v>
      </c>
      <c r="W196">
        <v>2</v>
      </c>
      <c r="X196">
        <v>2</v>
      </c>
      <c r="Y196">
        <v>2</v>
      </c>
      <c r="Z196">
        <v>3</v>
      </c>
      <c r="AA196">
        <v>127</v>
      </c>
      <c r="AB196">
        <v>4</v>
      </c>
      <c r="AC196">
        <v>11</v>
      </c>
      <c r="AD196">
        <v>1</v>
      </c>
      <c r="AE196">
        <v>2</v>
      </c>
      <c r="AF196" s="3">
        <v>17.5</v>
      </c>
      <c r="AG196">
        <f>VLOOKUP(C196,'2022 FPIs'!$A$1:$B$33,2,FALSE)</f>
        <v>-2.5</v>
      </c>
      <c r="AH196">
        <v>31</v>
      </c>
      <c r="AI196">
        <v>23</v>
      </c>
      <c r="AJ196">
        <v>18</v>
      </c>
      <c r="AK196">
        <v>27</v>
      </c>
      <c r="AL196">
        <v>186</v>
      </c>
      <c r="AM196">
        <v>1</v>
      </c>
      <c r="AN196">
        <v>0</v>
      </c>
      <c r="AO196">
        <v>2</v>
      </c>
      <c r="AP196">
        <v>11</v>
      </c>
      <c r="AQ196">
        <v>7.3</v>
      </c>
      <c r="AR196">
        <v>6.4</v>
      </c>
      <c r="AS196">
        <v>66.7</v>
      </c>
      <c r="AT196">
        <v>98.7</v>
      </c>
      <c r="AU196">
        <v>33</v>
      </c>
      <c r="AV196">
        <v>171</v>
      </c>
      <c r="AW196">
        <v>5.2</v>
      </c>
      <c r="AX196">
        <v>1</v>
      </c>
      <c r="AY196">
        <v>6</v>
      </c>
      <c r="AZ196">
        <v>6</v>
      </c>
      <c r="BA196">
        <v>1</v>
      </c>
      <c r="BB196">
        <v>1</v>
      </c>
      <c r="BC196">
        <v>2</v>
      </c>
      <c r="BD196">
        <v>99</v>
      </c>
      <c r="BE196">
        <v>3</v>
      </c>
      <c r="BF196">
        <v>11</v>
      </c>
      <c r="BG196">
        <v>0</v>
      </c>
      <c r="BH196">
        <v>0</v>
      </c>
      <c r="BI196" s="3">
        <f t="shared" si="7"/>
        <v>42.5</v>
      </c>
      <c r="BJ196">
        <f>VLOOKUP(D196,'2022 FPIs'!$A$1:$B$33,2,FALSE)</f>
        <v>9.1</v>
      </c>
    </row>
    <row r="197" spans="1:62">
      <c r="A197" t="s">
        <v>1</v>
      </c>
      <c r="B197">
        <f t="shared" si="6"/>
        <v>1</v>
      </c>
      <c r="C197" t="s">
        <v>49</v>
      </c>
      <c r="D197" t="s">
        <v>68</v>
      </c>
      <c r="E197">
        <v>23</v>
      </c>
      <c r="F197">
        <v>17</v>
      </c>
      <c r="G197">
        <v>23</v>
      </c>
      <c r="H197">
        <v>37</v>
      </c>
      <c r="I197">
        <v>178</v>
      </c>
      <c r="J197">
        <v>1</v>
      </c>
      <c r="K197">
        <v>1</v>
      </c>
      <c r="L197">
        <v>4</v>
      </c>
      <c r="M197">
        <v>32</v>
      </c>
      <c r="N197">
        <v>5.7</v>
      </c>
      <c r="O197">
        <v>4.3</v>
      </c>
      <c r="P197">
        <v>62.2</v>
      </c>
      <c r="Q197">
        <v>71.7</v>
      </c>
      <c r="R197">
        <v>34</v>
      </c>
      <c r="S197">
        <v>189</v>
      </c>
      <c r="T197">
        <v>5.6</v>
      </c>
      <c r="U197">
        <v>2</v>
      </c>
      <c r="V197">
        <v>1</v>
      </c>
      <c r="W197">
        <v>2</v>
      </c>
      <c r="X197">
        <v>2</v>
      </c>
      <c r="Y197">
        <v>2</v>
      </c>
      <c r="Z197">
        <v>6</v>
      </c>
      <c r="AA197">
        <v>329</v>
      </c>
      <c r="AB197">
        <v>5</v>
      </c>
      <c r="AC197">
        <v>17</v>
      </c>
      <c r="AD197">
        <v>2</v>
      </c>
      <c r="AE197">
        <v>4</v>
      </c>
      <c r="AF197" s="3">
        <v>39</v>
      </c>
      <c r="AG197">
        <f>VLOOKUP(C197,'2022 FPIs'!$A$1:$B$33,2,FALSE)</f>
        <v>-2.5</v>
      </c>
      <c r="AH197">
        <v>17</v>
      </c>
      <c r="AI197">
        <v>23</v>
      </c>
      <c r="AJ197">
        <v>29</v>
      </c>
      <c r="AK197">
        <v>43</v>
      </c>
      <c r="AL197">
        <v>229</v>
      </c>
      <c r="AM197">
        <v>2</v>
      </c>
      <c r="AN197">
        <v>0</v>
      </c>
      <c r="AO197">
        <v>3</v>
      </c>
      <c r="AP197">
        <v>17</v>
      </c>
      <c r="AQ197">
        <v>5.7</v>
      </c>
      <c r="AR197">
        <v>5</v>
      </c>
      <c r="AS197">
        <v>67.400000000000006</v>
      </c>
      <c r="AT197">
        <v>96</v>
      </c>
      <c r="AU197">
        <v>20</v>
      </c>
      <c r="AV197">
        <v>96</v>
      </c>
      <c r="AW197">
        <v>4.8</v>
      </c>
      <c r="AX197">
        <v>0</v>
      </c>
      <c r="AY197">
        <v>1</v>
      </c>
      <c r="AZ197">
        <v>1</v>
      </c>
      <c r="BA197">
        <v>2</v>
      </c>
      <c r="BB197">
        <v>2</v>
      </c>
      <c r="BC197">
        <v>9</v>
      </c>
      <c r="BD197">
        <v>425</v>
      </c>
      <c r="BE197">
        <v>4</v>
      </c>
      <c r="BF197">
        <v>15</v>
      </c>
      <c r="BG197">
        <v>1</v>
      </c>
      <c r="BH197">
        <v>1</v>
      </c>
      <c r="BI197" s="3">
        <f t="shared" si="7"/>
        <v>21</v>
      </c>
      <c r="BJ197">
        <f>VLOOKUP(D197,'2022 FPIs'!$A$1:$B$33,2,FALSE)</f>
        <v>-8.6999999999999993</v>
      </c>
    </row>
    <row r="198" spans="1:62">
      <c r="A198" t="s">
        <v>1</v>
      </c>
      <c r="B198">
        <f t="shared" si="6"/>
        <v>1</v>
      </c>
      <c r="C198" t="s">
        <v>49</v>
      </c>
      <c r="D198" t="s">
        <v>53</v>
      </c>
      <c r="E198">
        <v>27</v>
      </c>
      <c r="F198">
        <v>14</v>
      </c>
      <c r="G198">
        <v>12</v>
      </c>
      <c r="H198">
        <v>22</v>
      </c>
      <c r="I198">
        <v>130</v>
      </c>
      <c r="J198">
        <v>0</v>
      </c>
      <c r="K198">
        <v>1</v>
      </c>
      <c r="L198">
        <v>1</v>
      </c>
      <c r="M198">
        <v>1</v>
      </c>
      <c r="N198">
        <v>6</v>
      </c>
      <c r="O198">
        <v>5.7</v>
      </c>
      <c r="P198">
        <v>54.5</v>
      </c>
      <c r="Q198">
        <v>53.2</v>
      </c>
      <c r="R198">
        <v>38</v>
      </c>
      <c r="S198">
        <v>174</v>
      </c>
      <c r="T198">
        <v>4.5999999999999996</v>
      </c>
      <c r="U198">
        <v>0</v>
      </c>
      <c r="V198">
        <v>2</v>
      </c>
      <c r="W198">
        <v>2</v>
      </c>
      <c r="X198">
        <v>3</v>
      </c>
      <c r="Y198">
        <v>3</v>
      </c>
      <c r="Z198">
        <v>6</v>
      </c>
      <c r="AA198">
        <v>311</v>
      </c>
      <c r="AB198">
        <v>4</v>
      </c>
      <c r="AC198">
        <v>13</v>
      </c>
      <c r="AD198">
        <v>0</v>
      </c>
      <c r="AE198">
        <v>0</v>
      </c>
      <c r="AF198" s="3">
        <v>32.5</v>
      </c>
      <c r="AG198">
        <f>VLOOKUP(C198,'2022 FPIs'!$A$1:$B$33,2,FALSE)</f>
        <v>-2.5</v>
      </c>
      <c r="AH198">
        <v>14</v>
      </c>
      <c r="AI198">
        <v>27</v>
      </c>
      <c r="AJ198">
        <v>20</v>
      </c>
      <c r="AK198">
        <v>39</v>
      </c>
      <c r="AL198">
        <v>201</v>
      </c>
      <c r="AM198">
        <v>1</v>
      </c>
      <c r="AN198">
        <v>2</v>
      </c>
      <c r="AO198">
        <v>0</v>
      </c>
      <c r="AP198">
        <v>0</v>
      </c>
      <c r="AQ198">
        <v>5.2</v>
      </c>
      <c r="AR198">
        <v>5.2</v>
      </c>
      <c r="AS198">
        <v>51.3</v>
      </c>
      <c r="AT198">
        <v>53.5</v>
      </c>
      <c r="AU198">
        <v>22</v>
      </c>
      <c r="AV198">
        <v>82</v>
      </c>
      <c r="AW198">
        <v>3.7</v>
      </c>
      <c r="AX198">
        <v>0</v>
      </c>
      <c r="AY198">
        <v>2</v>
      </c>
      <c r="AZ198">
        <v>2</v>
      </c>
      <c r="BA198">
        <v>0</v>
      </c>
      <c r="BB198">
        <v>0</v>
      </c>
      <c r="BC198">
        <v>7</v>
      </c>
      <c r="BD198">
        <v>354</v>
      </c>
      <c r="BE198">
        <v>1</v>
      </c>
      <c r="BF198">
        <v>12</v>
      </c>
      <c r="BG198">
        <v>1</v>
      </c>
      <c r="BH198">
        <v>2</v>
      </c>
      <c r="BI198" s="3">
        <f t="shared" si="7"/>
        <v>27.5</v>
      </c>
      <c r="BJ198">
        <f>VLOOKUP(D198,'2022 FPIs'!$A$1:$B$33,2,FALSE)</f>
        <v>-5.5</v>
      </c>
    </row>
    <row r="199" spans="1:62">
      <c r="A199" t="s">
        <v>0</v>
      </c>
      <c r="B199">
        <f t="shared" si="6"/>
        <v>0</v>
      </c>
      <c r="C199" t="s">
        <v>49</v>
      </c>
      <c r="D199" t="s">
        <v>52</v>
      </c>
      <c r="E199">
        <v>10</v>
      </c>
      <c r="F199">
        <v>23</v>
      </c>
      <c r="G199">
        <v>26</v>
      </c>
      <c r="H199">
        <v>43</v>
      </c>
      <c r="I199">
        <v>273</v>
      </c>
      <c r="J199">
        <v>1</v>
      </c>
      <c r="K199">
        <v>1</v>
      </c>
      <c r="L199">
        <v>2</v>
      </c>
      <c r="M199">
        <v>3</v>
      </c>
      <c r="N199">
        <v>6.4</v>
      </c>
      <c r="O199">
        <v>6.1</v>
      </c>
      <c r="P199">
        <v>60.5</v>
      </c>
      <c r="Q199">
        <v>77</v>
      </c>
      <c r="R199">
        <v>25</v>
      </c>
      <c r="S199">
        <v>71</v>
      </c>
      <c r="T199">
        <v>2.8</v>
      </c>
      <c r="U199">
        <v>0</v>
      </c>
      <c r="V199">
        <v>1</v>
      </c>
      <c r="W199">
        <v>1</v>
      </c>
      <c r="X199">
        <v>1</v>
      </c>
      <c r="Y199">
        <v>1</v>
      </c>
      <c r="Z199">
        <v>4</v>
      </c>
      <c r="AA199">
        <v>220</v>
      </c>
      <c r="AB199">
        <v>4</v>
      </c>
      <c r="AC199">
        <v>15</v>
      </c>
      <c r="AD199">
        <v>3</v>
      </c>
      <c r="AE199">
        <v>6</v>
      </c>
      <c r="AF199" s="3">
        <v>32</v>
      </c>
      <c r="AG199">
        <f>VLOOKUP(C199,'2022 FPIs'!$A$1:$B$33,2,FALSE)</f>
        <v>-2.5</v>
      </c>
      <c r="AH199">
        <v>23</v>
      </c>
      <c r="AI199">
        <v>10</v>
      </c>
      <c r="AJ199">
        <v>18</v>
      </c>
      <c r="AK199">
        <v>33</v>
      </c>
      <c r="AL199">
        <v>227</v>
      </c>
      <c r="AM199">
        <v>2</v>
      </c>
      <c r="AN199">
        <v>1</v>
      </c>
      <c r="AO199">
        <v>2</v>
      </c>
      <c r="AP199">
        <v>12</v>
      </c>
      <c r="AQ199">
        <v>7.2</v>
      </c>
      <c r="AR199">
        <v>6.5</v>
      </c>
      <c r="AS199">
        <v>54.5</v>
      </c>
      <c r="AT199">
        <v>83.8</v>
      </c>
      <c r="AU199">
        <v>26</v>
      </c>
      <c r="AV199">
        <v>136</v>
      </c>
      <c r="AW199">
        <v>5.2</v>
      </c>
      <c r="AX199">
        <v>1</v>
      </c>
      <c r="AY199">
        <v>1</v>
      </c>
      <c r="AZ199">
        <v>1</v>
      </c>
      <c r="BA199">
        <v>2</v>
      </c>
      <c r="BB199">
        <v>3</v>
      </c>
      <c r="BC199">
        <v>5</v>
      </c>
      <c r="BD199">
        <v>205</v>
      </c>
      <c r="BE199">
        <v>6</v>
      </c>
      <c r="BF199">
        <v>15</v>
      </c>
      <c r="BG199">
        <v>0</v>
      </c>
      <c r="BH199">
        <v>0</v>
      </c>
      <c r="BI199" s="3">
        <f t="shared" si="7"/>
        <v>28</v>
      </c>
      <c r="BJ199">
        <f>VLOOKUP(D199,'2022 FPIs'!$A$1:$B$33,2,FALSE)</f>
        <v>11.1</v>
      </c>
    </row>
    <row r="200" spans="1:62">
      <c r="A200" t="s">
        <v>1</v>
      </c>
      <c r="B200">
        <f t="shared" si="6"/>
        <v>1</v>
      </c>
      <c r="C200" t="s">
        <v>49</v>
      </c>
      <c r="D200" t="s">
        <v>44</v>
      </c>
      <c r="E200">
        <v>13</v>
      </c>
      <c r="F200">
        <v>3</v>
      </c>
      <c r="G200">
        <v>18</v>
      </c>
      <c r="H200">
        <v>28</v>
      </c>
      <c r="I200">
        <v>140</v>
      </c>
      <c r="J200">
        <v>1</v>
      </c>
      <c r="K200">
        <v>0</v>
      </c>
      <c r="L200">
        <v>3</v>
      </c>
      <c r="M200">
        <v>21</v>
      </c>
      <c r="N200">
        <v>5.8</v>
      </c>
      <c r="O200">
        <v>4.5</v>
      </c>
      <c r="P200">
        <v>64.3</v>
      </c>
      <c r="Q200">
        <v>88.4</v>
      </c>
      <c r="R200">
        <v>33</v>
      </c>
      <c r="S200">
        <v>143</v>
      </c>
      <c r="T200">
        <v>4.3</v>
      </c>
      <c r="U200">
        <v>0</v>
      </c>
      <c r="V200">
        <v>2</v>
      </c>
      <c r="W200">
        <v>4</v>
      </c>
      <c r="X200">
        <v>1</v>
      </c>
      <c r="Y200">
        <v>1</v>
      </c>
      <c r="Z200">
        <v>3</v>
      </c>
      <c r="AA200">
        <v>155</v>
      </c>
      <c r="AB200">
        <v>5</v>
      </c>
      <c r="AC200">
        <v>15</v>
      </c>
      <c r="AD200">
        <v>2</v>
      </c>
      <c r="AE200">
        <v>2</v>
      </c>
      <c r="AF200" s="3">
        <v>33</v>
      </c>
      <c r="AG200">
        <f>VLOOKUP(C200,'2022 FPIs'!$A$1:$B$33,2,FALSE)</f>
        <v>-2.5</v>
      </c>
      <c r="AH200">
        <v>3</v>
      </c>
      <c r="AI200">
        <v>13</v>
      </c>
      <c r="AJ200">
        <v>17</v>
      </c>
      <c r="AK200">
        <v>30</v>
      </c>
      <c r="AL200">
        <v>126</v>
      </c>
      <c r="AM200">
        <v>0</v>
      </c>
      <c r="AN200">
        <v>1</v>
      </c>
      <c r="AO200">
        <v>3</v>
      </c>
      <c r="AP200">
        <v>12</v>
      </c>
      <c r="AQ200">
        <v>4.5999999999999996</v>
      </c>
      <c r="AR200">
        <v>3.8</v>
      </c>
      <c r="AS200">
        <v>56.7</v>
      </c>
      <c r="AT200">
        <v>52.9</v>
      </c>
      <c r="AU200">
        <v>28</v>
      </c>
      <c r="AV200">
        <v>198</v>
      </c>
      <c r="AW200">
        <v>7.1</v>
      </c>
      <c r="AX200">
        <v>0</v>
      </c>
      <c r="AY200">
        <v>1</v>
      </c>
      <c r="AZ200">
        <v>3</v>
      </c>
      <c r="BA200">
        <v>0</v>
      </c>
      <c r="BB200">
        <v>0</v>
      </c>
      <c r="BC200">
        <v>1</v>
      </c>
      <c r="BD200">
        <v>41</v>
      </c>
      <c r="BE200">
        <v>5</v>
      </c>
      <c r="BF200">
        <v>12</v>
      </c>
      <c r="BG200">
        <v>0</v>
      </c>
      <c r="BH200">
        <v>3</v>
      </c>
      <c r="BI200" s="3">
        <f t="shared" si="7"/>
        <v>27</v>
      </c>
      <c r="BJ200">
        <f>VLOOKUP(D200,'2022 FPIs'!$A$1:$B$33,2,FALSE)</f>
        <v>2.9</v>
      </c>
    </row>
    <row r="201" spans="1:62">
      <c r="A201" t="s">
        <v>0</v>
      </c>
      <c r="B201">
        <f t="shared" si="6"/>
        <v>0</v>
      </c>
      <c r="C201" t="s">
        <v>49</v>
      </c>
      <c r="D201" t="s">
        <v>65</v>
      </c>
      <c r="E201">
        <v>10</v>
      </c>
      <c r="F201">
        <v>17</v>
      </c>
      <c r="G201">
        <v>15</v>
      </c>
      <c r="H201">
        <v>31</v>
      </c>
      <c r="I201">
        <v>125</v>
      </c>
      <c r="J201">
        <v>0</v>
      </c>
      <c r="K201">
        <v>1</v>
      </c>
      <c r="L201">
        <v>2</v>
      </c>
      <c r="M201">
        <v>10</v>
      </c>
      <c r="N201">
        <v>4.4000000000000004</v>
      </c>
      <c r="O201">
        <v>3.8</v>
      </c>
      <c r="P201">
        <v>48.4</v>
      </c>
      <c r="Q201">
        <v>45.8</v>
      </c>
      <c r="R201">
        <v>34</v>
      </c>
      <c r="S201">
        <v>124</v>
      </c>
      <c r="T201">
        <v>3.6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5</v>
      </c>
      <c r="AA201">
        <v>213</v>
      </c>
      <c r="AB201">
        <v>7</v>
      </c>
      <c r="AC201">
        <v>16</v>
      </c>
      <c r="AD201">
        <v>1</v>
      </c>
      <c r="AE201">
        <v>3</v>
      </c>
      <c r="AF201" s="3">
        <v>17</v>
      </c>
      <c r="AG201">
        <f>VLOOKUP(C201,'2022 FPIs'!$A$1:$B$33,2,FALSE)</f>
        <v>-2.5</v>
      </c>
      <c r="AH201">
        <v>17</v>
      </c>
      <c r="AI201">
        <v>10</v>
      </c>
      <c r="AJ201">
        <v>8</v>
      </c>
      <c r="AK201">
        <v>15</v>
      </c>
      <c r="AL201">
        <v>92</v>
      </c>
      <c r="AM201">
        <v>0</v>
      </c>
      <c r="AN201">
        <v>1</v>
      </c>
      <c r="AO201">
        <v>0</v>
      </c>
      <c r="AP201">
        <v>0</v>
      </c>
      <c r="AQ201">
        <v>6.1</v>
      </c>
      <c r="AR201">
        <v>6.1</v>
      </c>
      <c r="AS201">
        <v>53.3</v>
      </c>
      <c r="AT201">
        <v>44.3</v>
      </c>
      <c r="AU201">
        <v>39</v>
      </c>
      <c r="AV201">
        <v>152</v>
      </c>
      <c r="AW201">
        <v>3.9</v>
      </c>
      <c r="AX201">
        <v>2</v>
      </c>
      <c r="AY201">
        <v>1</v>
      </c>
      <c r="AZ201">
        <v>1</v>
      </c>
      <c r="BA201">
        <v>2</v>
      </c>
      <c r="BB201">
        <v>2</v>
      </c>
      <c r="BC201">
        <v>6</v>
      </c>
      <c r="BD201">
        <v>254</v>
      </c>
      <c r="BE201">
        <v>7</v>
      </c>
      <c r="BF201">
        <v>15</v>
      </c>
      <c r="BG201">
        <v>0</v>
      </c>
      <c r="BH201">
        <v>0</v>
      </c>
      <c r="BI201" s="3">
        <f t="shared" si="7"/>
        <v>43</v>
      </c>
      <c r="BJ201">
        <f>VLOOKUP(D201,'2022 FPIs'!$A$1:$B$33,2,FALSE)</f>
        <v>1.6</v>
      </c>
    </row>
    <row r="202" spans="1:62">
      <c r="A202" t="s">
        <v>1</v>
      </c>
      <c r="B202">
        <f t="shared" si="6"/>
        <v>1</v>
      </c>
      <c r="C202" t="s">
        <v>49</v>
      </c>
      <c r="D202" t="s">
        <v>61</v>
      </c>
      <c r="E202">
        <v>24</v>
      </c>
      <c r="F202">
        <v>10</v>
      </c>
      <c r="G202">
        <v>9</v>
      </c>
      <c r="H202">
        <v>18</v>
      </c>
      <c r="I202">
        <v>155</v>
      </c>
      <c r="J202">
        <v>3</v>
      </c>
      <c r="K202">
        <v>0</v>
      </c>
      <c r="L202">
        <v>5</v>
      </c>
      <c r="M202">
        <v>14</v>
      </c>
      <c r="N202">
        <v>9.4</v>
      </c>
      <c r="O202">
        <v>6.7</v>
      </c>
      <c r="P202">
        <v>50</v>
      </c>
      <c r="Q202">
        <v>119.2</v>
      </c>
      <c r="R202">
        <v>30</v>
      </c>
      <c r="S202">
        <v>146</v>
      </c>
      <c r="T202">
        <v>4.9000000000000004</v>
      </c>
      <c r="U202">
        <v>0</v>
      </c>
      <c r="V202">
        <v>1</v>
      </c>
      <c r="W202">
        <v>1</v>
      </c>
      <c r="X202">
        <v>3</v>
      </c>
      <c r="Y202">
        <v>3</v>
      </c>
      <c r="Z202">
        <v>4</v>
      </c>
      <c r="AA202">
        <v>187</v>
      </c>
      <c r="AB202">
        <v>4</v>
      </c>
      <c r="AC202">
        <v>11</v>
      </c>
      <c r="AD202">
        <v>1</v>
      </c>
      <c r="AE202">
        <v>2</v>
      </c>
      <c r="AF202" s="3">
        <v>26.5</v>
      </c>
      <c r="AG202">
        <f>VLOOKUP(C202,'2022 FPIs'!$A$1:$B$33,2,FALSE)</f>
        <v>-2.5</v>
      </c>
      <c r="AH202">
        <v>10</v>
      </c>
      <c r="AI202">
        <v>24</v>
      </c>
      <c r="AJ202">
        <v>16</v>
      </c>
      <c r="AK202">
        <v>28</v>
      </c>
      <c r="AL202">
        <v>124</v>
      </c>
      <c r="AM202">
        <v>0</v>
      </c>
      <c r="AN202">
        <v>3</v>
      </c>
      <c r="AO202">
        <v>3</v>
      </c>
      <c r="AP202">
        <v>19</v>
      </c>
      <c r="AQ202">
        <v>5.0999999999999996</v>
      </c>
      <c r="AR202">
        <v>4</v>
      </c>
      <c r="AS202">
        <v>57.1</v>
      </c>
      <c r="AT202">
        <v>28.6</v>
      </c>
      <c r="AU202">
        <v>37</v>
      </c>
      <c r="AV202">
        <v>136</v>
      </c>
      <c r="AW202">
        <v>3.7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2</v>
      </c>
      <c r="BD202">
        <v>90</v>
      </c>
      <c r="BE202">
        <v>7</v>
      </c>
      <c r="BF202">
        <v>16</v>
      </c>
      <c r="BG202">
        <v>2</v>
      </c>
      <c r="BH202">
        <v>4</v>
      </c>
      <c r="BI202" s="3">
        <f t="shared" si="7"/>
        <v>33.5</v>
      </c>
      <c r="BJ202">
        <f>VLOOKUP(D202,'2022 FPIs'!$A$1:$B$33,2,FALSE)</f>
        <v>-4.7</v>
      </c>
    </row>
    <row r="203" spans="1:62">
      <c r="A203" t="s">
        <v>0</v>
      </c>
      <c r="B203">
        <f t="shared" si="6"/>
        <v>0</v>
      </c>
      <c r="C203" t="s">
        <v>49</v>
      </c>
      <c r="D203" t="s">
        <v>45</v>
      </c>
      <c r="E203">
        <v>14</v>
      </c>
      <c r="F203">
        <v>28</v>
      </c>
      <c r="G203">
        <v>19</v>
      </c>
      <c r="H203">
        <v>29</v>
      </c>
      <c r="I203">
        <v>173</v>
      </c>
      <c r="J203">
        <v>2</v>
      </c>
      <c r="K203">
        <v>2</v>
      </c>
      <c r="L203">
        <v>7</v>
      </c>
      <c r="M203">
        <v>57</v>
      </c>
      <c r="N203">
        <v>7.9</v>
      </c>
      <c r="O203">
        <v>4.8</v>
      </c>
      <c r="P203">
        <v>65.5</v>
      </c>
      <c r="Q203">
        <v>75.8</v>
      </c>
      <c r="R203">
        <v>22</v>
      </c>
      <c r="S203">
        <v>134</v>
      </c>
      <c r="T203">
        <v>6.1</v>
      </c>
      <c r="U203">
        <v>0</v>
      </c>
      <c r="V203">
        <v>0</v>
      </c>
      <c r="W203">
        <v>0</v>
      </c>
      <c r="X203">
        <v>2</v>
      </c>
      <c r="Y203">
        <v>2</v>
      </c>
      <c r="Z203">
        <v>4</v>
      </c>
      <c r="AA203">
        <v>194</v>
      </c>
      <c r="AB203">
        <v>5</v>
      </c>
      <c r="AC203">
        <v>12</v>
      </c>
      <c r="AD203">
        <v>1</v>
      </c>
      <c r="AE203">
        <v>2</v>
      </c>
      <c r="AF203" s="3">
        <v>29</v>
      </c>
      <c r="AG203">
        <f>VLOOKUP(C203,'2022 FPIs'!$A$1:$B$33,2,FALSE)</f>
        <v>-2.5</v>
      </c>
      <c r="AH203">
        <v>28</v>
      </c>
      <c r="AI203">
        <v>14</v>
      </c>
      <c r="AJ203">
        <v>13</v>
      </c>
      <c r="AK203">
        <v>29</v>
      </c>
      <c r="AL203">
        <v>189</v>
      </c>
      <c r="AM203">
        <v>1</v>
      </c>
      <c r="AN203">
        <v>0</v>
      </c>
      <c r="AO203">
        <v>1</v>
      </c>
      <c r="AP203">
        <v>6</v>
      </c>
      <c r="AQ203">
        <v>6.7</v>
      </c>
      <c r="AR203">
        <v>6.3</v>
      </c>
      <c r="AS203">
        <v>44.8</v>
      </c>
      <c r="AT203">
        <v>78.099999999999994</v>
      </c>
      <c r="AU203">
        <v>37</v>
      </c>
      <c r="AV203">
        <v>144</v>
      </c>
      <c r="AW203">
        <v>3.9</v>
      </c>
      <c r="AX203">
        <v>2</v>
      </c>
      <c r="AY203">
        <v>2</v>
      </c>
      <c r="AZ203">
        <v>2</v>
      </c>
      <c r="BA203">
        <v>2</v>
      </c>
      <c r="BB203">
        <v>2</v>
      </c>
      <c r="BC203">
        <v>3</v>
      </c>
      <c r="BD203">
        <v>144</v>
      </c>
      <c r="BE203">
        <v>9</v>
      </c>
      <c r="BF203">
        <v>15</v>
      </c>
      <c r="BG203">
        <v>0</v>
      </c>
      <c r="BH203">
        <v>0</v>
      </c>
      <c r="BI203" s="3">
        <f t="shared" si="7"/>
        <v>31</v>
      </c>
      <c r="BJ203">
        <f>VLOOKUP(D203,'2022 FPIs'!$A$1:$B$33,2,FALSE)</f>
        <v>2.2000000000000002</v>
      </c>
    </row>
    <row r="204" spans="1:62">
      <c r="A204" t="s">
        <v>1</v>
      </c>
      <c r="B204">
        <f t="shared" si="6"/>
        <v>1</v>
      </c>
      <c r="C204" t="s">
        <v>46</v>
      </c>
      <c r="D204" t="s">
        <v>57</v>
      </c>
      <c r="E204">
        <v>44</v>
      </c>
      <c r="F204">
        <v>21</v>
      </c>
      <c r="G204">
        <v>30</v>
      </c>
      <c r="H204">
        <v>39</v>
      </c>
      <c r="I204">
        <v>360</v>
      </c>
      <c r="J204">
        <v>5</v>
      </c>
      <c r="K204">
        <v>0</v>
      </c>
      <c r="L204">
        <v>0</v>
      </c>
      <c r="M204">
        <v>0</v>
      </c>
      <c r="N204">
        <v>9.1999999999999993</v>
      </c>
      <c r="O204">
        <v>9.1999999999999993</v>
      </c>
      <c r="P204">
        <v>76.900000000000006</v>
      </c>
      <c r="Q204">
        <v>144.19999999999999</v>
      </c>
      <c r="R204">
        <v>27</v>
      </c>
      <c r="S204">
        <v>128</v>
      </c>
      <c r="T204">
        <v>4.7</v>
      </c>
      <c r="U204">
        <v>1</v>
      </c>
      <c r="V204">
        <v>1</v>
      </c>
      <c r="W204">
        <v>1</v>
      </c>
      <c r="X204">
        <v>5</v>
      </c>
      <c r="Y204">
        <v>6</v>
      </c>
      <c r="Z204">
        <v>2</v>
      </c>
      <c r="AA204">
        <v>108</v>
      </c>
      <c r="AB204">
        <v>5</v>
      </c>
      <c r="AC204">
        <v>8</v>
      </c>
      <c r="AD204">
        <v>1</v>
      </c>
      <c r="AE204">
        <v>1</v>
      </c>
      <c r="AF204" s="3">
        <v>10.5</v>
      </c>
      <c r="AG204">
        <f>VLOOKUP(C204,'2022 FPIs'!$A$1:$B$33,2,FALSE)</f>
        <v>13.6</v>
      </c>
      <c r="AH204">
        <v>21</v>
      </c>
      <c r="AI204">
        <v>44</v>
      </c>
      <c r="AJ204">
        <v>24</v>
      </c>
      <c r="AK204">
        <v>38</v>
      </c>
      <c r="AL204">
        <v>179</v>
      </c>
      <c r="AM204">
        <v>2</v>
      </c>
      <c r="AN204">
        <v>0</v>
      </c>
      <c r="AO204">
        <v>3</v>
      </c>
      <c r="AP204">
        <v>26</v>
      </c>
      <c r="AQ204">
        <v>5.4</v>
      </c>
      <c r="AR204">
        <v>4.4000000000000004</v>
      </c>
      <c r="AS204">
        <v>63.2</v>
      </c>
      <c r="AT204">
        <v>91.9</v>
      </c>
      <c r="AU204">
        <v>22</v>
      </c>
      <c r="AV204">
        <v>103</v>
      </c>
      <c r="AW204">
        <v>4.7</v>
      </c>
      <c r="AX204">
        <v>1</v>
      </c>
      <c r="AY204">
        <v>0</v>
      </c>
      <c r="AZ204">
        <v>0</v>
      </c>
      <c r="BA204">
        <v>1</v>
      </c>
      <c r="BB204">
        <v>1</v>
      </c>
      <c r="BC204">
        <v>5</v>
      </c>
      <c r="BD204">
        <v>255</v>
      </c>
      <c r="BE204">
        <v>3</v>
      </c>
      <c r="BF204">
        <v>12</v>
      </c>
      <c r="BG204">
        <v>3</v>
      </c>
      <c r="BH204">
        <v>4</v>
      </c>
      <c r="BI204" s="3">
        <f t="shared" si="7"/>
        <v>49.5</v>
      </c>
      <c r="BJ204">
        <f>VLOOKUP(D204,'2022 FPIs'!$A$1:$B$33,2,FALSE)</f>
        <v>-15.1</v>
      </c>
    </row>
    <row r="205" spans="1:62">
      <c r="A205" t="s">
        <v>1</v>
      </c>
      <c r="B205">
        <f t="shared" si="6"/>
        <v>1</v>
      </c>
      <c r="C205" t="s">
        <v>46</v>
      </c>
      <c r="D205" t="s">
        <v>55</v>
      </c>
      <c r="E205">
        <v>27</v>
      </c>
      <c r="F205">
        <v>24</v>
      </c>
      <c r="G205">
        <v>24</v>
      </c>
      <c r="H205">
        <v>35</v>
      </c>
      <c r="I205">
        <v>226</v>
      </c>
      <c r="J205">
        <v>2</v>
      </c>
      <c r="K205">
        <v>0</v>
      </c>
      <c r="L205">
        <v>1</v>
      </c>
      <c r="M205">
        <v>9</v>
      </c>
      <c r="N205">
        <v>6.7</v>
      </c>
      <c r="O205">
        <v>6.3</v>
      </c>
      <c r="P205">
        <v>68.599999999999994</v>
      </c>
      <c r="Q205">
        <v>105.2</v>
      </c>
      <c r="R205">
        <v>18</v>
      </c>
      <c r="S205">
        <v>93</v>
      </c>
      <c r="T205">
        <v>5.2</v>
      </c>
      <c r="U205">
        <v>0</v>
      </c>
      <c r="V205">
        <v>2</v>
      </c>
      <c r="W205">
        <v>2</v>
      </c>
      <c r="X205">
        <v>3</v>
      </c>
      <c r="Y205">
        <v>3</v>
      </c>
      <c r="Z205">
        <v>6</v>
      </c>
      <c r="AA205">
        <v>333</v>
      </c>
      <c r="AB205">
        <v>4</v>
      </c>
      <c r="AC205">
        <v>12</v>
      </c>
      <c r="AD205">
        <v>0</v>
      </c>
      <c r="AE205">
        <v>0</v>
      </c>
      <c r="AF205" s="3">
        <v>26.5</v>
      </c>
      <c r="AG205">
        <f>VLOOKUP(C205,'2022 FPIs'!$A$1:$B$33,2,FALSE)</f>
        <v>13.6</v>
      </c>
      <c r="AH205">
        <v>24</v>
      </c>
      <c r="AI205">
        <v>27</v>
      </c>
      <c r="AJ205">
        <v>33</v>
      </c>
      <c r="AK205">
        <v>48</v>
      </c>
      <c r="AL205">
        <v>326</v>
      </c>
      <c r="AM205">
        <v>3</v>
      </c>
      <c r="AN205">
        <v>1</v>
      </c>
      <c r="AO205">
        <v>2</v>
      </c>
      <c r="AP205">
        <v>8</v>
      </c>
      <c r="AQ205">
        <v>7</v>
      </c>
      <c r="AR205">
        <v>6.5</v>
      </c>
      <c r="AS205">
        <v>68.8</v>
      </c>
      <c r="AT205">
        <v>99.8</v>
      </c>
      <c r="AU205">
        <v>24</v>
      </c>
      <c r="AV205">
        <v>75</v>
      </c>
      <c r="AW205">
        <v>3.1</v>
      </c>
      <c r="AX205">
        <v>0</v>
      </c>
      <c r="AY205">
        <v>1</v>
      </c>
      <c r="AZ205">
        <v>1</v>
      </c>
      <c r="BA205">
        <v>3</v>
      </c>
      <c r="BB205">
        <v>3</v>
      </c>
      <c r="BC205">
        <v>6</v>
      </c>
      <c r="BD205">
        <v>243</v>
      </c>
      <c r="BE205">
        <v>5</v>
      </c>
      <c r="BF205">
        <v>16</v>
      </c>
      <c r="BG205">
        <v>4</v>
      </c>
      <c r="BH205">
        <v>4</v>
      </c>
      <c r="BI205" s="3">
        <f t="shared" si="7"/>
        <v>33.5</v>
      </c>
      <c r="BJ205">
        <f>VLOOKUP(D205,'2022 FPIs'!$A$1:$B$33,2,FALSE)</f>
        <v>3.2</v>
      </c>
    </row>
    <row r="206" spans="1:62">
      <c r="A206" t="s">
        <v>0</v>
      </c>
      <c r="B206">
        <f t="shared" si="6"/>
        <v>0</v>
      </c>
      <c r="C206" t="s">
        <v>46</v>
      </c>
      <c r="D206" t="s">
        <v>56</v>
      </c>
      <c r="E206">
        <v>17</v>
      </c>
      <c r="F206">
        <v>20</v>
      </c>
      <c r="G206">
        <v>20</v>
      </c>
      <c r="H206">
        <v>36</v>
      </c>
      <c r="I206">
        <v>257</v>
      </c>
      <c r="J206">
        <v>1</v>
      </c>
      <c r="K206">
        <v>1</v>
      </c>
      <c r="L206">
        <v>1</v>
      </c>
      <c r="M206">
        <v>5</v>
      </c>
      <c r="N206">
        <v>7.3</v>
      </c>
      <c r="O206">
        <v>6.9</v>
      </c>
      <c r="P206">
        <v>55.6</v>
      </c>
      <c r="Q206">
        <v>75.8</v>
      </c>
      <c r="R206">
        <v>23</v>
      </c>
      <c r="S206">
        <v>58</v>
      </c>
      <c r="T206">
        <v>2.5</v>
      </c>
      <c r="U206">
        <v>1</v>
      </c>
      <c r="V206">
        <v>1</v>
      </c>
      <c r="W206">
        <v>2</v>
      </c>
      <c r="X206">
        <v>0</v>
      </c>
      <c r="Y206">
        <v>1</v>
      </c>
      <c r="Z206">
        <v>3</v>
      </c>
      <c r="AA206">
        <v>170</v>
      </c>
      <c r="AB206">
        <v>3</v>
      </c>
      <c r="AC206">
        <v>10</v>
      </c>
      <c r="AD206">
        <v>1</v>
      </c>
      <c r="AE206">
        <v>2</v>
      </c>
      <c r="AF206" s="3">
        <v>12.5</v>
      </c>
      <c r="AG206">
        <f>VLOOKUP(C206,'2022 FPIs'!$A$1:$B$33,2,FALSE)</f>
        <v>13.6</v>
      </c>
      <c r="AH206">
        <v>20</v>
      </c>
      <c r="AI206">
        <v>17</v>
      </c>
      <c r="AJ206">
        <v>27</v>
      </c>
      <c r="AK206">
        <v>37</v>
      </c>
      <c r="AL206">
        <v>177</v>
      </c>
      <c r="AM206">
        <v>2</v>
      </c>
      <c r="AN206">
        <v>0</v>
      </c>
      <c r="AO206">
        <v>5</v>
      </c>
      <c r="AP206">
        <v>45</v>
      </c>
      <c r="AQ206">
        <v>6</v>
      </c>
      <c r="AR206">
        <v>4.2</v>
      </c>
      <c r="AS206">
        <v>73</v>
      </c>
      <c r="AT206">
        <v>100.8</v>
      </c>
      <c r="AU206">
        <v>27</v>
      </c>
      <c r="AV206">
        <v>82</v>
      </c>
      <c r="AW206">
        <v>3</v>
      </c>
      <c r="AX206">
        <v>0</v>
      </c>
      <c r="AY206">
        <v>2</v>
      </c>
      <c r="AZ206">
        <v>2</v>
      </c>
      <c r="BA206">
        <v>2</v>
      </c>
      <c r="BB206">
        <v>2</v>
      </c>
      <c r="BC206">
        <v>3</v>
      </c>
      <c r="BD206">
        <v>154</v>
      </c>
      <c r="BE206">
        <v>6</v>
      </c>
      <c r="BF206">
        <v>15</v>
      </c>
      <c r="BG206">
        <v>1</v>
      </c>
      <c r="BH206">
        <v>3</v>
      </c>
      <c r="BI206" s="3">
        <f t="shared" si="7"/>
        <v>47.5</v>
      </c>
      <c r="BJ206">
        <f>VLOOKUP(D206,'2022 FPIs'!$A$1:$B$33,2,FALSE)</f>
        <v>-15.1</v>
      </c>
    </row>
    <row r="207" spans="1:62">
      <c r="A207" t="s">
        <v>1</v>
      </c>
      <c r="B207">
        <f t="shared" si="6"/>
        <v>1</v>
      </c>
      <c r="C207" t="s">
        <v>46</v>
      </c>
      <c r="D207" t="s">
        <v>68</v>
      </c>
      <c r="E207">
        <v>41</v>
      </c>
      <c r="F207">
        <v>31</v>
      </c>
      <c r="G207">
        <v>23</v>
      </c>
      <c r="H207">
        <v>37</v>
      </c>
      <c r="I207">
        <v>228</v>
      </c>
      <c r="J207">
        <v>3</v>
      </c>
      <c r="K207">
        <v>1</v>
      </c>
      <c r="L207">
        <v>3</v>
      </c>
      <c r="M207">
        <v>21</v>
      </c>
      <c r="N207">
        <v>6.7</v>
      </c>
      <c r="O207">
        <v>5.7</v>
      </c>
      <c r="P207">
        <v>62.2</v>
      </c>
      <c r="Q207">
        <v>95.3</v>
      </c>
      <c r="R207">
        <v>37</v>
      </c>
      <c r="S207">
        <v>189</v>
      </c>
      <c r="T207">
        <v>5.0999999999999996</v>
      </c>
      <c r="U207">
        <v>2</v>
      </c>
      <c r="V207">
        <v>2</v>
      </c>
      <c r="W207">
        <v>2</v>
      </c>
      <c r="X207">
        <v>5</v>
      </c>
      <c r="Y207">
        <v>5</v>
      </c>
      <c r="Z207">
        <v>1</v>
      </c>
      <c r="AA207">
        <v>43</v>
      </c>
      <c r="AB207">
        <v>12</v>
      </c>
      <c r="AC207">
        <v>17</v>
      </c>
      <c r="AD207">
        <v>0</v>
      </c>
      <c r="AE207">
        <v>1</v>
      </c>
      <c r="AF207" s="3">
        <v>38.5</v>
      </c>
      <c r="AG207">
        <f>VLOOKUP(C207,'2022 FPIs'!$A$1:$B$33,2,FALSE)</f>
        <v>13.6</v>
      </c>
      <c r="AH207">
        <v>31</v>
      </c>
      <c r="AI207">
        <v>41</v>
      </c>
      <c r="AJ207">
        <v>39</v>
      </c>
      <c r="AK207">
        <v>52</v>
      </c>
      <c r="AL207">
        <v>373</v>
      </c>
      <c r="AM207">
        <v>3</v>
      </c>
      <c r="AN207">
        <v>0</v>
      </c>
      <c r="AO207">
        <v>1</v>
      </c>
      <c r="AP207">
        <v>12</v>
      </c>
      <c r="AQ207">
        <v>7.4</v>
      </c>
      <c r="AR207">
        <v>7</v>
      </c>
      <c r="AS207">
        <v>75</v>
      </c>
      <c r="AT207">
        <v>113.7</v>
      </c>
      <c r="AU207">
        <v>6</v>
      </c>
      <c r="AV207">
        <v>3</v>
      </c>
      <c r="AW207">
        <v>0.5</v>
      </c>
      <c r="AX207">
        <v>1</v>
      </c>
      <c r="AY207">
        <v>1</v>
      </c>
      <c r="AZ207">
        <v>1</v>
      </c>
      <c r="BA207">
        <v>4</v>
      </c>
      <c r="BB207">
        <v>4</v>
      </c>
      <c r="BC207">
        <v>3</v>
      </c>
      <c r="BD207">
        <v>125</v>
      </c>
      <c r="BE207">
        <v>6</v>
      </c>
      <c r="BF207">
        <v>10</v>
      </c>
      <c r="BG207">
        <v>0</v>
      </c>
      <c r="BH207">
        <v>0</v>
      </c>
      <c r="BI207" s="3">
        <f t="shared" si="7"/>
        <v>21.5</v>
      </c>
      <c r="BJ207">
        <f>VLOOKUP(D207,'2022 FPIs'!$A$1:$B$33,2,FALSE)</f>
        <v>-8.6999999999999993</v>
      </c>
    </row>
    <row r="208" spans="1:62">
      <c r="A208" t="s">
        <v>1</v>
      </c>
      <c r="B208">
        <f t="shared" si="6"/>
        <v>1</v>
      </c>
      <c r="C208" t="s">
        <v>46</v>
      </c>
      <c r="D208" t="s">
        <v>58</v>
      </c>
      <c r="E208">
        <v>30</v>
      </c>
      <c r="F208">
        <v>29</v>
      </c>
      <c r="G208">
        <v>29</v>
      </c>
      <c r="H208">
        <v>43</v>
      </c>
      <c r="I208">
        <v>265</v>
      </c>
      <c r="J208">
        <v>4</v>
      </c>
      <c r="K208">
        <v>0</v>
      </c>
      <c r="L208">
        <v>3</v>
      </c>
      <c r="M208">
        <v>27</v>
      </c>
      <c r="N208">
        <v>6.8</v>
      </c>
      <c r="O208">
        <v>5.8</v>
      </c>
      <c r="P208">
        <v>67.400000000000006</v>
      </c>
      <c r="Q208">
        <v>115</v>
      </c>
      <c r="R208">
        <v>23</v>
      </c>
      <c r="S208">
        <v>103</v>
      </c>
      <c r="T208">
        <v>4.5</v>
      </c>
      <c r="U208">
        <v>0</v>
      </c>
      <c r="V208">
        <v>1</v>
      </c>
      <c r="W208">
        <v>2</v>
      </c>
      <c r="X208">
        <v>3</v>
      </c>
      <c r="Y208">
        <v>3</v>
      </c>
      <c r="Z208">
        <v>3</v>
      </c>
      <c r="AA208">
        <v>145</v>
      </c>
      <c r="AB208">
        <v>7</v>
      </c>
      <c r="AC208">
        <v>12</v>
      </c>
      <c r="AD208">
        <v>0</v>
      </c>
      <c r="AE208">
        <v>0</v>
      </c>
      <c r="AF208" s="3">
        <v>31</v>
      </c>
      <c r="AG208">
        <f>VLOOKUP(C208,'2022 FPIs'!$A$1:$B$33,2,FALSE)</f>
        <v>13.6</v>
      </c>
      <c r="AH208">
        <v>29</v>
      </c>
      <c r="AI208">
        <v>30</v>
      </c>
      <c r="AJ208">
        <v>19</v>
      </c>
      <c r="AK208">
        <v>30</v>
      </c>
      <c r="AL208">
        <v>223</v>
      </c>
      <c r="AM208">
        <v>2</v>
      </c>
      <c r="AN208">
        <v>0</v>
      </c>
      <c r="AO208">
        <v>2</v>
      </c>
      <c r="AP208">
        <v>18</v>
      </c>
      <c r="AQ208">
        <v>8</v>
      </c>
      <c r="AR208">
        <v>7</v>
      </c>
      <c r="AS208">
        <v>63.3</v>
      </c>
      <c r="AT208">
        <v>108.1</v>
      </c>
      <c r="AU208">
        <v>24</v>
      </c>
      <c r="AV208">
        <v>155</v>
      </c>
      <c r="AW208">
        <v>6.5</v>
      </c>
      <c r="AX208">
        <v>1</v>
      </c>
      <c r="AY208">
        <v>3</v>
      </c>
      <c r="AZ208">
        <v>3</v>
      </c>
      <c r="BA208">
        <v>2</v>
      </c>
      <c r="BB208">
        <v>2</v>
      </c>
      <c r="BC208">
        <v>2</v>
      </c>
      <c r="BD208">
        <v>104</v>
      </c>
      <c r="BE208">
        <v>5</v>
      </c>
      <c r="BF208">
        <v>12</v>
      </c>
      <c r="BG208">
        <v>1</v>
      </c>
      <c r="BH208">
        <v>2</v>
      </c>
      <c r="BI208" s="3">
        <f t="shared" si="7"/>
        <v>29</v>
      </c>
      <c r="BJ208">
        <f>VLOOKUP(D208,'2022 FPIs'!$A$1:$B$33,2,FALSE)</f>
        <v>-9.6</v>
      </c>
    </row>
    <row r="209" spans="1:62">
      <c r="A209" t="s">
        <v>0</v>
      </c>
      <c r="B209">
        <f t="shared" si="6"/>
        <v>0</v>
      </c>
      <c r="C209" t="s">
        <v>46</v>
      </c>
      <c r="D209" t="s">
        <v>35</v>
      </c>
      <c r="E209">
        <v>20</v>
      </c>
      <c r="F209">
        <v>24</v>
      </c>
      <c r="G209">
        <v>25</v>
      </c>
      <c r="H209">
        <v>40</v>
      </c>
      <c r="I209">
        <v>319</v>
      </c>
      <c r="J209">
        <v>2</v>
      </c>
      <c r="K209">
        <v>2</v>
      </c>
      <c r="L209">
        <v>3</v>
      </c>
      <c r="M209">
        <v>19</v>
      </c>
      <c r="N209">
        <v>8.5</v>
      </c>
      <c r="O209">
        <v>7.4</v>
      </c>
      <c r="P209">
        <v>62.5</v>
      </c>
      <c r="Q209">
        <v>83.2</v>
      </c>
      <c r="R209">
        <v>18</v>
      </c>
      <c r="S209">
        <v>68</v>
      </c>
      <c r="T209">
        <v>3.8</v>
      </c>
      <c r="U209">
        <v>0</v>
      </c>
      <c r="V209">
        <v>2</v>
      </c>
      <c r="W209">
        <v>3</v>
      </c>
      <c r="X209">
        <v>2</v>
      </c>
      <c r="Y209">
        <v>2</v>
      </c>
      <c r="Z209">
        <v>3</v>
      </c>
      <c r="AA209">
        <v>173</v>
      </c>
      <c r="AB209">
        <v>4</v>
      </c>
      <c r="AC209">
        <v>11</v>
      </c>
      <c r="AD209">
        <v>1</v>
      </c>
      <c r="AE209">
        <v>1</v>
      </c>
      <c r="AF209" s="3">
        <v>28.5</v>
      </c>
      <c r="AG209">
        <f>VLOOKUP(C209,'2022 FPIs'!$A$1:$B$33,2,FALSE)</f>
        <v>13.6</v>
      </c>
      <c r="AH209">
        <v>24</v>
      </c>
      <c r="AI209">
        <v>20</v>
      </c>
      <c r="AJ209">
        <v>27</v>
      </c>
      <c r="AK209">
        <v>40</v>
      </c>
      <c r="AL209">
        <v>318</v>
      </c>
      <c r="AM209">
        <v>3</v>
      </c>
      <c r="AN209">
        <v>0</v>
      </c>
      <c r="AO209">
        <v>1</v>
      </c>
      <c r="AP209">
        <v>11</v>
      </c>
      <c r="AQ209">
        <v>8.1999999999999993</v>
      </c>
      <c r="AR209">
        <v>7.8</v>
      </c>
      <c r="AS209">
        <v>67.5</v>
      </c>
      <c r="AT209">
        <v>116.5</v>
      </c>
      <c r="AU209">
        <v>31</v>
      </c>
      <c r="AV209">
        <v>125</v>
      </c>
      <c r="AW209">
        <v>4</v>
      </c>
      <c r="AX209">
        <v>0</v>
      </c>
      <c r="AY209">
        <v>1</v>
      </c>
      <c r="AZ209">
        <v>1</v>
      </c>
      <c r="BA209">
        <v>3</v>
      </c>
      <c r="BB209">
        <v>3</v>
      </c>
      <c r="BC209">
        <v>2</v>
      </c>
      <c r="BD209">
        <v>108</v>
      </c>
      <c r="BE209">
        <v>4</v>
      </c>
      <c r="BF209">
        <v>11</v>
      </c>
      <c r="BG209">
        <v>1</v>
      </c>
      <c r="BH209">
        <v>3</v>
      </c>
      <c r="BI209" s="3">
        <f t="shared" si="7"/>
        <v>31.5</v>
      </c>
      <c r="BJ209">
        <f>VLOOKUP(D209,'2022 FPIs'!$A$1:$B$33,2,FALSE)</f>
        <v>9.1</v>
      </c>
    </row>
    <row r="210" spans="1:62">
      <c r="A210" t="s">
        <v>1</v>
      </c>
      <c r="B210">
        <f t="shared" si="6"/>
        <v>1</v>
      </c>
      <c r="C210" t="s">
        <v>46</v>
      </c>
      <c r="D210" t="s">
        <v>54</v>
      </c>
      <c r="E210">
        <v>44</v>
      </c>
      <c r="F210">
        <v>23</v>
      </c>
      <c r="G210">
        <v>25</v>
      </c>
      <c r="H210">
        <v>36</v>
      </c>
      <c r="I210">
        <v>417</v>
      </c>
      <c r="J210">
        <v>3</v>
      </c>
      <c r="K210">
        <v>1</v>
      </c>
      <c r="L210">
        <v>1</v>
      </c>
      <c r="M210">
        <v>6</v>
      </c>
      <c r="N210">
        <v>11.8</v>
      </c>
      <c r="O210">
        <v>11.3</v>
      </c>
      <c r="P210">
        <v>69.400000000000006</v>
      </c>
      <c r="Q210">
        <v>124.4</v>
      </c>
      <c r="R210">
        <v>21</v>
      </c>
      <c r="S210">
        <v>112</v>
      </c>
      <c r="T210">
        <v>5.3</v>
      </c>
      <c r="U210">
        <v>3</v>
      </c>
      <c r="V210">
        <v>0</v>
      </c>
      <c r="W210">
        <v>1</v>
      </c>
      <c r="X210">
        <v>6</v>
      </c>
      <c r="Y210">
        <v>6</v>
      </c>
      <c r="Z210">
        <v>1</v>
      </c>
      <c r="AA210">
        <v>33</v>
      </c>
      <c r="AB210">
        <v>6</v>
      </c>
      <c r="AC210">
        <v>9</v>
      </c>
      <c r="AD210">
        <v>0</v>
      </c>
      <c r="AE210">
        <v>0</v>
      </c>
      <c r="AF210" s="3">
        <v>26</v>
      </c>
      <c r="AG210">
        <f>VLOOKUP(C210,'2022 FPIs'!$A$1:$B$33,2,FALSE)</f>
        <v>13.6</v>
      </c>
      <c r="AH210">
        <v>23</v>
      </c>
      <c r="AI210">
        <v>44</v>
      </c>
      <c r="AJ210">
        <v>29</v>
      </c>
      <c r="AK210">
        <v>46</v>
      </c>
      <c r="AL210">
        <v>343</v>
      </c>
      <c r="AM210">
        <v>2</v>
      </c>
      <c r="AN210">
        <v>2</v>
      </c>
      <c r="AO210">
        <v>5</v>
      </c>
      <c r="AP210">
        <v>26</v>
      </c>
      <c r="AQ210">
        <v>8</v>
      </c>
      <c r="AR210">
        <v>6.7</v>
      </c>
      <c r="AS210">
        <v>63</v>
      </c>
      <c r="AT210">
        <v>82.1</v>
      </c>
      <c r="AU210">
        <v>21</v>
      </c>
      <c r="AV210">
        <v>101</v>
      </c>
      <c r="AW210">
        <v>4.8</v>
      </c>
      <c r="AX210">
        <v>0</v>
      </c>
      <c r="AY210">
        <v>3</v>
      </c>
      <c r="AZ210">
        <v>3</v>
      </c>
      <c r="BA210">
        <v>2</v>
      </c>
      <c r="BB210">
        <v>2</v>
      </c>
      <c r="BC210">
        <v>1</v>
      </c>
      <c r="BD210">
        <v>29</v>
      </c>
      <c r="BE210">
        <v>8</v>
      </c>
      <c r="BF210">
        <v>14</v>
      </c>
      <c r="BG210">
        <v>0</v>
      </c>
      <c r="BH210">
        <v>0</v>
      </c>
      <c r="BI210" s="3">
        <f t="shared" si="7"/>
        <v>34</v>
      </c>
      <c r="BJ210">
        <f>VLOOKUP(D210,'2022 FPIs'!$A$1:$B$33,2,FALSE)</f>
        <v>6.5</v>
      </c>
    </row>
    <row r="211" spans="1:62">
      <c r="A211" t="s">
        <v>1</v>
      </c>
      <c r="B211">
        <f t="shared" si="6"/>
        <v>1</v>
      </c>
      <c r="C211" t="s">
        <v>46</v>
      </c>
      <c r="D211" t="s">
        <v>43</v>
      </c>
      <c r="E211">
        <v>20</v>
      </c>
      <c r="F211">
        <v>17</v>
      </c>
      <c r="G211">
        <v>43</v>
      </c>
      <c r="H211">
        <v>68</v>
      </c>
      <c r="I211">
        <v>422</v>
      </c>
      <c r="J211">
        <v>1</v>
      </c>
      <c r="K211">
        <v>1</v>
      </c>
      <c r="L211">
        <v>4</v>
      </c>
      <c r="M211">
        <v>24</v>
      </c>
      <c r="N211">
        <v>6.6</v>
      </c>
      <c r="O211">
        <v>5.9</v>
      </c>
      <c r="P211">
        <v>63.2</v>
      </c>
      <c r="Q211">
        <v>79.400000000000006</v>
      </c>
      <c r="R211">
        <v>19</v>
      </c>
      <c r="S211">
        <v>77</v>
      </c>
      <c r="T211">
        <v>4.0999999999999996</v>
      </c>
      <c r="U211">
        <v>1</v>
      </c>
      <c r="V211">
        <v>2</v>
      </c>
      <c r="W211">
        <v>3</v>
      </c>
      <c r="X211">
        <v>0</v>
      </c>
      <c r="Y211">
        <v>1</v>
      </c>
      <c r="Z211">
        <v>6</v>
      </c>
      <c r="AA211">
        <v>283</v>
      </c>
      <c r="AB211">
        <v>8</v>
      </c>
      <c r="AC211">
        <v>19</v>
      </c>
      <c r="AD211">
        <v>2</v>
      </c>
      <c r="AE211">
        <v>2</v>
      </c>
      <c r="AF211" s="3">
        <v>17.5</v>
      </c>
      <c r="AG211">
        <f>VLOOKUP(C211,'2022 FPIs'!$A$1:$B$33,2,FALSE)</f>
        <v>13.6</v>
      </c>
      <c r="AH211">
        <v>17</v>
      </c>
      <c r="AI211">
        <v>20</v>
      </c>
      <c r="AJ211">
        <v>5</v>
      </c>
      <c r="AK211">
        <v>16</v>
      </c>
      <c r="AL211">
        <v>57</v>
      </c>
      <c r="AM211">
        <v>0</v>
      </c>
      <c r="AN211">
        <v>0</v>
      </c>
      <c r="AO211">
        <v>3</v>
      </c>
      <c r="AP211">
        <v>23</v>
      </c>
      <c r="AQ211">
        <v>5</v>
      </c>
      <c r="AR211">
        <v>3</v>
      </c>
      <c r="AS211">
        <v>31.3</v>
      </c>
      <c r="AT211">
        <v>43</v>
      </c>
      <c r="AU211">
        <v>29</v>
      </c>
      <c r="AV211">
        <v>172</v>
      </c>
      <c r="AW211">
        <v>5.9</v>
      </c>
      <c r="AX211">
        <v>2</v>
      </c>
      <c r="AY211">
        <v>1</v>
      </c>
      <c r="AZ211">
        <v>1</v>
      </c>
      <c r="BA211">
        <v>2</v>
      </c>
      <c r="BB211">
        <v>2</v>
      </c>
      <c r="BC211">
        <v>8</v>
      </c>
      <c r="BD211">
        <v>390</v>
      </c>
      <c r="BE211">
        <v>1</v>
      </c>
      <c r="BF211">
        <v>11</v>
      </c>
      <c r="BG211">
        <v>0</v>
      </c>
      <c r="BH211">
        <v>1</v>
      </c>
      <c r="BI211" s="3">
        <f t="shared" si="7"/>
        <v>42.5</v>
      </c>
      <c r="BJ211">
        <f>VLOOKUP(D211,'2022 FPIs'!$A$1:$B$33,2,FALSE)</f>
        <v>-1</v>
      </c>
    </row>
    <row r="212" spans="1:62">
      <c r="A212" t="s">
        <v>1</v>
      </c>
      <c r="B212">
        <f t="shared" si="6"/>
        <v>1</v>
      </c>
      <c r="C212" t="s">
        <v>46</v>
      </c>
      <c r="D212" t="s">
        <v>41</v>
      </c>
      <c r="E212">
        <v>27</v>
      </c>
      <c r="F212">
        <v>17</v>
      </c>
      <c r="G212">
        <v>26</v>
      </c>
      <c r="H212">
        <v>35</v>
      </c>
      <c r="I212">
        <v>331</v>
      </c>
      <c r="J212">
        <v>4</v>
      </c>
      <c r="K212">
        <v>1</v>
      </c>
      <c r="L212">
        <v>0</v>
      </c>
      <c r="M212">
        <v>0</v>
      </c>
      <c r="N212">
        <v>9.5</v>
      </c>
      <c r="O212">
        <v>9.5</v>
      </c>
      <c r="P212">
        <v>74.3</v>
      </c>
      <c r="Q212">
        <v>129.6</v>
      </c>
      <c r="R212">
        <v>27</v>
      </c>
      <c r="S212">
        <v>155</v>
      </c>
      <c r="T212">
        <v>5.7</v>
      </c>
      <c r="U212">
        <v>0</v>
      </c>
      <c r="V212">
        <v>0</v>
      </c>
      <c r="W212">
        <v>0</v>
      </c>
      <c r="X212">
        <v>3</v>
      </c>
      <c r="Y212">
        <v>4</v>
      </c>
      <c r="Z212">
        <v>2</v>
      </c>
      <c r="AA212">
        <v>91</v>
      </c>
      <c r="AB212">
        <v>7</v>
      </c>
      <c r="AC212">
        <v>10</v>
      </c>
      <c r="AD212">
        <v>1</v>
      </c>
      <c r="AE212">
        <v>1</v>
      </c>
      <c r="AF212" s="3">
        <v>28.5</v>
      </c>
      <c r="AG212">
        <f>VLOOKUP(C212,'2022 FPIs'!$A$1:$B$33,2,FALSE)</f>
        <v>13.6</v>
      </c>
      <c r="AH212">
        <v>17</v>
      </c>
      <c r="AI212">
        <v>27</v>
      </c>
      <c r="AJ212">
        <v>29</v>
      </c>
      <c r="AK212">
        <v>40</v>
      </c>
      <c r="AL212">
        <v>240</v>
      </c>
      <c r="AM212">
        <v>2</v>
      </c>
      <c r="AN212">
        <v>0</v>
      </c>
      <c r="AO212">
        <v>5</v>
      </c>
      <c r="AP212">
        <v>19</v>
      </c>
      <c r="AQ212">
        <v>6.5</v>
      </c>
      <c r="AR212">
        <v>5.3</v>
      </c>
      <c r="AS212">
        <v>72.5</v>
      </c>
      <c r="AT212">
        <v>104.2</v>
      </c>
      <c r="AU212">
        <v>16</v>
      </c>
      <c r="AV212">
        <v>75</v>
      </c>
      <c r="AW212">
        <v>4.7</v>
      </c>
      <c r="AX212">
        <v>0</v>
      </c>
      <c r="AY212">
        <v>1</v>
      </c>
      <c r="AZ212">
        <v>3</v>
      </c>
      <c r="BA212">
        <v>2</v>
      </c>
      <c r="BB212">
        <v>2</v>
      </c>
      <c r="BC212">
        <v>6</v>
      </c>
      <c r="BD212">
        <v>281</v>
      </c>
      <c r="BE212">
        <v>4</v>
      </c>
      <c r="BF212">
        <v>14</v>
      </c>
      <c r="BG212">
        <v>2</v>
      </c>
      <c r="BH212">
        <v>2</v>
      </c>
      <c r="BI212" s="3">
        <f t="shared" si="7"/>
        <v>31.5</v>
      </c>
      <c r="BJ212">
        <f>VLOOKUP(D212,'2022 FPIs'!$A$1:$B$33,2,FALSE)</f>
        <v>6.1</v>
      </c>
    </row>
    <row r="213" spans="1:62">
      <c r="A213" t="s">
        <v>1</v>
      </c>
      <c r="B213">
        <f t="shared" si="6"/>
        <v>1</v>
      </c>
      <c r="C213" t="s">
        <v>46</v>
      </c>
      <c r="D213" t="s">
        <v>55</v>
      </c>
      <c r="E213">
        <v>30</v>
      </c>
      <c r="F213">
        <v>27</v>
      </c>
      <c r="G213">
        <v>20</v>
      </c>
      <c r="H213">
        <v>34</v>
      </c>
      <c r="I213">
        <v>322</v>
      </c>
      <c r="J213">
        <v>3</v>
      </c>
      <c r="K213">
        <v>0</v>
      </c>
      <c r="L213">
        <v>1</v>
      </c>
      <c r="M213">
        <v>7</v>
      </c>
      <c r="N213">
        <v>9.6999999999999993</v>
      </c>
      <c r="O213">
        <v>9.1999999999999993</v>
      </c>
      <c r="P213">
        <v>58.8</v>
      </c>
      <c r="Q213">
        <v>120</v>
      </c>
      <c r="R213">
        <v>27</v>
      </c>
      <c r="S213">
        <v>163</v>
      </c>
      <c r="T213">
        <v>6</v>
      </c>
      <c r="U213">
        <v>0</v>
      </c>
      <c r="V213">
        <v>3</v>
      </c>
      <c r="W213">
        <v>3</v>
      </c>
      <c r="X213">
        <v>3</v>
      </c>
      <c r="Y213">
        <v>3</v>
      </c>
      <c r="Z213">
        <v>2</v>
      </c>
      <c r="AA213">
        <v>92</v>
      </c>
      <c r="AB213">
        <v>5</v>
      </c>
      <c r="AC213">
        <v>10</v>
      </c>
      <c r="AD213">
        <v>0</v>
      </c>
      <c r="AE213">
        <v>0</v>
      </c>
      <c r="AF213" s="3">
        <v>27.5</v>
      </c>
      <c r="AG213">
        <f>VLOOKUP(C213,'2022 FPIs'!$A$1:$B$33,2,FALSE)</f>
        <v>13.6</v>
      </c>
      <c r="AH213">
        <v>27</v>
      </c>
      <c r="AI213">
        <v>30</v>
      </c>
      <c r="AJ213">
        <v>23</v>
      </c>
      <c r="AK213">
        <v>30</v>
      </c>
      <c r="AL213">
        <v>250</v>
      </c>
      <c r="AM213">
        <v>2</v>
      </c>
      <c r="AN213">
        <v>1</v>
      </c>
      <c r="AO213">
        <v>5</v>
      </c>
      <c r="AP213">
        <v>30</v>
      </c>
      <c r="AQ213">
        <v>9.3000000000000007</v>
      </c>
      <c r="AR213">
        <v>7.1</v>
      </c>
      <c r="AS213">
        <v>76.7</v>
      </c>
      <c r="AT213">
        <v>109</v>
      </c>
      <c r="AU213">
        <v>30</v>
      </c>
      <c r="AV213">
        <v>115</v>
      </c>
      <c r="AW213">
        <v>3.8</v>
      </c>
      <c r="AX213">
        <v>1</v>
      </c>
      <c r="AY213">
        <v>2</v>
      </c>
      <c r="AZ213">
        <v>2</v>
      </c>
      <c r="BA213">
        <v>3</v>
      </c>
      <c r="BB213">
        <v>3</v>
      </c>
      <c r="BC213">
        <v>3</v>
      </c>
      <c r="BD213">
        <v>147</v>
      </c>
      <c r="BE213">
        <v>8</v>
      </c>
      <c r="BF213">
        <v>14</v>
      </c>
      <c r="BG213">
        <v>0</v>
      </c>
      <c r="BH213">
        <v>0</v>
      </c>
      <c r="BI213" s="3">
        <f t="shared" si="7"/>
        <v>32.5</v>
      </c>
      <c r="BJ213">
        <f>VLOOKUP(D213,'2022 FPIs'!$A$1:$B$33,2,FALSE)</f>
        <v>3.2</v>
      </c>
    </row>
    <row r="214" spans="1:62">
      <c r="A214" t="s">
        <v>1</v>
      </c>
      <c r="B214">
        <f t="shared" si="6"/>
        <v>1</v>
      </c>
      <c r="C214" t="s">
        <v>46</v>
      </c>
      <c r="D214" t="s">
        <v>42</v>
      </c>
      <c r="E214">
        <v>26</v>
      </c>
      <c r="F214">
        <v>10</v>
      </c>
      <c r="G214">
        <v>27</v>
      </c>
      <c r="H214">
        <v>42</v>
      </c>
      <c r="I214">
        <v>320</v>
      </c>
      <c r="J214">
        <v>1</v>
      </c>
      <c r="K214">
        <v>1</v>
      </c>
      <c r="L214">
        <v>0</v>
      </c>
      <c r="M214">
        <v>0</v>
      </c>
      <c r="N214">
        <v>7.6</v>
      </c>
      <c r="O214">
        <v>7.6</v>
      </c>
      <c r="P214">
        <v>64.3</v>
      </c>
      <c r="Q214">
        <v>85.4</v>
      </c>
      <c r="R214">
        <v>30</v>
      </c>
      <c r="S214">
        <v>117</v>
      </c>
      <c r="T214">
        <v>3.9</v>
      </c>
      <c r="U214">
        <v>1</v>
      </c>
      <c r="V214">
        <v>4</v>
      </c>
      <c r="W214">
        <v>4</v>
      </c>
      <c r="X214">
        <v>2</v>
      </c>
      <c r="Y214">
        <v>2</v>
      </c>
      <c r="Z214">
        <v>1</v>
      </c>
      <c r="AA214">
        <v>49</v>
      </c>
      <c r="AB214">
        <v>5</v>
      </c>
      <c r="AC214">
        <v>11</v>
      </c>
      <c r="AD214">
        <v>0</v>
      </c>
      <c r="AE214">
        <v>0</v>
      </c>
      <c r="AF214" s="3">
        <v>32.5</v>
      </c>
      <c r="AG214">
        <f>VLOOKUP(C214,'2022 FPIs'!$A$1:$B$33,2,FALSE)</f>
        <v>13.6</v>
      </c>
      <c r="AH214">
        <v>10</v>
      </c>
      <c r="AI214">
        <v>26</v>
      </c>
      <c r="AJ214">
        <v>14</v>
      </c>
      <c r="AK214">
        <v>24</v>
      </c>
      <c r="AL214">
        <v>82</v>
      </c>
      <c r="AM214">
        <v>1</v>
      </c>
      <c r="AN214">
        <v>2</v>
      </c>
      <c r="AO214">
        <v>3</v>
      </c>
      <c r="AP214">
        <v>24</v>
      </c>
      <c r="AQ214">
        <v>4.4000000000000004</v>
      </c>
      <c r="AR214">
        <v>3</v>
      </c>
      <c r="AS214">
        <v>58.3</v>
      </c>
      <c r="AT214">
        <v>44.1</v>
      </c>
      <c r="AU214">
        <v>28</v>
      </c>
      <c r="AV214">
        <v>116</v>
      </c>
      <c r="AW214">
        <v>4.0999999999999996</v>
      </c>
      <c r="AX214">
        <v>0</v>
      </c>
      <c r="AY214">
        <v>1</v>
      </c>
      <c r="AZ214">
        <v>1</v>
      </c>
      <c r="BA214">
        <v>1</v>
      </c>
      <c r="BB214">
        <v>1</v>
      </c>
      <c r="BC214">
        <v>4</v>
      </c>
      <c r="BD214">
        <v>180</v>
      </c>
      <c r="BE214">
        <v>5</v>
      </c>
      <c r="BF214">
        <v>13</v>
      </c>
      <c r="BG214">
        <v>3</v>
      </c>
      <c r="BH214">
        <v>3</v>
      </c>
      <c r="BI214" s="3">
        <f t="shared" si="7"/>
        <v>27.5</v>
      </c>
      <c r="BJ214">
        <f>VLOOKUP(D214,'2022 FPIs'!$A$1:$B$33,2,FALSE)</f>
        <v>-6.5</v>
      </c>
    </row>
    <row r="215" spans="1:62">
      <c r="A215" t="s">
        <v>0</v>
      </c>
      <c r="B215">
        <f t="shared" si="6"/>
        <v>0</v>
      </c>
      <c r="C215" t="s">
        <v>46</v>
      </c>
      <c r="D215" t="s">
        <v>52</v>
      </c>
      <c r="E215">
        <v>24</v>
      </c>
      <c r="F215">
        <v>27</v>
      </c>
      <c r="G215">
        <v>16</v>
      </c>
      <c r="H215">
        <v>27</v>
      </c>
      <c r="I215">
        <v>211</v>
      </c>
      <c r="J215">
        <v>1</v>
      </c>
      <c r="K215">
        <v>0</v>
      </c>
      <c r="L215">
        <v>2</v>
      </c>
      <c r="M215">
        <v>12</v>
      </c>
      <c r="N215">
        <v>8.3000000000000007</v>
      </c>
      <c r="O215">
        <v>7.3</v>
      </c>
      <c r="P215">
        <v>59.3</v>
      </c>
      <c r="Q215">
        <v>96.4</v>
      </c>
      <c r="R215">
        <v>25</v>
      </c>
      <c r="S215">
        <v>138</v>
      </c>
      <c r="T215">
        <v>5.5</v>
      </c>
      <c r="U215">
        <v>2</v>
      </c>
      <c r="V215">
        <v>1</v>
      </c>
      <c r="W215">
        <v>2</v>
      </c>
      <c r="X215">
        <v>3</v>
      </c>
      <c r="Y215">
        <v>3</v>
      </c>
      <c r="Z215">
        <v>1</v>
      </c>
      <c r="AA215">
        <v>55</v>
      </c>
      <c r="AB215">
        <v>6</v>
      </c>
      <c r="AC215">
        <v>11</v>
      </c>
      <c r="AD215">
        <v>2</v>
      </c>
      <c r="AE215">
        <v>2</v>
      </c>
      <c r="AF215" s="3">
        <v>28</v>
      </c>
      <c r="AG215">
        <f>VLOOKUP(C215,'2022 FPIs'!$A$1:$B$33,2,FALSE)</f>
        <v>13.6</v>
      </c>
      <c r="AH215">
        <v>27</v>
      </c>
      <c r="AI215">
        <v>24</v>
      </c>
      <c r="AJ215">
        <v>25</v>
      </c>
      <c r="AK215">
        <v>31</v>
      </c>
      <c r="AL215">
        <v>279</v>
      </c>
      <c r="AM215">
        <v>2</v>
      </c>
      <c r="AN215">
        <v>0</v>
      </c>
      <c r="AO215">
        <v>1</v>
      </c>
      <c r="AP215">
        <v>7</v>
      </c>
      <c r="AQ215">
        <v>9.1999999999999993</v>
      </c>
      <c r="AR215">
        <v>8.6999999999999993</v>
      </c>
      <c r="AS215">
        <v>80.599999999999994</v>
      </c>
      <c r="AT215">
        <v>125.7</v>
      </c>
      <c r="AU215">
        <v>34</v>
      </c>
      <c r="AV215">
        <v>152</v>
      </c>
      <c r="AW215">
        <v>4.5</v>
      </c>
      <c r="AX215">
        <v>1</v>
      </c>
      <c r="AY215">
        <v>2</v>
      </c>
      <c r="AZ215">
        <v>2</v>
      </c>
      <c r="BA215">
        <v>3</v>
      </c>
      <c r="BB215">
        <v>3</v>
      </c>
      <c r="BC215">
        <v>1</v>
      </c>
      <c r="BD215">
        <v>40</v>
      </c>
      <c r="BE215">
        <v>7</v>
      </c>
      <c r="BF215">
        <v>11</v>
      </c>
      <c r="BG215">
        <v>0</v>
      </c>
      <c r="BH215">
        <v>1</v>
      </c>
      <c r="BI215" s="3">
        <f t="shared" si="7"/>
        <v>32</v>
      </c>
      <c r="BJ215">
        <f>VLOOKUP(D215,'2022 FPIs'!$A$1:$B$33,2,FALSE)</f>
        <v>11.1</v>
      </c>
    </row>
    <row r="216" spans="1:62">
      <c r="A216" t="s">
        <v>1</v>
      </c>
      <c r="B216">
        <f t="shared" si="6"/>
        <v>1</v>
      </c>
      <c r="C216" t="s">
        <v>46</v>
      </c>
      <c r="D216" t="s">
        <v>59</v>
      </c>
      <c r="E216">
        <v>34</v>
      </c>
      <c r="F216">
        <v>28</v>
      </c>
      <c r="G216">
        <v>28</v>
      </c>
      <c r="H216">
        <v>42</v>
      </c>
      <c r="I216">
        <v>342</v>
      </c>
      <c r="J216">
        <v>3</v>
      </c>
      <c r="K216">
        <v>3</v>
      </c>
      <c r="L216">
        <v>2</v>
      </c>
      <c r="M216">
        <v>10</v>
      </c>
      <c r="N216">
        <v>8.4</v>
      </c>
      <c r="O216">
        <v>7.8</v>
      </c>
      <c r="P216">
        <v>66.7</v>
      </c>
      <c r="Q216">
        <v>85.6</v>
      </c>
      <c r="R216">
        <v>23</v>
      </c>
      <c r="S216">
        <v>89</v>
      </c>
      <c r="T216">
        <v>3.9</v>
      </c>
      <c r="U216">
        <v>0</v>
      </c>
      <c r="V216">
        <v>2</v>
      </c>
      <c r="W216">
        <v>2</v>
      </c>
      <c r="X216">
        <v>4</v>
      </c>
      <c r="Y216">
        <v>4</v>
      </c>
      <c r="Z216">
        <v>3</v>
      </c>
      <c r="AA216">
        <v>199</v>
      </c>
      <c r="AB216">
        <v>6</v>
      </c>
      <c r="AC216">
        <v>12</v>
      </c>
      <c r="AD216">
        <v>0</v>
      </c>
      <c r="AE216">
        <v>0</v>
      </c>
      <c r="AF216" s="3">
        <v>30</v>
      </c>
      <c r="AG216">
        <f>VLOOKUP(C216,'2022 FPIs'!$A$1:$B$33,2,FALSE)</f>
        <v>13.6</v>
      </c>
      <c r="AH216">
        <v>28</v>
      </c>
      <c r="AI216">
        <v>34</v>
      </c>
      <c r="AJ216">
        <v>27</v>
      </c>
      <c r="AK216">
        <v>44</v>
      </c>
      <c r="AL216">
        <v>214</v>
      </c>
      <c r="AM216">
        <v>4</v>
      </c>
      <c r="AN216">
        <v>2</v>
      </c>
      <c r="AO216">
        <v>6</v>
      </c>
      <c r="AP216">
        <v>49</v>
      </c>
      <c r="AQ216">
        <v>6</v>
      </c>
      <c r="AR216">
        <v>4.3</v>
      </c>
      <c r="AS216">
        <v>61.4</v>
      </c>
      <c r="AT216">
        <v>84.8</v>
      </c>
      <c r="AU216">
        <v>19</v>
      </c>
      <c r="AV216">
        <v>106</v>
      </c>
      <c r="AW216">
        <v>5.6</v>
      </c>
      <c r="AX216">
        <v>0</v>
      </c>
      <c r="AY216">
        <v>0</v>
      </c>
      <c r="AZ216">
        <v>0</v>
      </c>
      <c r="BA216">
        <v>4</v>
      </c>
      <c r="BB216">
        <v>4</v>
      </c>
      <c r="BC216">
        <v>7</v>
      </c>
      <c r="BD216">
        <v>333</v>
      </c>
      <c r="BE216">
        <v>6</v>
      </c>
      <c r="BF216">
        <v>17</v>
      </c>
      <c r="BG216">
        <v>1</v>
      </c>
      <c r="BH216">
        <v>2</v>
      </c>
      <c r="BI216" s="3">
        <f t="shared" si="7"/>
        <v>30</v>
      </c>
      <c r="BJ216">
        <f>VLOOKUP(D216,'2022 FPIs'!$A$1:$B$33,2,FALSE)</f>
        <v>-5.2</v>
      </c>
    </row>
    <row r="217" spans="1:62">
      <c r="A217" t="s">
        <v>1</v>
      </c>
      <c r="B217">
        <f t="shared" si="6"/>
        <v>1</v>
      </c>
      <c r="C217" t="s">
        <v>46</v>
      </c>
      <c r="D217" t="s">
        <v>53</v>
      </c>
      <c r="E217">
        <v>30</v>
      </c>
      <c r="F217">
        <v>24</v>
      </c>
      <c r="G217">
        <v>36</v>
      </c>
      <c r="H217">
        <v>41</v>
      </c>
      <c r="I217">
        <v>313</v>
      </c>
      <c r="J217">
        <v>2</v>
      </c>
      <c r="K217">
        <v>0</v>
      </c>
      <c r="L217">
        <v>2</v>
      </c>
      <c r="M217">
        <v>23</v>
      </c>
      <c r="N217">
        <v>8.1999999999999993</v>
      </c>
      <c r="O217">
        <v>7.3</v>
      </c>
      <c r="P217">
        <v>87.8</v>
      </c>
      <c r="Q217">
        <v>114.7</v>
      </c>
      <c r="R217">
        <v>33</v>
      </c>
      <c r="S217">
        <v>189</v>
      </c>
      <c r="T217">
        <v>5.7</v>
      </c>
      <c r="U217">
        <v>2</v>
      </c>
      <c r="V217">
        <v>1</v>
      </c>
      <c r="W217">
        <v>2</v>
      </c>
      <c r="X217">
        <v>1</v>
      </c>
      <c r="Y217">
        <v>2</v>
      </c>
      <c r="Z217">
        <v>4</v>
      </c>
      <c r="AA217">
        <v>193</v>
      </c>
      <c r="AB217">
        <v>6</v>
      </c>
      <c r="AC217">
        <v>12</v>
      </c>
      <c r="AD217">
        <v>0</v>
      </c>
      <c r="AE217">
        <v>0</v>
      </c>
      <c r="AF217" s="3">
        <v>37.5</v>
      </c>
      <c r="AG217">
        <f>VLOOKUP(C217,'2022 FPIs'!$A$1:$B$33,2,FALSE)</f>
        <v>13.6</v>
      </c>
      <c r="AH217">
        <v>24</v>
      </c>
      <c r="AI217">
        <v>30</v>
      </c>
      <c r="AJ217">
        <v>14</v>
      </c>
      <c r="AK217">
        <v>29</v>
      </c>
      <c r="AL217">
        <v>125</v>
      </c>
      <c r="AM217">
        <v>2</v>
      </c>
      <c r="AN217">
        <v>0</v>
      </c>
      <c r="AO217">
        <v>1</v>
      </c>
      <c r="AP217">
        <v>4</v>
      </c>
      <c r="AQ217">
        <v>4.4000000000000004</v>
      </c>
      <c r="AR217">
        <v>4.2</v>
      </c>
      <c r="AS217">
        <v>48.3</v>
      </c>
      <c r="AT217">
        <v>83.3</v>
      </c>
      <c r="AU217">
        <v>28</v>
      </c>
      <c r="AV217">
        <v>94</v>
      </c>
      <c r="AW217">
        <v>3.4</v>
      </c>
      <c r="AX217">
        <v>1</v>
      </c>
      <c r="AY217">
        <v>1</v>
      </c>
      <c r="AZ217">
        <v>1</v>
      </c>
      <c r="BA217">
        <v>3</v>
      </c>
      <c r="BB217">
        <v>3</v>
      </c>
      <c r="BC217">
        <v>5</v>
      </c>
      <c r="BD217">
        <v>234</v>
      </c>
      <c r="BE217">
        <v>4</v>
      </c>
      <c r="BF217">
        <v>10</v>
      </c>
      <c r="BG217">
        <v>0</v>
      </c>
      <c r="BH217">
        <v>0</v>
      </c>
      <c r="BI217" s="3">
        <f t="shared" si="7"/>
        <v>22.5</v>
      </c>
      <c r="BJ217">
        <f>VLOOKUP(D217,'2022 FPIs'!$A$1:$B$33,2,FALSE)</f>
        <v>-5.5</v>
      </c>
    </row>
    <row r="218" spans="1:62">
      <c r="A218" t="s">
        <v>1</v>
      </c>
      <c r="B218">
        <f t="shared" si="6"/>
        <v>1</v>
      </c>
      <c r="C218" t="s">
        <v>46</v>
      </c>
      <c r="D218" t="s">
        <v>60</v>
      </c>
      <c r="E218">
        <v>24</v>
      </c>
      <c r="F218">
        <v>10</v>
      </c>
      <c r="G218">
        <v>16</v>
      </c>
      <c r="H218">
        <v>28</v>
      </c>
      <c r="I218">
        <v>220</v>
      </c>
      <c r="J218">
        <v>2</v>
      </c>
      <c r="K218">
        <v>0</v>
      </c>
      <c r="L218">
        <v>1</v>
      </c>
      <c r="M218">
        <v>4</v>
      </c>
      <c r="N218">
        <v>8</v>
      </c>
      <c r="O218">
        <v>7.6</v>
      </c>
      <c r="P218">
        <v>57.1</v>
      </c>
      <c r="Q218">
        <v>106.2</v>
      </c>
      <c r="R218">
        <v>22</v>
      </c>
      <c r="S218">
        <v>77</v>
      </c>
      <c r="T218">
        <v>3.5</v>
      </c>
      <c r="U218">
        <v>1</v>
      </c>
      <c r="V218">
        <v>1</v>
      </c>
      <c r="W218">
        <v>1</v>
      </c>
      <c r="X218">
        <v>3</v>
      </c>
      <c r="Y218">
        <v>3</v>
      </c>
      <c r="Z218">
        <v>6</v>
      </c>
      <c r="AA218">
        <v>246</v>
      </c>
      <c r="AB218">
        <v>3</v>
      </c>
      <c r="AC218">
        <v>11</v>
      </c>
      <c r="AD218">
        <v>0</v>
      </c>
      <c r="AE218">
        <v>1</v>
      </c>
      <c r="AF218" s="3">
        <v>25</v>
      </c>
      <c r="AG218">
        <f>VLOOKUP(C218,'2022 FPIs'!$A$1:$B$33,2,FALSE)</f>
        <v>13.6</v>
      </c>
      <c r="AH218">
        <v>10</v>
      </c>
      <c r="AI218">
        <v>24</v>
      </c>
      <c r="AJ218">
        <v>25</v>
      </c>
      <c r="AK218">
        <v>40</v>
      </c>
      <c r="AL218">
        <v>200</v>
      </c>
      <c r="AM218">
        <v>1</v>
      </c>
      <c r="AN218">
        <v>1</v>
      </c>
      <c r="AO218">
        <v>2</v>
      </c>
      <c r="AP218">
        <v>15</v>
      </c>
      <c r="AQ218">
        <v>5.4</v>
      </c>
      <c r="AR218">
        <v>4.8</v>
      </c>
      <c r="AS218">
        <v>62.5</v>
      </c>
      <c r="AT218">
        <v>72.900000000000006</v>
      </c>
      <c r="AU218">
        <v>31</v>
      </c>
      <c r="AV218">
        <v>133</v>
      </c>
      <c r="AW218">
        <v>4.3</v>
      </c>
      <c r="AX218">
        <v>0</v>
      </c>
      <c r="AY218">
        <v>1</v>
      </c>
      <c r="AZ218">
        <v>1</v>
      </c>
      <c r="BA218">
        <v>1</v>
      </c>
      <c r="BB218">
        <v>1</v>
      </c>
      <c r="BC218">
        <v>5</v>
      </c>
      <c r="BD218">
        <v>238</v>
      </c>
      <c r="BE218">
        <v>2</v>
      </c>
      <c r="BF218">
        <v>14</v>
      </c>
      <c r="BG218">
        <v>3</v>
      </c>
      <c r="BH218">
        <v>6</v>
      </c>
      <c r="BI218" s="3">
        <f t="shared" si="7"/>
        <v>35</v>
      </c>
      <c r="BJ218">
        <f>VLOOKUP(D218,'2022 FPIs'!$A$1:$B$33,2,FALSE)</f>
        <v>-1.1000000000000001</v>
      </c>
    </row>
    <row r="219" spans="1:62">
      <c r="A219" t="s">
        <v>1</v>
      </c>
      <c r="B219">
        <f t="shared" si="6"/>
        <v>1</v>
      </c>
      <c r="C219" t="s">
        <v>46</v>
      </c>
      <c r="D219" t="s">
        <v>59</v>
      </c>
      <c r="E219">
        <v>27</v>
      </c>
      <c r="F219">
        <v>24</v>
      </c>
      <c r="G219">
        <v>29</v>
      </c>
      <c r="H219">
        <v>42</v>
      </c>
      <c r="I219">
        <v>328</v>
      </c>
      <c r="J219">
        <v>3</v>
      </c>
      <c r="K219">
        <v>1</v>
      </c>
      <c r="L219">
        <v>0</v>
      </c>
      <c r="M219">
        <v>0</v>
      </c>
      <c r="N219">
        <v>7.8</v>
      </c>
      <c r="O219">
        <v>7.8</v>
      </c>
      <c r="P219">
        <v>69</v>
      </c>
      <c r="Q219">
        <v>106.1</v>
      </c>
      <c r="R219">
        <v>16</v>
      </c>
      <c r="S219">
        <v>46</v>
      </c>
      <c r="T219">
        <v>2.9</v>
      </c>
      <c r="U219">
        <v>1</v>
      </c>
      <c r="V219">
        <v>0</v>
      </c>
      <c r="W219">
        <v>1</v>
      </c>
      <c r="X219">
        <v>3</v>
      </c>
      <c r="Y219">
        <v>3</v>
      </c>
      <c r="Z219">
        <v>5</v>
      </c>
      <c r="AA219">
        <v>263</v>
      </c>
      <c r="AB219">
        <v>2</v>
      </c>
      <c r="AC219">
        <v>9</v>
      </c>
      <c r="AD219">
        <v>1</v>
      </c>
      <c r="AE219">
        <v>1</v>
      </c>
      <c r="AF219" s="3">
        <v>27</v>
      </c>
      <c r="AG219">
        <f>VLOOKUP(C219,'2022 FPIs'!$A$1:$B$33,2,FALSE)</f>
        <v>13.6</v>
      </c>
      <c r="AH219">
        <v>24</v>
      </c>
      <c r="AI219">
        <v>27</v>
      </c>
      <c r="AJ219">
        <v>26</v>
      </c>
      <c r="AK219">
        <v>38</v>
      </c>
      <c r="AL219">
        <v>190</v>
      </c>
      <c r="AM219">
        <v>1</v>
      </c>
      <c r="AN219">
        <v>1</v>
      </c>
      <c r="AO219">
        <v>4</v>
      </c>
      <c r="AP219">
        <v>32</v>
      </c>
      <c r="AQ219">
        <v>5.8</v>
      </c>
      <c r="AR219">
        <v>4.5</v>
      </c>
      <c r="AS219">
        <v>68.400000000000006</v>
      </c>
      <c r="AT219">
        <v>77.7</v>
      </c>
      <c r="AU219">
        <v>24</v>
      </c>
      <c r="AV219">
        <v>117</v>
      </c>
      <c r="AW219">
        <v>4.9000000000000004</v>
      </c>
      <c r="AX219">
        <v>2</v>
      </c>
      <c r="AY219">
        <v>1</v>
      </c>
      <c r="AZ219">
        <v>1</v>
      </c>
      <c r="BA219">
        <v>3</v>
      </c>
      <c r="BB219">
        <v>3</v>
      </c>
      <c r="BC219">
        <v>5</v>
      </c>
      <c r="BD219">
        <v>257</v>
      </c>
      <c r="BE219">
        <v>3</v>
      </c>
      <c r="BF219">
        <v>12</v>
      </c>
      <c r="BG219">
        <v>1</v>
      </c>
      <c r="BH219">
        <v>2</v>
      </c>
      <c r="BI219" s="3">
        <f t="shared" si="7"/>
        <v>33</v>
      </c>
      <c r="BJ219">
        <f>VLOOKUP(D219,'2022 FPIs'!$A$1:$B$33,2,FALSE)</f>
        <v>-5.2</v>
      </c>
    </row>
    <row r="220" spans="1:62">
      <c r="A220" t="s">
        <v>1</v>
      </c>
      <c r="B220">
        <f t="shared" si="6"/>
        <v>1</v>
      </c>
      <c r="C220" t="s">
        <v>46</v>
      </c>
      <c r="D220" t="s">
        <v>58</v>
      </c>
      <c r="E220">
        <v>31</v>
      </c>
      <c r="F220">
        <v>13</v>
      </c>
      <c r="G220">
        <v>18</v>
      </c>
      <c r="H220">
        <v>26</v>
      </c>
      <c r="I220">
        <v>181</v>
      </c>
      <c r="J220">
        <v>1</v>
      </c>
      <c r="K220">
        <v>0</v>
      </c>
      <c r="L220">
        <v>2</v>
      </c>
      <c r="M220">
        <v>21</v>
      </c>
      <c r="N220">
        <v>7.8</v>
      </c>
      <c r="O220">
        <v>6.5</v>
      </c>
      <c r="P220">
        <v>69.2</v>
      </c>
      <c r="Q220">
        <v>101.6</v>
      </c>
      <c r="R220">
        <v>28</v>
      </c>
      <c r="S220">
        <v>168</v>
      </c>
      <c r="T220">
        <v>6</v>
      </c>
      <c r="U220">
        <v>3</v>
      </c>
      <c r="V220">
        <v>1</v>
      </c>
      <c r="W220">
        <v>1</v>
      </c>
      <c r="X220">
        <v>4</v>
      </c>
      <c r="Y220">
        <v>4</v>
      </c>
      <c r="Z220">
        <v>4</v>
      </c>
      <c r="AA220">
        <v>196</v>
      </c>
      <c r="AB220">
        <v>5</v>
      </c>
      <c r="AC220">
        <v>9</v>
      </c>
      <c r="AD220">
        <v>0</v>
      </c>
      <c r="AE220">
        <v>0</v>
      </c>
      <c r="AF220" s="3">
        <v>26</v>
      </c>
      <c r="AG220">
        <f>VLOOKUP(C220,'2022 FPIs'!$A$1:$B$33,2,FALSE)</f>
        <v>13.6</v>
      </c>
      <c r="AH220">
        <v>13</v>
      </c>
      <c r="AI220">
        <v>31</v>
      </c>
      <c r="AJ220">
        <v>22</v>
      </c>
      <c r="AK220">
        <v>36</v>
      </c>
      <c r="AL220">
        <v>180</v>
      </c>
      <c r="AM220">
        <v>1</v>
      </c>
      <c r="AN220">
        <v>1</v>
      </c>
      <c r="AO220">
        <v>6</v>
      </c>
      <c r="AP220">
        <v>39</v>
      </c>
      <c r="AQ220">
        <v>6.1</v>
      </c>
      <c r="AR220">
        <v>4.3</v>
      </c>
      <c r="AS220">
        <v>61.1</v>
      </c>
      <c r="AT220">
        <v>71.5</v>
      </c>
      <c r="AU220">
        <v>25</v>
      </c>
      <c r="AV220">
        <v>99</v>
      </c>
      <c r="AW220">
        <v>4</v>
      </c>
      <c r="AX220">
        <v>0</v>
      </c>
      <c r="AY220">
        <v>2</v>
      </c>
      <c r="AZ220">
        <v>2</v>
      </c>
      <c r="BA220">
        <v>1</v>
      </c>
      <c r="BB220">
        <v>1</v>
      </c>
      <c r="BC220">
        <v>2</v>
      </c>
      <c r="BD220">
        <v>122</v>
      </c>
      <c r="BE220">
        <v>8</v>
      </c>
      <c r="BF220">
        <v>16</v>
      </c>
      <c r="BG220">
        <v>0</v>
      </c>
      <c r="BH220">
        <v>2</v>
      </c>
      <c r="BI220" s="3">
        <f t="shared" si="7"/>
        <v>34</v>
      </c>
      <c r="BJ220">
        <f>VLOOKUP(D220,'2022 FPIs'!$A$1:$B$33,2,FALSE)</f>
        <v>-9.6</v>
      </c>
    </row>
    <row r="221" spans="1:62">
      <c r="A221" t="s">
        <v>1</v>
      </c>
      <c r="B221">
        <f t="shared" si="6"/>
        <v>1</v>
      </c>
      <c r="C221" t="s">
        <v>55</v>
      </c>
      <c r="D221" t="s">
        <v>58</v>
      </c>
      <c r="E221">
        <v>24</v>
      </c>
      <c r="F221">
        <v>19</v>
      </c>
      <c r="G221">
        <v>26</v>
      </c>
      <c r="H221">
        <v>34</v>
      </c>
      <c r="I221">
        <v>279</v>
      </c>
      <c r="J221">
        <v>3</v>
      </c>
      <c r="K221">
        <v>0</v>
      </c>
      <c r="L221">
        <v>0</v>
      </c>
      <c r="M221">
        <v>0</v>
      </c>
      <c r="N221">
        <v>8.1999999999999993</v>
      </c>
      <c r="O221">
        <v>8.1999999999999993</v>
      </c>
      <c r="P221">
        <v>76.5</v>
      </c>
      <c r="Q221">
        <v>129.4</v>
      </c>
      <c r="R221">
        <v>31</v>
      </c>
      <c r="S221">
        <v>76</v>
      </c>
      <c r="T221">
        <v>2.5</v>
      </c>
      <c r="U221">
        <v>0</v>
      </c>
      <c r="V221">
        <v>1</v>
      </c>
      <c r="W221">
        <v>2</v>
      </c>
      <c r="X221">
        <v>3</v>
      </c>
      <c r="Y221">
        <v>3</v>
      </c>
      <c r="Z221">
        <v>4</v>
      </c>
      <c r="AA221">
        <v>196</v>
      </c>
      <c r="AB221">
        <v>6</v>
      </c>
      <c r="AC221">
        <v>14</v>
      </c>
      <c r="AD221">
        <v>0</v>
      </c>
      <c r="AE221">
        <v>1</v>
      </c>
      <c r="AF221" s="3">
        <v>32.5</v>
      </c>
      <c r="AG221">
        <f>VLOOKUP(C221,'2022 FPIs'!$A$1:$B$33,2,FALSE)</f>
        <v>3.2</v>
      </c>
      <c r="AH221">
        <v>19</v>
      </c>
      <c r="AI221">
        <v>24</v>
      </c>
      <c r="AJ221">
        <v>22</v>
      </c>
      <c r="AK221">
        <v>37</v>
      </c>
      <c r="AL221">
        <v>256</v>
      </c>
      <c r="AM221">
        <v>2</v>
      </c>
      <c r="AN221">
        <v>3</v>
      </c>
      <c r="AO221">
        <v>6</v>
      </c>
      <c r="AP221">
        <v>39</v>
      </c>
      <c r="AQ221">
        <v>8</v>
      </c>
      <c r="AR221">
        <v>6</v>
      </c>
      <c r="AS221">
        <v>59.5</v>
      </c>
      <c r="AT221">
        <v>64.7</v>
      </c>
      <c r="AU221">
        <v>13</v>
      </c>
      <c r="AV221">
        <v>64</v>
      </c>
      <c r="AW221">
        <v>4.9000000000000004</v>
      </c>
      <c r="AX221">
        <v>0</v>
      </c>
      <c r="AY221">
        <v>2</v>
      </c>
      <c r="AZ221">
        <v>2</v>
      </c>
      <c r="BA221">
        <v>1</v>
      </c>
      <c r="BB221">
        <v>1</v>
      </c>
      <c r="BC221">
        <v>2</v>
      </c>
      <c r="BD221">
        <v>106</v>
      </c>
      <c r="BE221">
        <v>5</v>
      </c>
      <c r="BF221">
        <v>11</v>
      </c>
      <c r="BG221">
        <v>1</v>
      </c>
      <c r="BH221">
        <v>2</v>
      </c>
      <c r="BI221" s="3">
        <f t="shared" si="7"/>
        <v>27.5</v>
      </c>
      <c r="BJ221">
        <f>VLOOKUP(D221,'2022 FPIs'!$A$1:$B$33,2,FALSE)</f>
        <v>-9.6</v>
      </c>
    </row>
    <row r="222" spans="1:62">
      <c r="A222" t="s">
        <v>0</v>
      </c>
      <c r="B222">
        <f t="shared" si="6"/>
        <v>0</v>
      </c>
      <c r="C222" t="s">
        <v>55</v>
      </c>
      <c r="D222" t="s">
        <v>46</v>
      </c>
      <c r="E222">
        <v>24</v>
      </c>
      <c r="F222">
        <v>27</v>
      </c>
      <c r="G222">
        <v>33</v>
      </c>
      <c r="H222">
        <v>48</v>
      </c>
      <c r="I222">
        <v>326</v>
      </c>
      <c r="J222">
        <v>3</v>
      </c>
      <c r="K222">
        <v>1</v>
      </c>
      <c r="L222">
        <v>2</v>
      </c>
      <c r="M222">
        <v>8</v>
      </c>
      <c r="N222">
        <v>7</v>
      </c>
      <c r="O222">
        <v>6.5</v>
      </c>
      <c r="P222">
        <v>68.8</v>
      </c>
      <c r="Q222">
        <v>99.8</v>
      </c>
      <c r="R222">
        <v>24</v>
      </c>
      <c r="S222">
        <v>75</v>
      </c>
      <c r="T222">
        <v>3.1</v>
      </c>
      <c r="U222">
        <v>0</v>
      </c>
      <c r="V222">
        <v>1</v>
      </c>
      <c r="W222">
        <v>1</v>
      </c>
      <c r="X222">
        <v>3</v>
      </c>
      <c r="Y222">
        <v>3</v>
      </c>
      <c r="Z222">
        <v>6</v>
      </c>
      <c r="AA222">
        <v>243</v>
      </c>
      <c r="AB222">
        <v>5</v>
      </c>
      <c r="AC222">
        <v>16</v>
      </c>
      <c r="AD222">
        <v>4</v>
      </c>
      <c r="AE222">
        <v>4</v>
      </c>
      <c r="AF222" s="3">
        <v>33.5</v>
      </c>
      <c r="AG222">
        <f>VLOOKUP(C222,'2022 FPIs'!$A$1:$B$33,2,FALSE)</f>
        <v>3.2</v>
      </c>
      <c r="AH222">
        <v>27</v>
      </c>
      <c r="AI222">
        <v>24</v>
      </c>
      <c r="AJ222">
        <v>24</v>
      </c>
      <c r="AK222">
        <v>35</v>
      </c>
      <c r="AL222">
        <v>226</v>
      </c>
      <c r="AM222">
        <v>2</v>
      </c>
      <c r="AN222">
        <v>0</v>
      </c>
      <c r="AO222">
        <v>1</v>
      </c>
      <c r="AP222">
        <v>9</v>
      </c>
      <c r="AQ222">
        <v>6.7</v>
      </c>
      <c r="AR222">
        <v>6.3</v>
      </c>
      <c r="AS222">
        <v>68.599999999999994</v>
      </c>
      <c r="AT222">
        <v>105.2</v>
      </c>
      <c r="AU222">
        <v>18</v>
      </c>
      <c r="AV222">
        <v>93</v>
      </c>
      <c r="AW222">
        <v>5.2</v>
      </c>
      <c r="AX222">
        <v>0</v>
      </c>
      <c r="AY222">
        <v>2</v>
      </c>
      <c r="AZ222">
        <v>2</v>
      </c>
      <c r="BA222">
        <v>3</v>
      </c>
      <c r="BB222">
        <v>3</v>
      </c>
      <c r="BC222">
        <v>6</v>
      </c>
      <c r="BD222">
        <v>333</v>
      </c>
      <c r="BE222">
        <v>4</v>
      </c>
      <c r="BF222">
        <v>12</v>
      </c>
      <c r="BG222">
        <v>0</v>
      </c>
      <c r="BH222">
        <v>0</v>
      </c>
      <c r="BI222" s="3">
        <f t="shared" si="7"/>
        <v>26.5</v>
      </c>
      <c r="BJ222">
        <f>VLOOKUP(D222,'2022 FPIs'!$A$1:$B$33,2,FALSE)</f>
        <v>13.6</v>
      </c>
    </row>
    <row r="223" spans="1:62">
      <c r="A223" t="s">
        <v>0</v>
      </c>
      <c r="B223">
        <f t="shared" si="6"/>
        <v>0</v>
      </c>
      <c r="C223" t="s">
        <v>55</v>
      </c>
      <c r="D223" t="s">
        <v>41</v>
      </c>
      <c r="E223">
        <v>10</v>
      </c>
      <c r="F223">
        <v>38</v>
      </c>
      <c r="G223">
        <v>25</v>
      </c>
      <c r="H223">
        <v>45</v>
      </c>
      <c r="I223">
        <v>286</v>
      </c>
      <c r="J223">
        <v>1</v>
      </c>
      <c r="K223">
        <v>1</v>
      </c>
      <c r="L223">
        <v>1</v>
      </c>
      <c r="M223">
        <v>11</v>
      </c>
      <c r="N223">
        <v>6.6</v>
      </c>
      <c r="O223">
        <v>6.2</v>
      </c>
      <c r="P223">
        <v>55.6</v>
      </c>
      <c r="Q223">
        <v>73</v>
      </c>
      <c r="R223">
        <v>12</v>
      </c>
      <c r="S223">
        <v>26</v>
      </c>
      <c r="T223">
        <v>2.2000000000000002</v>
      </c>
      <c r="U223">
        <v>0</v>
      </c>
      <c r="V223">
        <v>1</v>
      </c>
      <c r="W223">
        <v>1</v>
      </c>
      <c r="X223">
        <v>1</v>
      </c>
      <c r="Y223">
        <v>1</v>
      </c>
      <c r="Z223">
        <v>4</v>
      </c>
      <c r="AA223">
        <v>175</v>
      </c>
      <c r="AB223">
        <v>5</v>
      </c>
      <c r="AC223">
        <v>13</v>
      </c>
      <c r="AD223">
        <v>0</v>
      </c>
      <c r="AE223">
        <v>2</v>
      </c>
      <c r="AF223" s="3">
        <v>21.5</v>
      </c>
      <c r="AG223">
        <f>VLOOKUP(C223,'2022 FPIs'!$A$1:$B$33,2,FALSE)</f>
        <v>3.2</v>
      </c>
      <c r="AH223">
        <v>38</v>
      </c>
      <c r="AI223">
        <v>10</v>
      </c>
      <c r="AJ223">
        <v>28</v>
      </c>
      <c r="AK223">
        <v>39</v>
      </c>
      <c r="AL223">
        <v>262</v>
      </c>
      <c r="AM223">
        <v>3</v>
      </c>
      <c r="AN223">
        <v>0</v>
      </c>
      <c r="AO223">
        <v>0</v>
      </c>
      <c r="AP223">
        <v>0</v>
      </c>
      <c r="AQ223">
        <v>6.7</v>
      </c>
      <c r="AR223">
        <v>6.7</v>
      </c>
      <c r="AS223">
        <v>71.8</v>
      </c>
      <c r="AT223">
        <v>115.5</v>
      </c>
      <c r="AU223">
        <v>36</v>
      </c>
      <c r="AV223">
        <v>151</v>
      </c>
      <c r="AW223">
        <v>4.2</v>
      </c>
      <c r="AX223">
        <v>1</v>
      </c>
      <c r="AY223">
        <v>3</v>
      </c>
      <c r="AZ223">
        <v>3</v>
      </c>
      <c r="BA223">
        <v>3</v>
      </c>
      <c r="BB223">
        <v>3</v>
      </c>
      <c r="BC223">
        <v>1</v>
      </c>
      <c r="BD223">
        <v>56</v>
      </c>
      <c r="BE223">
        <v>8</v>
      </c>
      <c r="BF223">
        <v>15</v>
      </c>
      <c r="BG223">
        <v>2</v>
      </c>
      <c r="BH223">
        <v>3</v>
      </c>
      <c r="BI223" s="3">
        <f t="shared" si="7"/>
        <v>38.5</v>
      </c>
      <c r="BJ223">
        <f>VLOOKUP(D223,'2022 FPIs'!$A$1:$B$33,2,FALSE)</f>
        <v>6.1</v>
      </c>
    </row>
    <row r="224" spans="1:62">
      <c r="A224" t="s">
        <v>1</v>
      </c>
      <c r="B224">
        <f t="shared" si="6"/>
        <v>1</v>
      </c>
      <c r="C224" t="s">
        <v>55</v>
      </c>
      <c r="D224" t="s">
        <v>53</v>
      </c>
      <c r="E224">
        <v>34</v>
      </c>
      <c r="F224">
        <v>24</v>
      </c>
      <c r="G224">
        <v>27</v>
      </c>
      <c r="H224">
        <v>39</v>
      </c>
      <c r="I224">
        <v>338</v>
      </c>
      <c r="J224">
        <v>2</v>
      </c>
      <c r="K224">
        <v>0</v>
      </c>
      <c r="L224">
        <v>1</v>
      </c>
      <c r="M224">
        <v>2</v>
      </c>
      <c r="N224">
        <v>8.6999999999999993</v>
      </c>
      <c r="O224">
        <v>8.5</v>
      </c>
      <c r="P224">
        <v>69.2</v>
      </c>
      <c r="Q224">
        <v>113</v>
      </c>
      <c r="R224">
        <v>27</v>
      </c>
      <c r="S224">
        <v>81</v>
      </c>
      <c r="T224">
        <v>3</v>
      </c>
      <c r="U224">
        <v>2</v>
      </c>
      <c r="V224">
        <v>2</v>
      </c>
      <c r="W224">
        <v>2</v>
      </c>
      <c r="X224">
        <v>4</v>
      </c>
      <c r="Y224">
        <v>4</v>
      </c>
      <c r="Z224">
        <v>4</v>
      </c>
      <c r="AA224">
        <v>185</v>
      </c>
      <c r="AB224">
        <v>8</v>
      </c>
      <c r="AC224">
        <v>16</v>
      </c>
      <c r="AD224">
        <v>1</v>
      </c>
      <c r="AE224">
        <v>2</v>
      </c>
      <c r="AF224" s="3">
        <v>31.5</v>
      </c>
      <c r="AG224">
        <f>VLOOKUP(C224,'2022 FPIs'!$A$1:$B$33,2,FALSE)</f>
        <v>3.2</v>
      </c>
      <c r="AH224">
        <v>24</v>
      </c>
      <c r="AI224">
        <v>34</v>
      </c>
      <c r="AJ224">
        <v>26</v>
      </c>
      <c r="AK224">
        <v>35</v>
      </c>
      <c r="AL224">
        <v>215</v>
      </c>
      <c r="AM224">
        <v>2</v>
      </c>
      <c r="AN224">
        <v>2</v>
      </c>
      <c r="AO224">
        <v>4</v>
      </c>
      <c r="AP224">
        <v>31</v>
      </c>
      <c r="AQ224">
        <v>7</v>
      </c>
      <c r="AR224">
        <v>5.5</v>
      </c>
      <c r="AS224">
        <v>74.3</v>
      </c>
      <c r="AT224">
        <v>84.8</v>
      </c>
      <c r="AU224">
        <v>14</v>
      </c>
      <c r="AV224">
        <v>131</v>
      </c>
      <c r="AW224">
        <v>9.4</v>
      </c>
      <c r="AX224">
        <v>1</v>
      </c>
      <c r="AY224">
        <v>1</v>
      </c>
      <c r="AZ224">
        <v>2</v>
      </c>
      <c r="BA224">
        <v>3</v>
      </c>
      <c r="BB224">
        <v>3</v>
      </c>
      <c r="BC224">
        <v>3</v>
      </c>
      <c r="BD224">
        <v>156</v>
      </c>
      <c r="BE224">
        <v>4</v>
      </c>
      <c r="BF224">
        <v>12</v>
      </c>
      <c r="BG224">
        <v>0</v>
      </c>
      <c r="BH224">
        <v>2</v>
      </c>
      <c r="BI224" s="3">
        <f t="shared" si="7"/>
        <v>28.5</v>
      </c>
      <c r="BJ224">
        <f>VLOOKUP(D224,'2022 FPIs'!$A$1:$B$33,2,FALSE)</f>
        <v>-5.5</v>
      </c>
    </row>
    <row r="225" spans="1:62">
      <c r="A225" t="s">
        <v>1</v>
      </c>
      <c r="B225">
        <f t="shared" si="6"/>
        <v>1</v>
      </c>
      <c r="C225" t="s">
        <v>55</v>
      </c>
      <c r="D225" t="s">
        <v>49</v>
      </c>
      <c r="E225">
        <v>30</v>
      </c>
      <c r="F225">
        <v>28</v>
      </c>
      <c r="G225">
        <v>22</v>
      </c>
      <c r="H225">
        <v>34</v>
      </c>
      <c r="I225">
        <v>227</v>
      </c>
      <c r="J225">
        <v>1</v>
      </c>
      <c r="K225">
        <v>0</v>
      </c>
      <c r="L225">
        <v>1</v>
      </c>
      <c r="M225">
        <v>1</v>
      </c>
      <c r="N225">
        <v>6.7</v>
      </c>
      <c r="O225">
        <v>6.5</v>
      </c>
      <c r="P225">
        <v>64.7</v>
      </c>
      <c r="Q225">
        <v>93.6</v>
      </c>
      <c r="R225">
        <v>34</v>
      </c>
      <c r="S225">
        <v>238</v>
      </c>
      <c r="T225">
        <v>7</v>
      </c>
      <c r="U225">
        <v>2</v>
      </c>
      <c r="V225">
        <v>3</v>
      </c>
      <c r="W225">
        <v>3</v>
      </c>
      <c r="X225">
        <v>3</v>
      </c>
      <c r="Y225">
        <v>3</v>
      </c>
      <c r="Z225">
        <v>1</v>
      </c>
      <c r="AA225">
        <v>37</v>
      </c>
      <c r="AB225">
        <v>3</v>
      </c>
      <c r="AC225">
        <v>10</v>
      </c>
      <c r="AD225">
        <v>0</v>
      </c>
      <c r="AE225">
        <v>2</v>
      </c>
      <c r="AF225" s="3">
        <v>16</v>
      </c>
      <c r="AG225">
        <f>VLOOKUP(C225,'2022 FPIs'!$A$1:$B$33,2,FALSE)</f>
        <v>3.2</v>
      </c>
      <c r="AH225">
        <v>28</v>
      </c>
      <c r="AI225">
        <v>30</v>
      </c>
      <c r="AJ225">
        <v>21</v>
      </c>
      <c r="AK225">
        <v>34</v>
      </c>
      <c r="AL225">
        <v>230</v>
      </c>
      <c r="AM225">
        <v>1</v>
      </c>
      <c r="AN225">
        <v>1</v>
      </c>
      <c r="AO225">
        <v>0</v>
      </c>
      <c r="AP225">
        <v>0</v>
      </c>
      <c r="AQ225">
        <v>6.8</v>
      </c>
      <c r="AR225">
        <v>6.8</v>
      </c>
      <c r="AS225">
        <v>61.8</v>
      </c>
      <c r="AT225">
        <v>79.3</v>
      </c>
      <c r="AU225">
        <v>31</v>
      </c>
      <c r="AV225">
        <v>213</v>
      </c>
      <c r="AW225">
        <v>6.9</v>
      </c>
      <c r="AX225">
        <v>3</v>
      </c>
      <c r="AY225">
        <v>0</v>
      </c>
      <c r="AZ225">
        <v>2</v>
      </c>
      <c r="BA225">
        <v>4</v>
      </c>
      <c r="BB225">
        <v>4</v>
      </c>
      <c r="BC225">
        <v>2</v>
      </c>
      <c r="BD225">
        <v>119</v>
      </c>
      <c r="BE225">
        <v>4</v>
      </c>
      <c r="BF225">
        <v>10</v>
      </c>
      <c r="BG225">
        <v>0</v>
      </c>
      <c r="BH225">
        <v>1</v>
      </c>
      <c r="BI225" s="3">
        <f t="shared" si="7"/>
        <v>44</v>
      </c>
      <c r="BJ225">
        <f>VLOOKUP(D225,'2022 FPIs'!$A$1:$B$33,2,FALSE)</f>
        <v>-2.5</v>
      </c>
    </row>
    <row r="226" spans="1:62">
      <c r="A226" t="s">
        <v>1</v>
      </c>
      <c r="B226">
        <f t="shared" si="6"/>
        <v>1</v>
      </c>
      <c r="C226" t="s">
        <v>55</v>
      </c>
      <c r="D226" t="s">
        <v>59</v>
      </c>
      <c r="E226">
        <v>19</v>
      </c>
      <c r="F226">
        <v>16</v>
      </c>
      <c r="G226">
        <v>37</v>
      </c>
      <c r="H226">
        <v>57</v>
      </c>
      <c r="I226">
        <v>224</v>
      </c>
      <c r="J226">
        <v>0</v>
      </c>
      <c r="K226">
        <v>1</v>
      </c>
      <c r="L226">
        <v>2</v>
      </c>
      <c r="M226">
        <v>14</v>
      </c>
      <c r="N226">
        <v>4.2</v>
      </c>
      <c r="O226">
        <v>3.8</v>
      </c>
      <c r="P226">
        <v>64.900000000000006</v>
      </c>
      <c r="Q226">
        <v>65.2</v>
      </c>
      <c r="R226">
        <v>24</v>
      </c>
      <c r="S226">
        <v>73</v>
      </c>
      <c r="T226">
        <v>3</v>
      </c>
      <c r="U226">
        <v>1</v>
      </c>
      <c r="V226">
        <v>4</v>
      </c>
      <c r="W226">
        <v>4</v>
      </c>
      <c r="X226">
        <v>1</v>
      </c>
      <c r="Y226">
        <v>1</v>
      </c>
      <c r="Z226">
        <v>4</v>
      </c>
      <c r="AA226">
        <v>176</v>
      </c>
      <c r="AB226">
        <v>11</v>
      </c>
      <c r="AC226">
        <v>22</v>
      </c>
      <c r="AD226">
        <v>1</v>
      </c>
      <c r="AE226">
        <v>3</v>
      </c>
      <c r="AF226" s="3">
        <v>39</v>
      </c>
      <c r="AG226">
        <f>VLOOKUP(C226,'2022 FPIs'!$A$1:$B$33,2,FALSE)</f>
        <v>3.2</v>
      </c>
      <c r="AH226">
        <v>16</v>
      </c>
      <c r="AI226">
        <v>19</v>
      </c>
      <c r="AJ226">
        <v>15</v>
      </c>
      <c r="AK226">
        <v>28</v>
      </c>
      <c r="AL226">
        <v>160</v>
      </c>
      <c r="AM226">
        <v>1</v>
      </c>
      <c r="AN226">
        <v>0</v>
      </c>
      <c r="AO226">
        <v>4</v>
      </c>
      <c r="AP226">
        <v>28</v>
      </c>
      <c r="AQ226">
        <v>6.7</v>
      </c>
      <c r="AR226">
        <v>5</v>
      </c>
      <c r="AS226">
        <v>53.6</v>
      </c>
      <c r="AT226">
        <v>82.4</v>
      </c>
      <c r="AU226">
        <v>23</v>
      </c>
      <c r="AV226">
        <v>98</v>
      </c>
      <c r="AW226">
        <v>4.3</v>
      </c>
      <c r="AX226">
        <v>0</v>
      </c>
      <c r="AY226">
        <v>3</v>
      </c>
      <c r="AZ226">
        <v>3</v>
      </c>
      <c r="BA226">
        <v>1</v>
      </c>
      <c r="BB226">
        <v>1</v>
      </c>
      <c r="BC226">
        <v>7</v>
      </c>
      <c r="BD226">
        <v>323</v>
      </c>
      <c r="BE226">
        <v>4</v>
      </c>
      <c r="BF226">
        <v>14</v>
      </c>
      <c r="BG226">
        <v>0</v>
      </c>
      <c r="BH226">
        <v>0</v>
      </c>
      <c r="BI226" s="3">
        <f t="shared" si="7"/>
        <v>21</v>
      </c>
      <c r="BJ226">
        <f>VLOOKUP(D226,'2022 FPIs'!$A$1:$B$33,2,FALSE)</f>
        <v>-5.2</v>
      </c>
    </row>
    <row r="227" spans="1:62">
      <c r="A227" t="s">
        <v>0</v>
      </c>
      <c r="B227">
        <f t="shared" si="6"/>
        <v>0</v>
      </c>
      <c r="C227" t="s">
        <v>55</v>
      </c>
      <c r="D227" t="s">
        <v>60</v>
      </c>
      <c r="E227">
        <v>23</v>
      </c>
      <c r="F227">
        <v>37</v>
      </c>
      <c r="G227">
        <v>33</v>
      </c>
      <c r="H227">
        <v>51</v>
      </c>
      <c r="I227">
        <v>276</v>
      </c>
      <c r="J227">
        <v>2</v>
      </c>
      <c r="K227">
        <v>1</v>
      </c>
      <c r="L227">
        <v>3</v>
      </c>
      <c r="M227">
        <v>17</v>
      </c>
      <c r="N227">
        <v>5.7</v>
      </c>
      <c r="O227">
        <v>5.0999999999999996</v>
      </c>
      <c r="P227">
        <v>64.7</v>
      </c>
      <c r="Q227">
        <v>83.5</v>
      </c>
      <c r="R227">
        <v>15</v>
      </c>
      <c r="S227">
        <v>53</v>
      </c>
      <c r="T227">
        <v>3.5</v>
      </c>
      <c r="U227">
        <v>1</v>
      </c>
      <c r="V227">
        <v>0</v>
      </c>
      <c r="W227">
        <v>0</v>
      </c>
      <c r="X227">
        <v>3</v>
      </c>
      <c r="Y227">
        <v>3</v>
      </c>
      <c r="Z227">
        <v>5</v>
      </c>
      <c r="AA227">
        <v>228</v>
      </c>
      <c r="AB227">
        <v>5</v>
      </c>
      <c r="AC227">
        <v>15</v>
      </c>
      <c r="AD227">
        <v>1</v>
      </c>
      <c r="AE227">
        <v>3</v>
      </c>
      <c r="AF227" s="3">
        <v>26</v>
      </c>
      <c r="AG227">
        <f>VLOOKUP(C227,'2022 FPIs'!$A$1:$B$33,2,FALSE)</f>
        <v>3.2</v>
      </c>
      <c r="AH227">
        <v>37</v>
      </c>
      <c r="AI227">
        <v>23</v>
      </c>
      <c r="AJ227">
        <v>20</v>
      </c>
      <c r="AK227">
        <v>27</v>
      </c>
      <c r="AL227">
        <v>191</v>
      </c>
      <c r="AM227">
        <v>2</v>
      </c>
      <c r="AN227">
        <v>1</v>
      </c>
      <c r="AO227">
        <v>2</v>
      </c>
      <c r="AP227">
        <v>19</v>
      </c>
      <c r="AQ227">
        <v>7.8</v>
      </c>
      <c r="AR227">
        <v>6.6</v>
      </c>
      <c r="AS227">
        <v>74.099999999999994</v>
      </c>
      <c r="AT227">
        <v>102.5</v>
      </c>
      <c r="AU227">
        <v>34</v>
      </c>
      <c r="AV227">
        <v>213</v>
      </c>
      <c r="AW227">
        <v>6.3</v>
      </c>
      <c r="AX227">
        <v>2</v>
      </c>
      <c r="AY227">
        <v>3</v>
      </c>
      <c r="AZ227">
        <v>3</v>
      </c>
      <c r="BA227">
        <v>4</v>
      </c>
      <c r="BB227">
        <v>4</v>
      </c>
      <c r="BC227">
        <v>1</v>
      </c>
      <c r="BD227">
        <v>46</v>
      </c>
      <c r="BE227">
        <v>5</v>
      </c>
      <c r="BF227">
        <v>9</v>
      </c>
      <c r="BG227">
        <v>0</v>
      </c>
      <c r="BH227">
        <v>0</v>
      </c>
      <c r="BI227" s="3">
        <f t="shared" si="7"/>
        <v>34</v>
      </c>
      <c r="BJ227">
        <f>VLOOKUP(D227,'2022 FPIs'!$A$1:$B$33,2,FALSE)</f>
        <v>-1.1000000000000001</v>
      </c>
    </row>
    <row r="228" spans="1:62">
      <c r="A228" t="s">
        <v>1</v>
      </c>
      <c r="B228">
        <f t="shared" si="6"/>
        <v>1</v>
      </c>
      <c r="C228" t="s">
        <v>55</v>
      </c>
      <c r="D228" t="s">
        <v>66</v>
      </c>
      <c r="E228">
        <v>20</v>
      </c>
      <c r="F228">
        <v>17</v>
      </c>
      <c r="G228">
        <v>30</v>
      </c>
      <c r="H228">
        <v>43</v>
      </c>
      <c r="I228">
        <v>245</v>
      </c>
      <c r="J228">
        <v>1</v>
      </c>
      <c r="K228">
        <v>1</v>
      </c>
      <c r="L228">
        <v>0</v>
      </c>
      <c r="M228">
        <v>0</v>
      </c>
      <c r="N228">
        <v>5.7</v>
      </c>
      <c r="O228">
        <v>5.7</v>
      </c>
      <c r="P228">
        <v>69.8</v>
      </c>
      <c r="Q228">
        <v>82</v>
      </c>
      <c r="R228">
        <v>24</v>
      </c>
      <c r="S228">
        <v>91</v>
      </c>
      <c r="T228">
        <v>3.8</v>
      </c>
      <c r="U228">
        <v>1</v>
      </c>
      <c r="V228">
        <v>2</v>
      </c>
      <c r="W228">
        <v>2</v>
      </c>
      <c r="X228">
        <v>2</v>
      </c>
      <c r="Y228">
        <v>2</v>
      </c>
      <c r="Z228">
        <v>4</v>
      </c>
      <c r="AA228">
        <v>168</v>
      </c>
      <c r="AB228">
        <v>8</v>
      </c>
      <c r="AC228">
        <v>16</v>
      </c>
      <c r="AD228">
        <v>1</v>
      </c>
      <c r="AE228">
        <v>1</v>
      </c>
      <c r="AF228" s="3">
        <v>28</v>
      </c>
      <c r="AG228">
        <f>VLOOKUP(C228,'2022 FPIs'!$A$1:$B$33,2,FALSE)</f>
        <v>3.2</v>
      </c>
      <c r="AH228">
        <v>17</v>
      </c>
      <c r="AI228">
        <v>20</v>
      </c>
      <c r="AJ228">
        <v>12</v>
      </c>
      <c r="AK228">
        <v>23</v>
      </c>
      <c r="AL228">
        <v>114</v>
      </c>
      <c r="AM228">
        <v>0</v>
      </c>
      <c r="AN228">
        <v>0</v>
      </c>
      <c r="AO228">
        <v>2</v>
      </c>
      <c r="AP228">
        <v>15</v>
      </c>
      <c r="AQ228">
        <v>5.6</v>
      </c>
      <c r="AR228">
        <v>4.5999999999999996</v>
      </c>
      <c r="AS228">
        <v>52.2</v>
      </c>
      <c r="AT228">
        <v>66.2</v>
      </c>
      <c r="AU228">
        <v>35</v>
      </c>
      <c r="AV228">
        <v>201</v>
      </c>
      <c r="AW228">
        <v>5.7</v>
      </c>
      <c r="AX228">
        <v>2</v>
      </c>
      <c r="AY228">
        <v>1</v>
      </c>
      <c r="AZ228">
        <v>2</v>
      </c>
      <c r="BA228">
        <v>2</v>
      </c>
      <c r="BB228">
        <v>2</v>
      </c>
      <c r="BC228">
        <v>4</v>
      </c>
      <c r="BD228">
        <v>204</v>
      </c>
      <c r="BE228">
        <v>5</v>
      </c>
      <c r="BF228">
        <v>11</v>
      </c>
      <c r="BG228">
        <v>0</v>
      </c>
      <c r="BH228">
        <v>0</v>
      </c>
      <c r="BI228" s="3">
        <f t="shared" si="7"/>
        <v>32</v>
      </c>
      <c r="BJ228">
        <f>VLOOKUP(D228,'2022 FPIs'!$A$1:$B$33,2,FALSE)</f>
        <v>-2.2999999999999998</v>
      </c>
    </row>
    <row r="229" spans="1:62">
      <c r="A229" t="s">
        <v>0</v>
      </c>
      <c r="B229">
        <f t="shared" si="6"/>
        <v>0</v>
      </c>
      <c r="C229" t="s">
        <v>55</v>
      </c>
      <c r="D229" t="s">
        <v>54</v>
      </c>
      <c r="E229">
        <v>16</v>
      </c>
      <c r="F229">
        <v>22</v>
      </c>
      <c r="G229">
        <v>21</v>
      </c>
      <c r="H229">
        <v>37</v>
      </c>
      <c r="I229">
        <v>187</v>
      </c>
      <c r="J229">
        <v>1</v>
      </c>
      <c r="K229">
        <v>1</v>
      </c>
      <c r="L229">
        <v>3</v>
      </c>
      <c r="M229">
        <v>9</v>
      </c>
      <c r="N229">
        <v>5.3</v>
      </c>
      <c r="O229">
        <v>4.7</v>
      </c>
      <c r="P229">
        <v>56.8</v>
      </c>
      <c r="Q229">
        <v>68.2</v>
      </c>
      <c r="R229">
        <v>16</v>
      </c>
      <c r="S229">
        <v>51</v>
      </c>
      <c r="T229">
        <v>3.2</v>
      </c>
      <c r="U229">
        <v>0</v>
      </c>
      <c r="V229">
        <v>3</v>
      </c>
      <c r="W229">
        <v>3</v>
      </c>
      <c r="X229">
        <v>1</v>
      </c>
      <c r="Y229">
        <v>1</v>
      </c>
      <c r="Z229">
        <v>5</v>
      </c>
      <c r="AA229">
        <v>200</v>
      </c>
      <c r="AB229">
        <v>6</v>
      </c>
      <c r="AC229">
        <v>16</v>
      </c>
      <c r="AD229">
        <v>0</v>
      </c>
      <c r="AE229">
        <v>1</v>
      </c>
      <c r="AF229" s="3">
        <v>23</v>
      </c>
      <c r="AG229">
        <f>VLOOKUP(C229,'2022 FPIs'!$A$1:$B$33,2,FALSE)</f>
        <v>3.2</v>
      </c>
      <c r="AH229">
        <v>22</v>
      </c>
      <c r="AI229">
        <v>16</v>
      </c>
      <c r="AJ229">
        <v>19</v>
      </c>
      <c r="AK229">
        <v>28</v>
      </c>
      <c r="AL229">
        <v>230</v>
      </c>
      <c r="AM229">
        <v>0</v>
      </c>
      <c r="AN229">
        <v>0</v>
      </c>
      <c r="AO229">
        <v>1</v>
      </c>
      <c r="AP229">
        <v>10</v>
      </c>
      <c r="AQ229">
        <v>8.6</v>
      </c>
      <c r="AR229">
        <v>7.9</v>
      </c>
      <c r="AS229">
        <v>67.900000000000006</v>
      </c>
      <c r="AT229">
        <v>92.9</v>
      </c>
      <c r="AU229">
        <v>41</v>
      </c>
      <c r="AV229">
        <v>157</v>
      </c>
      <c r="AW229">
        <v>3.8</v>
      </c>
      <c r="AX229">
        <v>2</v>
      </c>
      <c r="AY229">
        <v>3</v>
      </c>
      <c r="AZ229">
        <v>3</v>
      </c>
      <c r="BA229">
        <v>1</v>
      </c>
      <c r="BB229">
        <v>2</v>
      </c>
      <c r="BC229">
        <v>4</v>
      </c>
      <c r="BD229">
        <v>132</v>
      </c>
      <c r="BE229">
        <v>9</v>
      </c>
      <c r="BF229">
        <v>17</v>
      </c>
      <c r="BG229">
        <v>1</v>
      </c>
      <c r="BH229">
        <v>1</v>
      </c>
      <c r="BI229" s="3">
        <f t="shared" si="7"/>
        <v>37</v>
      </c>
      <c r="BJ229">
        <f>VLOOKUP(D229,'2022 FPIs'!$A$1:$B$33,2,FALSE)</f>
        <v>6.5</v>
      </c>
    </row>
    <row r="230" spans="1:62">
      <c r="A230" t="s">
        <v>0</v>
      </c>
      <c r="B230">
        <f t="shared" si="6"/>
        <v>0</v>
      </c>
      <c r="C230" t="s">
        <v>55</v>
      </c>
      <c r="D230" t="s">
        <v>46</v>
      </c>
      <c r="E230">
        <v>27</v>
      </c>
      <c r="F230">
        <v>30</v>
      </c>
      <c r="G230">
        <v>23</v>
      </c>
      <c r="H230">
        <v>30</v>
      </c>
      <c r="I230">
        <v>250</v>
      </c>
      <c r="J230">
        <v>2</v>
      </c>
      <c r="K230">
        <v>1</v>
      </c>
      <c r="L230">
        <v>5</v>
      </c>
      <c r="M230">
        <v>30</v>
      </c>
      <c r="N230">
        <v>9.3000000000000007</v>
      </c>
      <c r="O230">
        <v>7.1</v>
      </c>
      <c r="P230">
        <v>76.7</v>
      </c>
      <c r="Q230">
        <v>109</v>
      </c>
      <c r="R230">
        <v>30</v>
      </c>
      <c r="S230">
        <v>115</v>
      </c>
      <c r="T230">
        <v>3.8</v>
      </c>
      <c r="U230">
        <v>1</v>
      </c>
      <c r="V230">
        <v>2</v>
      </c>
      <c r="W230">
        <v>2</v>
      </c>
      <c r="X230">
        <v>3</v>
      </c>
      <c r="Y230">
        <v>3</v>
      </c>
      <c r="Z230">
        <v>3</v>
      </c>
      <c r="AA230">
        <v>147</v>
      </c>
      <c r="AB230">
        <v>8</v>
      </c>
      <c r="AC230">
        <v>14</v>
      </c>
      <c r="AD230">
        <v>0</v>
      </c>
      <c r="AE230">
        <v>0</v>
      </c>
      <c r="AF230" s="3">
        <v>32.5</v>
      </c>
      <c r="AG230">
        <f>VLOOKUP(C230,'2022 FPIs'!$A$1:$B$33,2,FALSE)</f>
        <v>3.2</v>
      </c>
      <c r="AH230">
        <v>30</v>
      </c>
      <c r="AI230">
        <v>27</v>
      </c>
      <c r="AJ230">
        <v>20</v>
      </c>
      <c r="AK230">
        <v>34</v>
      </c>
      <c r="AL230">
        <v>322</v>
      </c>
      <c r="AM230">
        <v>3</v>
      </c>
      <c r="AN230">
        <v>0</v>
      </c>
      <c r="AO230">
        <v>1</v>
      </c>
      <c r="AP230">
        <v>7</v>
      </c>
      <c r="AQ230">
        <v>9.6999999999999993</v>
      </c>
      <c r="AR230">
        <v>9.1999999999999993</v>
      </c>
      <c r="AS230">
        <v>58.8</v>
      </c>
      <c r="AT230">
        <v>120</v>
      </c>
      <c r="AU230">
        <v>27</v>
      </c>
      <c r="AV230">
        <v>163</v>
      </c>
      <c r="AW230">
        <v>6</v>
      </c>
      <c r="AX230">
        <v>0</v>
      </c>
      <c r="AY230">
        <v>3</v>
      </c>
      <c r="AZ230">
        <v>3</v>
      </c>
      <c r="BA230">
        <v>3</v>
      </c>
      <c r="BB230">
        <v>3</v>
      </c>
      <c r="BC230">
        <v>2</v>
      </c>
      <c r="BD230">
        <v>92</v>
      </c>
      <c r="BE230">
        <v>5</v>
      </c>
      <c r="BF230">
        <v>10</v>
      </c>
      <c r="BG230">
        <v>0</v>
      </c>
      <c r="BH230">
        <v>0</v>
      </c>
      <c r="BI230" s="3">
        <f t="shared" si="7"/>
        <v>27.5</v>
      </c>
      <c r="BJ230">
        <f>VLOOKUP(D230,'2022 FPIs'!$A$1:$B$33,2,FALSE)</f>
        <v>13.6</v>
      </c>
    </row>
    <row r="231" spans="1:62">
      <c r="A231" t="s">
        <v>1</v>
      </c>
      <c r="B231">
        <f t="shared" si="6"/>
        <v>1</v>
      </c>
      <c r="C231" t="s">
        <v>55</v>
      </c>
      <c r="D231" t="s">
        <v>57</v>
      </c>
      <c r="E231">
        <v>25</v>
      </c>
      <c r="F231">
        <v>24</v>
      </c>
      <c r="G231">
        <v>35</v>
      </c>
      <c r="H231">
        <v>47</v>
      </c>
      <c r="I231">
        <v>246</v>
      </c>
      <c r="J231">
        <v>3</v>
      </c>
      <c r="K231">
        <v>0</v>
      </c>
      <c r="L231">
        <v>4</v>
      </c>
      <c r="M231">
        <v>28</v>
      </c>
      <c r="N231">
        <v>5.8</v>
      </c>
      <c r="O231">
        <v>4.8</v>
      </c>
      <c r="P231">
        <v>74.5</v>
      </c>
      <c r="Q231">
        <v>107.2</v>
      </c>
      <c r="R231">
        <v>13</v>
      </c>
      <c r="S231">
        <v>65</v>
      </c>
      <c r="T231">
        <v>5</v>
      </c>
      <c r="U231">
        <v>0</v>
      </c>
      <c r="V231">
        <v>1</v>
      </c>
      <c r="W231">
        <v>1</v>
      </c>
      <c r="X231">
        <v>2</v>
      </c>
      <c r="Y231">
        <v>2</v>
      </c>
      <c r="Z231">
        <v>6</v>
      </c>
      <c r="AA231">
        <v>234</v>
      </c>
      <c r="AB231">
        <v>6</v>
      </c>
      <c r="AC231">
        <v>13</v>
      </c>
      <c r="AD231">
        <v>0</v>
      </c>
      <c r="AE231">
        <v>0</v>
      </c>
      <c r="AF231" s="3">
        <v>29.5</v>
      </c>
      <c r="AG231">
        <f>VLOOKUP(C231,'2022 FPIs'!$A$1:$B$33,2,FALSE)</f>
        <v>3.2</v>
      </c>
      <c r="AH231">
        <v>24</v>
      </c>
      <c r="AI231">
        <v>25</v>
      </c>
      <c r="AJ231">
        <v>18</v>
      </c>
      <c r="AK231">
        <v>29</v>
      </c>
      <c r="AL231">
        <v>185</v>
      </c>
      <c r="AM231">
        <v>2</v>
      </c>
      <c r="AN231">
        <v>1</v>
      </c>
      <c r="AO231">
        <v>1</v>
      </c>
      <c r="AP231">
        <v>6</v>
      </c>
      <c r="AQ231">
        <v>6.6</v>
      </c>
      <c r="AR231">
        <v>6.2</v>
      </c>
      <c r="AS231">
        <v>62.1</v>
      </c>
      <c r="AT231">
        <v>89</v>
      </c>
      <c r="AU231">
        <v>34</v>
      </c>
      <c r="AV231">
        <v>181</v>
      </c>
      <c r="AW231">
        <v>5.3</v>
      </c>
      <c r="AX231">
        <v>1</v>
      </c>
      <c r="AY231">
        <v>1</v>
      </c>
      <c r="AZ231">
        <v>2</v>
      </c>
      <c r="BA231">
        <v>3</v>
      </c>
      <c r="BB231">
        <v>3</v>
      </c>
      <c r="BC231">
        <v>3</v>
      </c>
      <c r="BD231">
        <v>150</v>
      </c>
      <c r="BE231">
        <v>7</v>
      </c>
      <c r="BF231">
        <v>13</v>
      </c>
      <c r="BG231">
        <v>0</v>
      </c>
      <c r="BH231">
        <v>1</v>
      </c>
      <c r="BI231" s="3">
        <f t="shared" si="7"/>
        <v>30.5</v>
      </c>
      <c r="BJ231">
        <f>VLOOKUP(D231,'2022 FPIs'!$A$1:$B$33,2,FALSE)</f>
        <v>-15.1</v>
      </c>
    </row>
    <row r="232" spans="1:62">
      <c r="A232" t="s">
        <v>0</v>
      </c>
      <c r="B232">
        <f t="shared" si="6"/>
        <v>0</v>
      </c>
      <c r="C232" t="s">
        <v>55</v>
      </c>
      <c r="D232" t="s">
        <v>58</v>
      </c>
      <c r="E232">
        <v>20</v>
      </c>
      <c r="F232">
        <v>27</v>
      </c>
      <c r="G232">
        <v>28</v>
      </c>
      <c r="H232">
        <v>47</v>
      </c>
      <c r="I232">
        <v>314</v>
      </c>
      <c r="J232">
        <v>1</v>
      </c>
      <c r="K232">
        <v>0</v>
      </c>
      <c r="L232">
        <v>5</v>
      </c>
      <c r="M232">
        <v>21</v>
      </c>
      <c r="N232">
        <v>7.1</v>
      </c>
      <c r="O232">
        <v>6</v>
      </c>
      <c r="P232">
        <v>59.6</v>
      </c>
      <c r="Q232">
        <v>86.7</v>
      </c>
      <c r="R232">
        <v>22</v>
      </c>
      <c r="S232">
        <v>72</v>
      </c>
      <c r="T232">
        <v>3.3</v>
      </c>
      <c r="U232">
        <v>0</v>
      </c>
      <c r="V232">
        <v>2</v>
      </c>
      <c r="W232">
        <v>3</v>
      </c>
      <c r="X232">
        <v>2</v>
      </c>
      <c r="Y232">
        <v>2</v>
      </c>
      <c r="Z232">
        <v>3</v>
      </c>
      <c r="AA232">
        <v>137</v>
      </c>
      <c r="AB232">
        <v>5</v>
      </c>
      <c r="AC232">
        <v>16</v>
      </c>
      <c r="AD232">
        <v>3</v>
      </c>
      <c r="AE232">
        <v>5</v>
      </c>
      <c r="AF232" s="3">
        <v>30.5</v>
      </c>
      <c r="AG232">
        <f>VLOOKUP(C232,'2022 FPIs'!$A$1:$B$33,2,FALSE)</f>
        <v>3.2</v>
      </c>
      <c r="AH232">
        <v>27</v>
      </c>
      <c r="AI232">
        <v>20</v>
      </c>
      <c r="AJ232">
        <v>16</v>
      </c>
      <c r="AK232">
        <v>30</v>
      </c>
      <c r="AL232">
        <v>250</v>
      </c>
      <c r="AM232">
        <v>2</v>
      </c>
      <c r="AN232">
        <v>1</v>
      </c>
      <c r="AO232">
        <v>0</v>
      </c>
      <c r="AP232">
        <v>0</v>
      </c>
      <c r="AQ232">
        <v>8.3000000000000007</v>
      </c>
      <c r="AR232">
        <v>8.3000000000000007</v>
      </c>
      <c r="AS232">
        <v>53.3</v>
      </c>
      <c r="AT232">
        <v>89.6</v>
      </c>
      <c r="AU232">
        <v>29</v>
      </c>
      <c r="AV232">
        <v>154</v>
      </c>
      <c r="AW232">
        <v>5.3</v>
      </c>
      <c r="AX232">
        <v>1</v>
      </c>
      <c r="AY232">
        <v>2</v>
      </c>
      <c r="AZ232">
        <v>3</v>
      </c>
      <c r="BA232">
        <v>3</v>
      </c>
      <c r="BB232">
        <v>3</v>
      </c>
      <c r="BC232">
        <v>4</v>
      </c>
      <c r="BD232">
        <v>181</v>
      </c>
      <c r="BE232">
        <v>3</v>
      </c>
      <c r="BF232">
        <v>10</v>
      </c>
      <c r="BG232">
        <v>0</v>
      </c>
      <c r="BH232">
        <v>0</v>
      </c>
      <c r="BI232" s="3">
        <f t="shared" si="7"/>
        <v>29.5</v>
      </c>
      <c r="BJ232">
        <f>VLOOKUP(D232,'2022 FPIs'!$A$1:$B$33,2,FALSE)</f>
        <v>-9.6</v>
      </c>
    </row>
    <row r="233" spans="1:62">
      <c r="A233" t="s">
        <v>1</v>
      </c>
      <c r="B233">
        <f t="shared" si="6"/>
        <v>1</v>
      </c>
      <c r="C233" t="s">
        <v>55</v>
      </c>
      <c r="D233" t="s">
        <v>38</v>
      </c>
      <c r="E233">
        <v>23</v>
      </c>
      <c r="F233">
        <v>17</v>
      </c>
      <c r="G233">
        <v>39</v>
      </c>
      <c r="H233">
        <v>51</v>
      </c>
      <c r="I233">
        <v>350</v>
      </c>
      <c r="J233">
        <v>1</v>
      </c>
      <c r="K233">
        <v>0</v>
      </c>
      <c r="L233">
        <v>4</v>
      </c>
      <c r="M233">
        <v>17</v>
      </c>
      <c r="N233">
        <v>7.2</v>
      </c>
      <c r="O233">
        <v>6.4</v>
      </c>
      <c r="P233">
        <v>76.5</v>
      </c>
      <c r="Q233">
        <v>100.9</v>
      </c>
      <c r="R233">
        <v>23</v>
      </c>
      <c r="S233">
        <v>82</v>
      </c>
      <c r="T233">
        <v>3.6</v>
      </c>
      <c r="U233">
        <v>1</v>
      </c>
      <c r="V233">
        <v>3</v>
      </c>
      <c r="W233">
        <v>3</v>
      </c>
      <c r="X233">
        <v>2</v>
      </c>
      <c r="Y233">
        <v>2</v>
      </c>
      <c r="Z233">
        <v>4</v>
      </c>
      <c r="AA233">
        <v>176</v>
      </c>
      <c r="AB233">
        <v>9</v>
      </c>
      <c r="AC233">
        <v>18</v>
      </c>
      <c r="AD233">
        <v>1</v>
      </c>
      <c r="AE233">
        <v>2</v>
      </c>
      <c r="AF233" s="3">
        <v>39.5</v>
      </c>
      <c r="AG233">
        <f>VLOOKUP(C233,'2022 FPIs'!$A$1:$B$33,2,FALSE)</f>
        <v>3.2</v>
      </c>
      <c r="AH233">
        <v>17</v>
      </c>
      <c r="AI233">
        <v>23</v>
      </c>
      <c r="AJ233">
        <v>10</v>
      </c>
      <c r="AK233">
        <v>28</v>
      </c>
      <c r="AL233">
        <v>127</v>
      </c>
      <c r="AM233">
        <v>1</v>
      </c>
      <c r="AN233">
        <v>0</v>
      </c>
      <c r="AO233">
        <v>2</v>
      </c>
      <c r="AP233">
        <v>18</v>
      </c>
      <c r="AQ233">
        <v>5.2</v>
      </c>
      <c r="AR233">
        <v>4.2</v>
      </c>
      <c r="AS233">
        <v>35.700000000000003</v>
      </c>
      <c r="AT233">
        <v>62.6</v>
      </c>
      <c r="AU233">
        <v>19</v>
      </c>
      <c r="AV233">
        <v>92</v>
      </c>
      <c r="AW233">
        <v>4.8</v>
      </c>
      <c r="AX233">
        <v>0</v>
      </c>
      <c r="AY233">
        <v>1</v>
      </c>
      <c r="AZ233">
        <v>1</v>
      </c>
      <c r="BA233">
        <v>2</v>
      </c>
      <c r="BB233">
        <v>2</v>
      </c>
      <c r="BC233">
        <v>7</v>
      </c>
      <c r="BD233">
        <v>327</v>
      </c>
      <c r="BE233">
        <v>3</v>
      </c>
      <c r="BF233">
        <v>11</v>
      </c>
      <c r="BG233">
        <v>0</v>
      </c>
      <c r="BH233">
        <v>0</v>
      </c>
      <c r="BI233" s="3">
        <f t="shared" si="7"/>
        <v>20.5</v>
      </c>
      <c r="BJ233">
        <f>VLOOKUP(D233,'2022 FPIs'!$A$1:$B$33,2,FALSE)</f>
        <v>5.2</v>
      </c>
    </row>
    <row r="234" spans="1:62">
      <c r="A234" t="s">
        <v>1</v>
      </c>
      <c r="B234">
        <f t="shared" si="6"/>
        <v>1</v>
      </c>
      <c r="C234" t="s">
        <v>55</v>
      </c>
      <c r="D234" t="s">
        <v>43</v>
      </c>
      <c r="E234">
        <v>17</v>
      </c>
      <c r="F234">
        <v>14</v>
      </c>
      <c r="G234">
        <v>28</v>
      </c>
      <c r="H234">
        <v>42</v>
      </c>
      <c r="I234">
        <v>291</v>
      </c>
      <c r="J234">
        <v>0</v>
      </c>
      <c r="K234">
        <v>2</v>
      </c>
      <c r="L234">
        <v>3</v>
      </c>
      <c r="M234">
        <v>22</v>
      </c>
      <c r="N234">
        <v>7.5</v>
      </c>
      <c r="O234">
        <v>6.5</v>
      </c>
      <c r="P234">
        <v>66.7</v>
      </c>
      <c r="Q234">
        <v>66.7</v>
      </c>
      <c r="R234">
        <v>24</v>
      </c>
      <c r="S234">
        <v>74</v>
      </c>
      <c r="T234">
        <v>3.1</v>
      </c>
      <c r="U234">
        <v>2</v>
      </c>
      <c r="V234">
        <v>1</v>
      </c>
      <c r="W234">
        <v>1</v>
      </c>
      <c r="X234">
        <v>2</v>
      </c>
      <c r="Y234">
        <v>2</v>
      </c>
      <c r="Z234">
        <v>7</v>
      </c>
      <c r="AA234">
        <v>291</v>
      </c>
      <c r="AB234">
        <v>4</v>
      </c>
      <c r="AC234">
        <v>13</v>
      </c>
      <c r="AD234">
        <v>2</v>
      </c>
      <c r="AE234">
        <v>2</v>
      </c>
      <c r="AF234" s="3">
        <v>30</v>
      </c>
      <c r="AG234">
        <f>VLOOKUP(C234,'2022 FPIs'!$A$1:$B$33,2,FALSE)</f>
        <v>3.2</v>
      </c>
      <c r="AH234">
        <v>14</v>
      </c>
      <c r="AI234">
        <v>17</v>
      </c>
      <c r="AJ234">
        <v>18</v>
      </c>
      <c r="AK234">
        <v>26</v>
      </c>
      <c r="AL234">
        <v>157</v>
      </c>
      <c r="AM234">
        <v>0</v>
      </c>
      <c r="AN234">
        <v>1</v>
      </c>
      <c r="AO234">
        <v>4</v>
      </c>
      <c r="AP234">
        <v>28</v>
      </c>
      <c r="AQ234">
        <v>7.1</v>
      </c>
      <c r="AR234">
        <v>5.2</v>
      </c>
      <c r="AS234">
        <v>69.2</v>
      </c>
      <c r="AT234">
        <v>68.900000000000006</v>
      </c>
      <c r="AU234">
        <v>27</v>
      </c>
      <c r="AV234">
        <v>127</v>
      </c>
      <c r="AW234">
        <v>4.7</v>
      </c>
      <c r="AX234">
        <v>2</v>
      </c>
      <c r="AY234">
        <v>0</v>
      </c>
      <c r="AZ234">
        <v>1</v>
      </c>
      <c r="BA234">
        <v>2</v>
      </c>
      <c r="BB234">
        <v>2</v>
      </c>
      <c r="BC234">
        <v>7</v>
      </c>
      <c r="BD234">
        <v>392</v>
      </c>
      <c r="BE234">
        <v>3</v>
      </c>
      <c r="BF234">
        <v>11</v>
      </c>
      <c r="BG234">
        <v>0</v>
      </c>
      <c r="BH234">
        <v>0</v>
      </c>
      <c r="BI234" s="3">
        <f t="shared" si="7"/>
        <v>30</v>
      </c>
      <c r="BJ234">
        <f>VLOOKUP(D234,'2022 FPIs'!$A$1:$B$33,2,FALSE)</f>
        <v>-1</v>
      </c>
    </row>
    <row r="235" spans="1:62">
      <c r="A235" t="s">
        <v>1</v>
      </c>
      <c r="B235">
        <f t="shared" si="6"/>
        <v>1</v>
      </c>
      <c r="C235" t="s">
        <v>55</v>
      </c>
      <c r="D235" t="s">
        <v>56</v>
      </c>
      <c r="E235">
        <v>20</v>
      </c>
      <c r="F235">
        <v>3</v>
      </c>
      <c r="G235">
        <v>24</v>
      </c>
      <c r="H235">
        <v>31</v>
      </c>
      <c r="I235">
        <v>213</v>
      </c>
      <c r="J235">
        <v>0</v>
      </c>
      <c r="K235">
        <v>1</v>
      </c>
      <c r="L235">
        <v>4</v>
      </c>
      <c r="M235">
        <v>22</v>
      </c>
      <c r="N235">
        <v>7.6</v>
      </c>
      <c r="O235">
        <v>6.1</v>
      </c>
      <c r="P235">
        <v>77.400000000000006</v>
      </c>
      <c r="Q235">
        <v>81.8</v>
      </c>
      <c r="R235">
        <v>32</v>
      </c>
      <c r="S235">
        <v>101</v>
      </c>
      <c r="T235">
        <v>3.2</v>
      </c>
      <c r="U235">
        <v>2</v>
      </c>
      <c r="V235">
        <v>2</v>
      </c>
      <c r="W235">
        <v>2</v>
      </c>
      <c r="X235">
        <v>2</v>
      </c>
      <c r="Y235">
        <v>2</v>
      </c>
      <c r="Z235">
        <v>4</v>
      </c>
      <c r="AA235">
        <v>153</v>
      </c>
      <c r="AB235">
        <v>8</v>
      </c>
      <c r="AC235">
        <v>18</v>
      </c>
      <c r="AD235">
        <v>1</v>
      </c>
      <c r="AE235">
        <v>1</v>
      </c>
      <c r="AF235" s="3">
        <v>34</v>
      </c>
      <c r="AG235">
        <f>VLOOKUP(C235,'2022 FPIs'!$A$1:$B$33,2,FALSE)</f>
        <v>3.2</v>
      </c>
      <c r="AH235">
        <v>3</v>
      </c>
      <c r="AI235">
        <v>20</v>
      </c>
      <c r="AJ235">
        <v>17</v>
      </c>
      <c r="AK235">
        <v>29</v>
      </c>
      <c r="AL235">
        <v>104</v>
      </c>
      <c r="AM235">
        <v>0</v>
      </c>
      <c r="AN235">
        <v>3</v>
      </c>
      <c r="AO235">
        <v>7</v>
      </c>
      <c r="AP235">
        <v>39</v>
      </c>
      <c r="AQ235">
        <v>4.9000000000000004</v>
      </c>
      <c r="AR235">
        <v>2.9</v>
      </c>
      <c r="AS235">
        <v>58.6</v>
      </c>
      <c r="AT235">
        <v>26.3</v>
      </c>
      <c r="AU235">
        <v>14</v>
      </c>
      <c r="AV235">
        <v>69</v>
      </c>
      <c r="AW235">
        <v>4.9000000000000004</v>
      </c>
      <c r="AX235">
        <v>0</v>
      </c>
      <c r="AY235">
        <v>1</v>
      </c>
      <c r="AZ235">
        <v>1</v>
      </c>
      <c r="BA235">
        <v>0</v>
      </c>
      <c r="BB235">
        <v>0</v>
      </c>
      <c r="BC235">
        <v>3</v>
      </c>
      <c r="BD235">
        <v>146</v>
      </c>
      <c r="BE235">
        <v>0</v>
      </c>
      <c r="BF235">
        <v>10</v>
      </c>
      <c r="BG235">
        <v>1</v>
      </c>
      <c r="BH235">
        <v>4</v>
      </c>
      <c r="BI235" s="3">
        <f t="shared" si="7"/>
        <v>26</v>
      </c>
      <c r="BJ235">
        <f>VLOOKUP(D235,'2022 FPIs'!$A$1:$B$33,2,FALSE)</f>
        <v>-15.1</v>
      </c>
    </row>
    <row r="236" spans="1:62">
      <c r="A236" t="s">
        <v>1</v>
      </c>
      <c r="B236">
        <f t="shared" si="6"/>
        <v>1</v>
      </c>
      <c r="C236" t="s">
        <v>55</v>
      </c>
      <c r="D236" t="s">
        <v>42</v>
      </c>
      <c r="E236">
        <v>31</v>
      </c>
      <c r="F236">
        <v>10</v>
      </c>
      <c r="G236">
        <v>24</v>
      </c>
      <c r="H236">
        <v>31</v>
      </c>
      <c r="I236">
        <v>239</v>
      </c>
      <c r="J236">
        <v>2</v>
      </c>
      <c r="K236">
        <v>0</v>
      </c>
      <c r="L236">
        <v>0</v>
      </c>
      <c r="M236">
        <v>0</v>
      </c>
      <c r="N236">
        <v>7.7</v>
      </c>
      <c r="O236">
        <v>7.7</v>
      </c>
      <c r="P236">
        <v>77.400000000000006</v>
      </c>
      <c r="Q236">
        <v>120.2</v>
      </c>
      <c r="R236">
        <v>31</v>
      </c>
      <c r="S236">
        <v>192</v>
      </c>
      <c r="T236">
        <v>6.2</v>
      </c>
      <c r="U236">
        <v>2</v>
      </c>
      <c r="V236">
        <v>1</v>
      </c>
      <c r="W236">
        <v>1</v>
      </c>
      <c r="X236">
        <v>4</v>
      </c>
      <c r="Y236">
        <v>4</v>
      </c>
      <c r="Z236">
        <v>4</v>
      </c>
      <c r="AA236">
        <v>161</v>
      </c>
      <c r="AB236">
        <v>8</v>
      </c>
      <c r="AC236">
        <v>13</v>
      </c>
      <c r="AD236">
        <v>0</v>
      </c>
      <c r="AE236">
        <v>0</v>
      </c>
      <c r="AF236" s="3">
        <v>32</v>
      </c>
      <c r="AG236">
        <f>VLOOKUP(C236,'2022 FPIs'!$A$1:$B$33,2,FALSE)</f>
        <v>3.2</v>
      </c>
      <c r="AH236">
        <v>10</v>
      </c>
      <c r="AI236">
        <v>31</v>
      </c>
      <c r="AJ236">
        <v>11</v>
      </c>
      <c r="AK236">
        <v>19</v>
      </c>
      <c r="AL236">
        <v>111</v>
      </c>
      <c r="AM236">
        <v>0</v>
      </c>
      <c r="AN236">
        <v>0</v>
      </c>
      <c r="AO236">
        <v>3</v>
      </c>
      <c r="AP236">
        <v>21</v>
      </c>
      <c r="AQ236">
        <v>6.9</v>
      </c>
      <c r="AR236">
        <v>5</v>
      </c>
      <c r="AS236">
        <v>57.9</v>
      </c>
      <c r="AT236">
        <v>74.7</v>
      </c>
      <c r="AU236">
        <v>26</v>
      </c>
      <c r="AV236">
        <v>166</v>
      </c>
      <c r="AW236">
        <v>6.4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5</v>
      </c>
      <c r="BD236">
        <v>222</v>
      </c>
      <c r="BE236">
        <v>4</v>
      </c>
      <c r="BF236">
        <v>11</v>
      </c>
      <c r="BG236">
        <v>0</v>
      </c>
      <c r="BH236">
        <v>0</v>
      </c>
      <c r="BI236" s="3">
        <f t="shared" si="7"/>
        <v>28</v>
      </c>
      <c r="BJ236">
        <f>VLOOKUP(D236,'2022 FPIs'!$A$1:$B$33,2,FALSE)</f>
        <v>-6.5</v>
      </c>
    </row>
    <row r="237" spans="1:62">
      <c r="A237" t="s">
        <v>0</v>
      </c>
      <c r="B237">
        <f t="shared" si="6"/>
        <v>0</v>
      </c>
      <c r="C237" t="s">
        <v>55</v>
      </c>
      <c r="D237" t="s">
        <v>59</v>
      </c>
      <c r="E237">
        <v>28</v>
      </c>
      <c r="F237">
        <v>31</v>
      </c>
      <c r="G237">
        <v>30</v>
      </c>
      <c r="H237">
        <v>44</v>
      </c>
      <c r="I237">
        <v>293</v>
      </c>
      <c r="J237">
        <v>3</v>
      </c>
      <c r="K237">
        <v>0</v>
      </c>
      <c r="L237">
        <v>1</v>
      </c>
      <c r="M237">
        <v>5</v>
      </c>
      <c r="N237">
        <v>6.8</v>
      </c>
      <c r="O237">
        <v>6.5</v>
      </c>
      <c r="P237">
        <v>68.2</v>
      </c>
      <c r="Q237">
        <v>109.4</v>
      </c>
      <c r="R237">
        <v>22</v>
      </c>
      <c r="S237">
        <v>59</v>
      </c>
      <c r="T237">
        <v>2.7</v>
      </c>
      <c r="U237">
        <v>0</v>
      </c>
      <c r="V237">
        <v>2</v>
      </c>
      <c r="W237">
        <v>2</v>
      </c>
      <c r="X237">
        <v>2</v>
      </c>
      <c r="Y237">
        <v>2</v>
      </c>
      <c r="Z237">
        <v>5</v>
      </c>
      <c r="AA237">
        <v>279</v>
      </c>
      <c r="AB237">
        <v>7</v>
      </c>
      <c r="AC237">
        <v>14</v>
      </c>
      <c r="AD237">
        <v>0</v>
      </c>
      <c r="AE237">
        <v>0</v>
      </c>
      <c r="AF237" s="3">
        <v>29</v>
      </c>
      <c r="AG237">
        <f>VLOOKUP(C237,'2022 FPIs'!$A$1:$B$33,2,FALSE)</f>
        <v>3.2</v>
      </c>
      <c r="AH237">
        <v>31</v>
      </c>
      <c r="AI237">
        <v>28</v>
      </c>
      <c r="AJ237">
        <v>13</v>
      </c>
      <c r="AK237">
        <v>24</v>
      </c>
      <c r="AL237">
        <v>266</v>
      </c>
      <c r="AM237">
        <v>3</v>
      </c>
      <c r="AN237">
        <v>1</v>
      </c>
      <c r="AO237">
        <v>2</v>
      </c>
      <c r="AP237">
        <v>17</v>
      </c>
      <c r="AQ237">
        <v>11.8</v>
      </c>
      <c r="AR237">
        <v>10.199999999999999</v>
      </c>
      <c r="AS237">
        <v>54.2</v>
      </c>
      <c r="AT237">
        <v>115.6</v>
      </c>
      <c r="AU237">
        <v>36</v>
      </c>
      <c r="AV237">
        <v>205</v>
      </c>
      <c r="AW237">
        <v>5.7</v>
      </c>
      <c r="AX237">
        <v>1</v>
      </c>
      <c r="AY237">
        <v>1</v>
      </c>
      <c r="AZ237">
        <v>1</v>
      </c>
      <c r="BA237">
        <v>4</v>
      </c>
      <c r="BB237">
        <v>4</v>
      </c>
      <c r="BC237">
        <v>5</v>
      </c>
      <c r="BD237">
        <v>238</v>
      </c>
      <c r="BE237">
        <v>5</v>
      </c>
      <c r="BF237">
        <v>12</v>
      </c>
      <c r="BG237">
        <v>1</v>
      </c>
      <c r="BH237">
        <v>1</v>
      </c>
      <c r="BI237" s="3">
        <f t="shared" si="7"/>
        <v>31</v>
      </c>
      <c r="BJ237">
        <f>VLOOKUP(D237,'2022 FPIs'!$A$1:$B$33,2,FALSE)</f>
        <v>-5.2</v>
      </c>
    </row>
    <row r="238" spans="1:62">
      <c r="A238" t="s">
        <v>0</v>
      </c>
      <c r="B238">
        <f t="shared" si="6"/>
        <v>0</v>
      </c>
      <c r="C238" t="s">
        <v>58</v>
      </c>
      <c r="D238" t="s">
        <v>55</v>
      </c>
      <c r="E238">
        <v>19</v>
      </c>
      <c r="F238">
        <v>24</v>
      </c>
      <c r="G238">
        <v>22</v>
      </c>
      <c r="H238">
        <v>37</v>
      </c>
      <c r="I238">
        <v>256</v>
      </c>
      <c r="J238">
        <v>2</v>
      </c>
      <c r="K238">
        <v>3</v>
      </c>
      <c r="L238">
        <v>6</v>
      </c>
      <c r="M238">
        <v>39</v>
      </c>
      <c r="N238">
        <v>8</v>
      </c>
      <c r="O238">
        <v>6</v>
      </c>
      <c r="P238">
        <v>59.5</v>
      </c>
      <c r="Q238">
        <v>64.7</v>
      </c>
      <c r="R238">
        <v>13</v>
      </c>
      <c r="S238">
        <v>64</v>
      </c>
      <c r="T238">
        <v>4.9000000000000004</v>
      </c>
      <c r="U238">
        <v>0</v>
      </c>
      <c r="V238">
        <v>2</v>
      </c>
      <c r="W238">
        <v>2</v>
      </c>
      <c r="X238">
        <v>1</v>
      </c>
      <c r="Y238">
        <v>1</v>
      </c>
      <c r="Z238">
        <v>2</v>
      </c>
      <c r="AA238">
        <v>106</v>
      </c>
      <c r="AB238">
        <v>5</v>
      </c>
      <c r="AC238">
        <v>11</v>
      </c>
      <c r="AD238">
        <v>1</v>
      </c>
      <c r="AE238">
        <v>2</v>
      </c>
      <c r="AF238" s="3">
        <v>27.5</v>
      </c>
      <c r="AG238">
        <f>VLOOKUP(C238,'2022 FPIs'!$A$1:$B$33,2,FALSE)</f>
        <v>-9.6</v>
      </c>
      <c r="AH238">
        <v>24</v>
      </c>
      <c r="AI238">
        <v>19</v>
      </c>
      <c r="AJ238">
        <v>26</v>
      </c>
      <c r="AK238">
        <v>34</v>
      </c>
      <c r="AL238">
        <v>279</v>
      </c>
      <c r="AM238">
        <v>3</v>
      </c>
      <c r="AN238">
        <v>0</v>
      </c>
      <c r="AO238">
        <v>0</v>
      </c>
      <c r="AP238">
        <v>0</v>
      </c>
      <c r="AQ238">
        <v>8.1999999999999993</v>
      </c>
      <c r="AR238">
        <v>8.1999999999999993</v>
      </c>
      <c r="AS238">
        <v>76.5</v>
      </c>
      <c r="AT238">
        <v>129.4</v>
      </c>
      <c r="AU238">
        <v>31</v>
      </c>
      <c r="AV238">
        <v>76</v>
      </c>
      <c r="AW238">
        <v>2.5</v>
      </c>
      <c r="AX238">
        <v>0</v>
      </c>
      <c r="AY238">
        <v>1</v>
      </c>
      <c r="AZ238">
        <v>2</v>
      </c>
      <c r="BA238">
        <v>3</v>
      </c>
      <c r="BB238">
        <v>3</v>
      </c>
      <c r="BC238">
        <v>4</v>
      </c>
      <c r="BD238">
        <v>196</v>
      </c>
      <c r="BE238">
        <v>6</v>
      </c>
      <c r="BF238">
        <v>14</v>
      </c>
      <c r="BG238">
        <v>0</v>
      </c>
      <c r="BH238">
        <v>1</v>
      </c>
      <c r="BI238" s="3">
        <f t="shared" si="7"/>
        <v>32.5</v>
      </c>
      <c r="BJ238">
        <f>VLOOKUP(D238,'2022 FPIs'!$A$1:$B$33,2,FALSE)</f>
        <v>3.2</v>
      </c>
    </row>
    <row r="239" spans="1:62">
      <c r="A239" t="s">
        <v>0</v>
      </c>
      <c r="B239">
        <f t="shared" si="6"/>
        <v>0</v>
      </c>
      <c r="C239" t="s">
        <v>58</v>
      </c>
      <c r="D239" t="s">
        <v>57</v>
      </c>
      <c r="E239">
        <v>23</v>
      </c>
      <c r="F239">
        <v>29</v>
      </c>
      <c r="G239">
        <v>25</v>
      </c>
      <c r="H239">
        <v>39</v>
      </c>
      <c r="I239">
        <v>244</v>
      </c>
      <c r="J239">
        <v>2</v>
      </c>
      <c r="K239">
        <v>0</v>
      </c>
      <c r="L239">
        <v>1</v>
      </c>
      <c r="M239">
        <v>8</v>
      </c>
      <c r="N239">
        <v>6.5</v>
      </c>
      <c r="O239">
        <v>6.1</v>
      </c>
      <c r="P239">
        <v>64.099999999999994</v>
      </c>
      <c r="Q239">
        <v>98.7</v>
      </c>
      <c r="R239">
        <v>21</v>
      </c>
      <c r="S239">
        <v>80</v>
      </c>
      <c r="T239">
        <v>3.8</v>
      </c>
      <c r="U239">
        <v>0</v>
      </c>
      <c r="V239">
        <v>3</v>
      </c>
      <c r="W239">
        <v>3</v>
      </c>
      <c r="X239">
        <v>2</v>
      </c>
      <c r="Y239">
        <v>2</v>
      </c>
      <c r="Z239">
        <v>3</v>
      </c>
      <c r="AA239">
        <v>161</v>
      </c>
      <c r="AB239">
        <v>6</v>
      </c>
      <c r="AC239">
        <v>11</v>
      </c>
      <c r="AD239">
        <v>0</v>
      </c>
      <c r="AE239">
        <v>0</v>
      </c>
      <c r="AF239" s="3">
        <v>30</v>
      </c>
      <c r="AG239">
        <f>VLOOKUP(C239,'2022 FPIs'!$A$1:$B$33,2,FALSE)</f>
        <v>-9.6</v>
      </c>
      <c r="AH239">
        <v>29</v>
      </c>
      <c r="AI239">
        <v>23</v>
      </c>
      <c r="AJ239">
        <v>31</v>
      </c>
      <c r="AK239">
        <v>49</v>
      </c>
      <c r="AL239">
        <v>270</v>
      </c>
      <c r="AM239">
        <v>1</v>
      </c>
      <c r="AN239">
        <v>1</v>
      </c>
      <c r="AO239">
        <v>1</v>
      </c>
      <c r="AP239">
        <v>7</v>
      </c>
      <c r="AQ239">
        <v>5.7</v>
      </c>
      <c r="AR239">
        <v>5.4</v>
      </c>
      <c r="AS239">
        <v>63.3</v>
      </c>
      <c r="AT239">
        <v>76.099999999999994</v>
      </c>
      <c r="AU239">
        <v>28</v>
      </c>
      <c r="AV239">
        <v>143</v>
      </c>
      <c r="AW239">
        <v>5.0999999999999996</v>
      </c>
      <c r="AX239">
        <v>2</v>
      </c>
      <c r="AY239">
        <v>0</v>
      </c>
      <c r="AZ239">
        <v>0</v>
      </c>
      <c r="BA239">
        <v>1</v>
      </c>
      <c r="BB239">
        <v>1</v>
      </c>
      <c r="BC239">
        <v>3</v>
      </c>
      <c r="BD239">
        <v>136</v>
      </c>
      <c r="BE239">
        <v>3</v>
      </c>
      <c r="BF239">
        <v>13</v>
      </c>
      <c r="BG239">
        <v>3</v>
      </c>
      <c r="BH239">
        <v>5</v>
      </c>
      <c r="BI239" s="3">
        <f t="shared" si="7"/>
        <v>30</v>
      </c>
      <c r="BJ239">
        <f>VLOOKUP(D239,'2022 FPIs'!$A$1:$B$33,2,FALSE)</f>
        <v>-15.1</v>
      </c>
    </row>
    <row r="240" spans="1:62">
      <c r="A240" t="s">
        <v>0</v>
      </c>
      <c r="B240">
        <f t="shared" si="6"/>
        <v>0</v>
      </c>
      <c r="C240" t="s">
        <v>58</v>
      </c>
      <c r="D240" t="s">
        <v>43</v>
      </c>
      <c r="E240">
        <v>22</v>
      </c>
      <c r="F240">
        <v>24</v>
      </c>
      <c r="G240">
        <v>27</v>
      </c>
      <c r="H240">
        <v>45</v>
      </c>
      <c r="I240">
        <v>300</v>
      </c>
      <c r="J240">
        <v>2</v>
      </c>
      <c r="K240">
        <v>1</v>
      </c>
      <c r="L240">
        <v>1</v>
      </c>
      <c r="M240">
        <v>7</v>
      </c>
      <c r="N240">
        <v>6.8</v>
      </c>
      <c r="O240">
        <v>6.5</v>
      </c>
      <c r="P240">
        <v>60</v>
      </c>
      <c r="Q240">
        <v>85.4</v>
      </c>
      <c r="R240">
        <v>19</v>
      </c>
      <c r="S240">
        <v>96</v>
      </c>
      <c r="T240">
        <v>5.0999999999999996</v>
      </c>
      <c r="U240">
        <v>0</v>
      </c>
      <c r="V240">
        <v>3</v>
      </c>
      <c r="W240">
        <v>3</v>
      </c>
      <c r="X240">
        <v>1</v>
      </c>
      <c r="Y240">
        <v>1</v>
      </c>
      <c r="Z240">
        <v>3</v>
      </c>
      <c r="AA240">
        <v>144</v>
      </c>
      <c r="AB240">
        <v>1</v>
      </c>
      <c r="AC240">
        <v>12</v>
      </c>
      <c r="AD240">
        <v>3</v>
      </c>
      <c r="AE240">
        <v>3</v>
      </c>
      <c r="AF240" s="3">
        <v>30.5</v>
      </c>
      <c r="AG240">
        <f>VLOOKUP(C240,'2022 FPIs'!$A$1:$B$33,2,FALSE)</f>
        <v>-9.6</v>
      </c>
      <c r="AH240">
        <v>24</v>
      </c>
      <c r="AI240">
        <v>22</v>
      </c>
      <c r="AJ240">
        <v>19</v>
      </c>
      <c r="AK240">
        <v>27</v>
      </c>
      <c r="AL240">
        <v>252</v>
      </c>
      <c r="AM240">
        <v>1</v>
      </c>
      <c r="AN240">
        <v>1</v>
      </c>
      <c r="AO240">
        <v>1</v>
      </c>
      <c r="AP240">
        <v>12</v>
      </c>
      <c r="AQ240">
        <v>9.8000000000000007</v>
      </c>
      <c r="AR240">
        <v>9</v>
      </c>
      <c r="AS240">
        <v>70.400000000000006</v>
      </c>
      <c r="AT240">
        <v>96.5</v>
      </c>
      <c r="AU240">
        <v>27</v>
      </c>
      <c r="AV240">
        <v>109</v>
      </c>
      <c r="AW240">
        <v>4</v>
      </c>
      <c r="AX240">
        <v>2</v>
      </c>
      <c r="AY240">
        <v>1</v>
      </c>
      <c r="AZ240">
        <v>1</v>
      </c>
      <c r="BA240">
        <v>3</v>
      </c>
      <c r="BB240">
        <v>3</v>
      </c>
      <c r="BC240">
        <v>3</v>
      </c>
      <c r="BD240">
        <v>181</v>
      </c>
      <c r="BE240">
        <v>5</v>
      </c>
      <c r="BF240">
        <v>10</v>
      </c>
      <c r="BG240">
        <v>0</v>
      </c>
      <c r="BH240">
        <v>1</v>
      </c>
      <c r="BI240" s="3">
        <f t="shared" si="7"/>
        <v>29.5</v>
      </c>
      <c r="BJ240">
        <f>VLOOKUP(D240,'2022 FPIs'!$A$1:$B$33,2,FALSE)</f>
        <v>-1</v>
      </c>
    </row>
    <row r="241" spans="1:62">
      <c r="A241" t="s">
        <v>1</v>
      </c>
      <c r="B241">
        <f t="shared" si="6"/>
        <v>1</v>
      </c>
      <c r="C241" t="s">
        <v>58</v>
      </c>
      <c r="D241" t="s">
        <v>59</v>
      </c>
      <c r="E241">
        <v>32</v>
      </c>
      <c r="F241">
        <v>23</v>
      </c>
      <c r="G241">
        <v>21</v>
      </c>
      <c r="H241">
        <v>34</v>
      </c>
      <c r="I241">
        <v>173</v>
      </c>
      <c r="J241">
        <v>0</v>
      </c>
      <c r="K241">
        <v>0</v>
      </c>
      <c r="L241">
        <v>2</v>
      </c>
      <c r="M241">
        <v>15</v>
      </c>
      <c r="N241">
        <v>5.5</v>
      </c>
      <c r="O241">
        <v>4.8</v>
      </c>
      <c r="P241">
        <v>61.8</v>
      </c>
      <c r="Q241">
        <v>74.8</v>
      </c>
      <c r="R241">
        <v>38</v>
      </c>
      <c r="S241">
        <v>212</v>
      </c>
      <c r="T241">
        <v>5.6</v>
      </c>
      <c r="U241">
        <v>2</v>
      </c>
      <c r="V241">
        <v>4</v>
      </c>
      <c r="W241">
        <v>4</v>
      </c>
      <c r="X241">
        <v>2</v>
      </c>
      <c r="Y241">
        <v>3</v>
      </c>
      <c r="Z241">
        <v>4</v>
      </c>
      <c r="AA241">
        <v>215</v>
      </c>
      <c r="AB241">
        <v>7</v>
      </c>
      <c r="AC241">
        <v>14</v>
      </c>
      <c r="AD241">
        <v>0</v>
      </c>
      <c r="AE241">
        <v>0</v>
      </c>
      <c r="AF241" s="3">
        <v>35</v>
      </c>
      <c r="AG241">
        <f>VLOOKUP(C241,'2022 FPIs'!$A$1:$B$33,2,FALSE)</f>
        <v>-9.6</v>
      </c>
      <c r="AH241">
        <v>23</v>
      </c>
      <c r="AI241">
        <v>32</v>
      </c>
      <c r="AJ241">
        <v>17</v>
      </c>
      <c r="AK241">
        <v>25</v>
      </c>
      <c r="AL241">
        <v>214</v>
      </c>
      <c r="AM241">
        <v>2</v>
      </c>
      <c r="AN241">
        <v>0</v>
      </c>
      <c r="AO241">
        <v>3</v>
      </c>
      <c r="AP241">
        <v>23</v>
      </c>
      <c r="AQ241">
        <v>9.5</v>
      </c>
      <c r="AR241">
        <v>7.6</v>
      </c>
      <c r="AS241">
        <v>68</v>
      </c>
      <c r="AT241">
        <v>121.1</v>
      </c>
      <c r="AU241">
        <v>20</v>
      </c>
      <c r="AV241">
        <v>85</v>
      </c>
      <c r="AW241">
        <v>4.3</v>
      </c>
      <c r="AX241">
        <v>1</v>
      </c>
      <c r="AY241">
        <v>1</v>
      </c>
      <c r="AZ241">
        <v>1</v>
      </c>
      <c r="BA241">
        <v>2</v>
      </c>
      <c r="BB241">
        <v>3</v>
      </c>
      <c r="BC241">
        <v>5</v>
      </c>
      <c r="BD241">
        <v>241</v>
      </c>
      <c r="BE241">
        <v>3</v>
      </c>
      <c r="BF241">
        <v>11</v>
      </c>
      <c r="BG241">
        <v>1</v>
      </c>
      <c r="BH241">
        <v>2</v>
      </c>
      <c r="BI241" s="3">
        <f t="shared" si="7"/>
        <v>25</v>
      </c>
      <c r="BJ241">
        <f>VLOOKUP(D241,'2022 FPIs'!$A$1:$B$33,2,FALSE)</f>
        <v>-5.2</v>
      </c>
    </row>
    <row r="242" spans="1:62">
      <c r="A242" t="s">
        <v>0</v>
      </c>
      <c r="B242">
        <f t="shared" si="6"/>
        <v>0</v>
      </c>
      <c r="C242" t="s">
        <v>58</v>
      </c>
      <c r="D242" t="s">
        <v>46</v>
      </c>
      <c r="E242">
        <v>29</v>
      </c>
      <c r="F242">
        <v>30</v>
      </c>
      <c r="G242">
        <v>19</v>
      </c>
      <c r="H242">
        <v>30</v>
      </c>
      <c r="I242">
        <v>223</v>
      </c>
      <c r="J242">
        <v>2</v>
      </c>
      <c r="K242">
        <v>0</v>
      </c>
      <c r="L242">
        <v>2</v>
      </c>
      <c r="M242">
        <v>18</v>
      </c>
      <c r="N242">
        <v>8</v>
      </c>
      <c r="O242">
        <v>7</v>
      </c>
      <c r="P242">
        <v>63.3</v>
      </c>
      <c r="Q242">
        <v>108.1</v>
      </c>
      <c r="R242">
        <v>24</v>
      </c>
      <c r="S242">
        <v>155</v>
      </c>
      <c r="T242">
        <v>6.5</v>
      </c>
      <c r="U242">
        <v>1</v>
      </c>
      <c r="V242">
        <v>3</v>
      </c>
      <c r="W242">
        <v>3</v>
      </c>
      <c r="X242">
        <v>2</v>
      </c>
      <c r="Y242">
        <v>2</v>
      </c>
      <c r="Z242">
        <v>2</v>
      </c>
      <c r="AA242">
        <v>104</v>
      </c>
      <c r="AB242">
        <v>5</v>
      </c>
      <c r="AC242">
        <v>12</v>
      </c>
      <c r="AD242">
        <v>1</v>
      </c>
      <c r="AE242">
        <v>2</v>
      </c>
      <c r="AF242" s="3">
        <v>29</v>
      </c>
      <c r="AG242">
        <f>VLOOKUP(C242,'2022 FPIs'!$A$1:$B$33,2,FALSE)</f>
        <v>-9.6</v>
      </c>
      <c r="AH242">
        <v>30</v>
      </c>
      <c r="AI242">
        <v>29</v>
      </c>
      <c r="AJ242">
        <v>29</v>
      </c>
      <c r="AK242">
        <v>43</v>
      </c>
      <c r="AL242">
        <v>265</v>
      </c>
      <c r="AM242">
        <v>4</v>
      </c>
      <c r="AN242">
        <v>0</v>
      </c>
      <c r="AO242">
        <v>3</v>
      </c>
      <c r="AP242">
        <v>27</v>
      </c>
      <c r="AQ242">
        <v>6.8</v>
      </c>
      <c r="AR242">
        <v>5.8</v>
      </c>
      <c r="AS242">
        <v>67.400000000000006</v>
      </c>
      <c r="AT242">
        <v>115</v>
      </c>
      <c r="AU242">
        <v>23</v>
      </c>
      <c r="AV242">
        <v>103</v>
      </c>
      <c r="AW242">
        <v>4.5</v>
      </c>
      <c r="AX242">
        <v>0</v>
      </c>
      <c r="AY242">
        <v>1</v>
      </c>
      <c r="AZ242">
        <v>2</v>
      </c>
      <c r="BA242">
        <v>3</v>
      </c>
      <c r="BB242">
        <v>3</v>
      </c>
      <c r="BC242">
        <v>3</v>
      </c>
      <c r="BD242">
        <v>145</v>
      </c>
      <c r="BE242">
        <v>7</v>
      </c>
      <c r="BF242">
        <v>12</v>
      </c>
      <c r="BG242">
        <v>0</v>
      </c>
      <c r="BH242">
        <v>0</v>
      </c>
      <c r="BI242" s="3">
        <f t="shared" si="7"/>
        <v>31</v>
      </c>
      <c r="BJ242">
        <f>VLOOKUP(D242,'2022 FPIs'!$A$1:$B$33,2,FALSE)</f>
        <v>13.6</v>
      </c>
    </row>
    <row r="243" spans="1:62">
      <c r="A243" t="s">
        <v>1</v>
      </c>
      <c r="B243">
        <f t="shared" si="6"/>
        <v>1</v>
      </c>
      <c r="C243" t="s">
        <v>58</v>
      </c>
      <c r="D243" t="s">
        <v>53</v>
      </c>
      <c r="E243">
        <v>38</v>
      </c>
      <c r="F243">
        <v>20</v>
      </c>
      <c r="G243">
        <v>21</v>
      </c>
      <c r="H243">
        <v>27</v>
      </c>
      <c r="I243">
        <v>236</v>
      </c>
      <c r="J243">
        <v>1</v>
      </c>
      <c r="K243">
        <v>0</v>
      </c>
      <c r="L243">
        <v>1</v>
      </c>
      <c r="M243">
        <v>5</v>
      </c>
      <c r="N243">
        <v>8.9</v>
      </c>
      <c r="O243">
        <v>8.4</v>
      </c>
      <c r="P243">
        <v>77.8</v>
      </c>
      <c r="Q243">
        <v>115.4</v>
      </c>
      <c r="R243">
        <v>27</v>
      </c>
      <c r="S243">
        <v>164</v>
      </c>
      <c r="T243">
        <v>6.1</v>
      </c>
      <c r="U243">
        <v>3</v>
      </c>
      <c r="V243">
        <v>1</v>
      </c>
      <c r="W243">
        <v>1</v>
      </c>
      <c r="X243">
        <v>5</v>
      </c>
      <c r="Y243">
        <v>5</v>
      </c>
      <c r="Z243">
        <v>2</v>
      </c>
      <c r="AA243">
        <v>93</v>
      </c>
      <c r="AB243">
        <v>4</v>
      </c>
      <c r="AC243">
        <v>9</v>
      </c>
      <c r="AD243">
        <v>1</v>
      </c>
      <c r="AE243">
        <v>1</v>
      </c>
      <c r="AF243" s="3">
        <v>30.5</v>
      </c>
      <c r="AG243">
        <f>VLOOKUP(C243,'2022 FPIs'!$A$1:$B$33,2,FALSE)</f>
        <v>-9.6</v>
      </c>
      <c r="AH243">
        <v>20</v>
      </c>
      <c r="AI243">
        <v>38</v>
      </c>
      <c r="AJ243">
        <v>28</v>
      </c>
      <c r="AK243">
        <v>41</v>
      </c>
      <c r="AL243">
        <v>296</v>
      </c>
      <c r="AM243">
        <v>2</v>
      </c>
      <c r="AN243">
        <v>1</v>
      </c>
      <c r="AO243">
        <v>1</v>
      </c>
      <c r="AP243">
        <v>6</v>
      </c>
      <c r="AQ243">
        <v>7.4</v>
      </c>
      <c r="AR243">
        <v>7</v>
      </c>
      <c r="AS243">
        <v>68.3</v>
      </c>
      <c r="AT243">
        <v>95.2</v>
      </c>
      <c r="AU243">
        <v>23</v>
      </c>
      <c r="AV243">
        <v>108</v>
      </c>
      <c r="AW243">
        <v>4.7</v>
      </c>
      <c r="AX243">
        <v>0</v>
      </c>
      <c r="AY243">
        <v>2</v>
      </c>
      <c r="AZ243">
        <v>3</v>
      </c>
      <c r="BA243">
        <v>2</v>
      </c>
      <c r="BB243">
        <v>2</v>
      </c>
      <c r="BC243">
        <v>1</v>
      </c>
      <c r="BD243">
        <v>55</v>
      </c>
      <c r="BE243">
        <v>9</v>
      </c>
      <c r="BF243">
        <v>15</v>
      </c>
      <c r="BG243">
        <v>1</v>
      </c>
      <c r="BH243">
        <v>2</v>
      </c>
      <c r="BI243" s="3">
        <f t="shared" si="7"/>
        <v>29.5</v>
      </c>
      <c r="BJ243">
        <f>VLOOKUP(D243,'2022 FPIs'!$A$1:$B$33,2,FALSE)</f>
        <v>-5.5</v>
      </c>
    </row>
    <row r="244" spans="1:62">
      <c r="A244" t="s">
        <v>0</v>
      </c>
      <c r="B244">
        <f t="shared" si="6"/>
        <v>0</v>
      </c>
      <c r="C244" t="s">
        <v>58</v>
      </c>
      <c r="D244" t="s">
        <v>65</v>
      </c>
      <c r="E244">
        <v>0</v>
      </c>
      <c r="F244">
        <v>24</v>
      </c>
      <c r="G244">
        <v>23</v>
      </c>
      <c r="H244">
        <v>39</v>
      </c>
      <c r="I244">
        <v>145</v>
      </c>
      <c r="J244">
        <v>0</v>
      </c>
      <c r="K244">
        <v>1</v>
      </c>
      <c r="L244">
        <v>4</v>
      </c>
      <c r="M244">
        <v>28</v>
      </c>
      <c r="N244">
        <v>4.4000000000000004</v>
      </c>
      <c r="O244">
        <v>3.4</v>
      </c>
      <c r="P244">
        <v>59</v>
      </c>
      <c r="Q244">
        <v>56</v>
      </c>
      <c r="R244">
        <v>13</v>
      </c>
      <c r="S244">
        <v>38</v>
      </c>
      <c r="T244">
        <v>2.9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5</v>
      </c>
      <c r="AA244">
        <v>229</v>
      </c>
      <c r="AB244">
        <v>5</v>
      </c>
      <c r="AC244">
        <v>14</v>
      </c>
      <c r="AD244">
        <v>2</v>
      </c>
      <c r="AE244">
        <v>3</v>
      </c>
      <c r="AF244" s="3">
        <v>25</v>
      </c>
      <c r="AG244">
        <f>VLOOKUP(C244,'2022 FPIs'!$A$1:$B$33,2,FALSE)</f>
        <v>-9.6</v>
      </c>
      <c r="AH244">
        <v>24</v>
      </c>
      <c r="AI244">
        <v>0</v>
      </c>
      <c r="AJ244">
        <v>23</v>
      </c>
      <c r="AK244">
        <v>31</v>
      </c>
      <c r="AL244">
        <v>231</v>
      </c>
      <c r="AM244">
        <v>2</v>
      </c>
      <c r="AN244">
        <v>0</v>
      </c>
      <c r="AO244">
        <v>0</v>
      </c>
      <c r="AP244">
        <v>0</v>
      </c>
      <c r="AQ244">
        <v>7.5</v>
      </c>
      <c r="AR244">
        <v>7.5</v>
      </c>
      <c r="AS244">
        <v>74.2</v>
      </c>
      <c r="AT244">
        <v>116.5</v>
      </c>
      <c r="AU244">
        <v>32</v>
      </c>
      <c r="AV244">
        <v>136</v>
      </c>
      <c r="AW244">
        <v>4.3</v>
      </c>
      <c r="AX244">
        <v>1</v>
      </c>
      <c r="AY244">
        <v>1</v>
      </c>
      <c r="AZ244">
        <v>2</v>
      </c>
      <c r="BA244">
        <v>3</v>
      </c>
      <c r="BB244">
        <v>3</v>
      </c>
      <c r="BC244">
        <v>2</v>
      </c>
      <c r="BD244">
        <v>80</v>
      </c>
      <c r="BE244">
        <v>7</v>
      </c>
      <c r="BF244">
        <v>12</v>
      </c>
      <c r="BG244">
        <v>0</v>
      </c>
      <c r="BH244">
        <v>1</v>
      </c>
      <c r="BI244" s="3">
        <f t="shared" si="7"/>
        <v>35</v>
      </c>
      <c r="BJ244">
        <f>VLOOKUP(D244,'2022 FPIs'!$A$1:$B$33,2,FALSE)</f>
        <v>1.6</v>
      </c>
    </row>
    <row r="245" spans="1:62">
      <c r="A245" t="s">
        <v>0</v>
      </c>
      <c r="B245">
        <f t="shared" si="6"/>
        <v>0</v>
      </c>
      <c r="C245" t="s">
        <v>58</v>
      </c>
      <c r="D245" t="s">
        <v>41</v>
      </c>
      <c r="E245">
        <v>20</v>
      </c>
      <c r="F245">
        <v>27</v>
      </c>
      <c r="G245">
        <v>21</v>
      </c>
      <c r="H245">
        <v>36</v>
      </c>
      <c r="I245">
        <v>248</v>
      </c>
      <c r="J245">
        <v>2</v>
      </c>
      <c r="K245">
        <v>0</v>
      </c>
      <c r="L245">
        <v>2</v>
      </c>
      <c r="M245">
        <v>11</v>
      </c>
      <c r="N245">
        <v>7.2</v>
      </c>
      <c r="O245">
        <v>6.5</v>
      </c>
      <c r="P245">
        <v>58.3</v>
      </c>
      <c r="Q245">
        <v>97.9</v>
      </c>
      <c r="R245">
        <v>19</v>
      </c>
      <c r="S245">
        <v>73</v>
      </c>
      <c r="T245">
        <v>3.8</v>
      </c>
      <c r="U245">
        <v>0</v>
      </c>
      <c r="V245">
        <v>2</v>
      </c>
      <c r="W245">
        <v>2</v>
      </c>
      <c r="X245">
        <v>2</v>
      </c>
      <c r="Y245">
        <v>2</v>
      </c>
      <c r="Z245">
        <v>4</v>
      </c>
      <c r="AA245">
        <v>196</v>
      </c>
      <c r="AB245">
        <v>3</v>
      </c>
      <c r="AC245">
        <v>12</v>
      </c>
      <c r="AD245">
        <v>1</v>
      </c>
      <c r="AE245">
        <v>3</v>
      </c>
      <c r="AF245" s="3">
        <v>27.5</v>
      </c>
      <c r="AG245">
        <f>VLOOKUP(C245,'2022 FPIs'!$A$1:$B$33,2,FALSE)</f>
        <v>-9.6</v>
      </c>
      <c r="AH245">
        <v>27</v>
      </c>
      <c r="AI245">
        <v>20</v>
      </c>
      <c r="AJ245">
        <v>25</v>
      </c>
      <c r="AK245">
        <v>31</v>
      </c>
      <c r="AL245">
        <v>235</v>
      </c>
      <c r="AM245">
        <v>1</v>
      </c>
      <c r="AN245">
        <v>0</v>
      </c>
      <c r="AO245">
        <v>0</v>
      </c>
      <c r="AP245">
        <v>0</v>
      </c>
      <c r="AQ245">
        <v>7.6</v>
      </c>
      <c r="AR245">
        <v>7.6</v>
      </c>
      <c r="AS245">
        <v>80.599999999999994</v>
      </c>
      <c r="AT245">
        <v>109</v>
      </c>
      <c r="AU245">
        <v>37</v>
      </c>
      <c r="AV245">
        <v>168</v>
      </c>
      <c r="AW245">
        <v>4.5</v>
      </c>
      <c r="AX245">
        <v>2</v>
      </c>
      <c r="AY245">
        <v>2</v>
      </c>
      <c r="AZ245">
        <v>3</v>
      </c>
      <c r="BA245">
        <v>3</v>
      </c>
      <c r="BB245">
        <v>3</v>
      </c>
      <c r="BC245">
        <v>3</v>
      </c>
      <c r="BD245">
        <v>163</v>
      </c>
      <c r="BE245">
        <v>9</v>
      </c>
      <c r="BF245">
        <v>15</v>
      </c>
      <c r="BG245">
        <v>0</v>
      </c>
      <c r="BH245">
        <v>0</v>
      </c>
      <c r="BI245" s="3">
        <f t="shared" si="7"/>
        <v>32.5</v>
      </c>
      <c r="BJ245">
        <f>VLOOKUP(D245,'2022 FPIs'!$A$1:$B$33,2,FALSE)</f>
        <v>6.1</v>
      </c>
    </row>
    <row r="246" spans="1:62">
      <c r="A246" t="s">
        <v>0</v>
      </c>
      <c r="B246">
        <f t="shared" si="6"/>
        <v>0</v>
      </c>
      <c r="C246" t="s">
        <v>58</v>
      </c>
      <c r="D246" t="s">
        <v>56</v>
      </c>
      <c r="E246">
        <v>20</v>
      </c>
      <c r="F246">
        <v>25</v>
      </c>
      <c r="G246">
        <v>24</v>
      </c>
      <c r="H246">
        <v>38</v>
      </c>
      <c r="I246">
        <v>232</v>
      </c>
      <c r="J246">
        <v>2</v>
      </c>
      <c r="K246">
        <v>0</v>
      </c>
      <c r="L246">
        <v>2</v>
      </c>
      <c r="M246">
        <v>16</v>
      </c>
      <c r="N246">
        <v>6.5</v>
      </c>
      <c r="O246">
        <v>5.8</v>
      </c>
      <c r="P246">
        <v>63.2</v>
      </c>
      <c r="Q246">
        <v>97.7</v>
      </c>
      <c r="R246">
        <v>24</v>
      </c>
      <c r="S246">
        <v>77</v>
      </c>
      <c r="T246">
        <v>3.2</v>
      </c>
      <c r="U246">
        <v>1</v>
      </c>
      <c r="V246">
        <v>0</v>
      </c>
      <c r="W246">
        <v>0</v>
      </c>
      <c r="X246">
        <v>2</v>
      </c>
      <c r="Y246">
        <v>2</v>
      </c>
      <c r="Z246">
        <v>5</v>
      </c>
      <c r="AA246">
        <v>294</v>
      </c>
      <c r="AB246">
        <v>5</v>
      </c>
      <c r="AC246">
        <v>13</v>
      </c>
      <c r="AD246">
        <v>1</v>
      </c>
      <c r="AE246">
        <v>3</v>
      </c>
      <c r="AF246" s="3">
        <v>31</v>
      </c>
      <c r="AG246">
        <f>VLOOKUP(C246,'2022 FPIs'!$A$1:$B$33,2,FALSE)</f>
        <v>-9.6</v>
      </c>
      <c r="AH246">
        <v>25</v>
      </c>
      <c r="AI246">
        <v>20</v>
      </c>
      <c r="AJ246">
        <v>21</v>
      </c>
      <c r="AK246">
        <v>28</v>
      </c>
      <c r="AL246">
        <v>208</v>
      </c>
      <c r="AM246">
        <v>1</v>
      </c>
      <c r="AN246">
        <v>0</v>
      </c>
      <c r="AO246">
        <v>1</v>
      </c>
      <c r="AP246">
        <v>14</v>
      </c>
      <c r="AQ246">
        <v>7.9</v>
      </c>
      <c r="AR246">
        <v>7.2</v>
      </c>
      <c r="AS246">
        <v>75</v>
      </c>
      <c r="AT246">
        <v>107.4</v>
      </c>
      <c r="AU246">
        <v>30</v>
      </c>
      <c r="AV246">
        <v>207</v>
      </c>
      <c r="AW246">
        <v>6.9</v>
      </c>
      <c r="AX246">
        <v>2</v>
      </c>
      <c r="AY246">
        <v>2</v>
      </c>
      <c r="AZ246">
        <v>3</v>
      </c>
      <c r="BA246">
        <v>1</v>
      </c>
      <c r="BB246">
        <v>1</v>
      </c>
      <c r="BC246">
        <v>3</v>
      </c>
      <c r="BD246">
        <v>143</v>
      </c>
      <c r="BE246">
        <v>6</v>
      </c>
      <c r="BF246">
        <v>11</v>
      </c>
      <c r="BG246">
        <v>0</v>
      </c>
      <c r="BH246">
        <v>0</v>
      </c>
      <c r="BI246" s="3">
        <f t="shared" si="7"/>
        <v>29</v>
      </c>
      <c r="BJ246">
        <f>VLOOKUP(D246,'2022 FPIs'!$A$1:$B$33,2,FALSE)</f>
        <v>-15.1</v>
      </c>
    </row>
    <row r="247" spans="1:62">
      <c r="A247" t="s">
        <v>1</v>
      </c>
      <c r="B247">
        <f t="shared" si="6"/>
        <v>1</v>
      </c>
      <c r="C247" t="s">
        <v>58</v>
      </c>
      <c r="D247" t="s">
        <v>59</v>
      </c>
      <c r="E247">
        <v>22</v>
      </c>
      <c r="F247">
        <v>16</v>
      </c>
      <c r="G247">
        <v>23</v>
      </c>
      <c r="H247">
        <v>37</v>
      </c>
      <c r="I247">
        <v>298</v>
      </c>
      <c r="J247">
        <v>2</v>
      </c>
      <c r="K247">
        <v>0</v>
      </c>
      <c r="L247">
        <v>1</v>
      </c>
      <c r="M247">
        <v>9</v>
      </c>
      <c r="N247">
        <v>8.3000000000000007</v>
      </c>
      <c r="O247">
        <v>7.8</v>
      </c>
      <c r="P247">
        <v>62.2</v>
      </c>
      <c r="Q247">
        <v>105.5</v>
      </c>
      <c r="R247">
        <v>24</v>
      </c>
      <c r="S247">
        <v>109</v>
      </c>
      <c r="T247">
        <v>4.5</v>
      </c>
      <c r="U247">
        <v>0</v>
      </c>
      <c r="V247">
        <v>3</v>
      </c>
      <c r="W247">
        <v>4</v>
      </c>
      <c r="X247">
        <v>1</v>
      </c>
      <c r="Y247">
        <v>1</v>
      </c>
      <c r="Z247">
        <v>4</v>
      </c>
      <c r="AA247">
        <v>187</v>
      </c>
      <c r="AB247">
        <v>3</v>
      </c>
      <c r="AC247">
        <v>11</v>
      </c>
      <c r="AD247">
        <v>0</v>
      </c>
      <c r="AE247">
        <v>0</v>
      </c>
      <c r="AF247" s="3">
        <v>32.5</v>
      </c>
      <c r="AG247">
        <f>VLOOKUP(C247,'2022 FPIs'!$A$1:$B$33,2,FALSE)</f>
        <v>-9.6</v>
      </c>
      <c r="AH247">
        <v>16</v>
      </c>
      <c r="AI247">
        <v>22</v>
      </c>
      <c r="AJ247">
        <v>24</v>
      </c>
      <c r="AK247">
        <v>31</v>
      </c>
      <c r="AL247">
        <v>226</v>
      </c>
      <c r="AM247">
        <v>0</v>
      </c>
      <c r="AN247">
        <v>0</v>
      </c>
      <c r="AO247">
        <v>3</v>
      </c>
      <c r="AP247">
        <v>21</v>
      </c>
      <c r="AQ247">
        <v>8</v>
      </c>
      <c r="AR247">
        <v>6.6</v>
      </c>
      <c r="AS247">
        <v>77.400000000000006</v>
      </c>
      <c r="AT247">
        <v>97</v>
      </c>
      <c r="AU247">
        <v>28</v>
      </c>
      <c r="AV247">
        <v>94</v>
      </c>
      <c r="AW247">
        <v>3.4</v>
      </c>
      <c r="AX247">
        <v>1</v>
      </c>
      <c r="AY247">
        <v>3</v>
      </c>
      <c r="AZ247">
        <v>4</v>
      </c>
      <c r="BA247">
        <v>1</v>
      </c>
      <c r="BB247">
        <v>1</v>
      </c>
      <c r="BC247">
        <v>4</v>
      </c>
      <c r="BD247">
        <v>187</v>
      </c>
      <c r="BE247">
        <v>3</v>
      </c>
      <c r="BF247">
        <v>12</v>
      </c>
      <c r="BG247">
        <v>0</v>
      </c>
      <c r="BH247">
        <v>0</v>
      </c>
      <c r="BI247" s="3">
        <f t="shared" si="7"/>
        <v>27.5</v>
      </c>
      <c r="BJ247">
        <f>VLOOKUP(D247,'2022 FPIs'!$A$1:$B$33,2,FALSE)</f>
        <v>-5.2</v>
      </c>
    </row>
    <row r="248" spans="1:62">
      <c r="A248" t="s">
        <v>1</v>
      </c>
      <c r="B248">
        <f t="shared" si="6"/>
        <v>1</v>
      </c>
      <c r="C248" t="s">
        <v>58</v>
      </c>
      <c r="D248" t="s">
        <v>60</v>
      </c>
      <c r="E248">
        <v>40</v>
      </c>
      <c r="F248">
        <v>34</v>
      </c>
      <c r="G248">
        <v>25</v>
      </c>
      <c r="H248">
        <v>36</v>
      </c>
      <c r="I248">
        <v>293</v>
      </c>
      <c r="J248">
        <v>3</v>
      </c>
      <c r="K248">
        <v>2</v>
      </c>
      <c r="L248">
        <v>1</v>
      </c>
      <c r="M248">
        <v>2</v>
      </c>
      <c r="N248">
        <v>8.1999999999999993</v>
      </c>
      <c r="O248">
        <v>7.9</v>
      </c>
      <c r="P248">
        <v>69.400000000000006</v>
      </c>
      <c r="Q248">
        <v>98.5</v>
      </c>
      <c r="R248">
        <v>40</v>
      </c>
      <c r="S248">
        <v>283</v>
      </c>
      <c r="T248">
        <v>7.1</v>
      </c>
      <c r="U248">
        <v>2</v>
      </c>
      <c r="V248">
        <v>2</v>
      </c>
      <c r="W248">
        <v>3</v>
      </c>
      <c r="X248">
        <v>4</v>
      </c>
      <c r="Y248">
        <v>4</v>
      </c>
      <c r="Z248">
        <v>2</v>
      </c>
      <c r="AA248">
        <v>91</v>
      </c>
      <c r="AB248">
        <v>8</v>
      </c>
      <c r="AC248">
        <v>14</v>
      </c>
      <c r="AD248">
        <v>1</v>
      </c>
      <c r="AE248">
        <v>2</v>
      </c>
      <c r="AF248" s="3">
        <v>37.5</v>
      </c>
      <c r="AG248">
        <f>VLOOKUP(C248,'2022 FPIs'!$A$1:$B$33,2,FALSE)</f>
        <v>-9.6</v>
      </c>
      <c r="AH248">
        <v>34</v>
      </c>
      <c r="AI248">
        <v>40</v>
      </c>
      <c r="AJ248">
        <v>27</v>
      </c>
      <c r="AK248">
        <v>37</v>
      </c>
      <c r="AL248">
        <v>307</v>
      </c>
      <c r="AM248">
        <v>2</v>
      </c>
      <c r="AN248">
        <v>1</v>
      </c>
      <c r="AO248">
        <v>3</v>
      </c>
      <c r="AP248">
        <v>21</v>
      </c>
      <c r="AQ248">
        <v>8.9</v>
      </c>
      <c r="AR248">
        <v>7.7</v>
      </c>
      <c r="AS248">
        <v>73</v>
      </c>
      <c r="AT248">
        <v>104.2</v>
      </c>
      <c r="AU248">
        <v>23</v>
      </c>
      <c r="AV248">
        <v>65</v>
      </c>
      <c r="AW248">
        <v>2.8</v>
      </c>
      <c r="AX248">
        <v>2</v>
      </c>
      <c r="AY248">
        <v>2</v>
      </c>
      <c r="AZ248">
        <v>2</v>
      </c>
      <c r="BA248">
        <v>4</v>
      </c>
      <c r="BB248">
        <v>4</v>
      </c>
      <c r="BC248">
        <v>4</v>
      </c>
      <c r="BD248">
        <v>191</v>
      </c>
      <c r="BE248">
        <v>3</v>
      </c>
      <c r="BF248">
        <v>9</v>
      </c>
      <c r="BG248">
        <v>0</v>
      </c>
      <c r="BH248">
        <v>0</v>
      </c>
      <c r="BI248" s="3">
        <f t="shared" si="7"/>
        <v>22.5</v>
      </c>
      <c r="BJ248">
        <f>VLOOKUP(D248,'2022 FPIs'!$A$1:$B$33,2,FALSE)</f>
        <v>-1.1000000000000001</v>
      </c>
    </row>
    <row r="249" spans="1:62">
      <c r="A249" t="s">
        <v>1</v>
      </c>
      <c r="B249">
        <f t="shared" si="6"/>
        <v>1</v>
      </c>
      <c r="C249" t="s">
        <v>58</v>
      </c>
      <c r="D249" t="s">
        <v>55</v>
      </c>
      <c r="E249">
        <v>27</v>
      </c>
      <c r="F249">
        <v>20</v>
      </c>
      <c r="G249">
        <v>16</v>
      </c>
      <c r="H249">
        <v>30</v>
      </c>
      <c r="I249">
        <v>250</v>
      </c>
      <c r="J249">
        <v>2</v>
      </c>
      <c r="K249">
        <v>1</v>
      </c>
      <c r="L249">
        <v>0</v>
      </c>
      <c r="M249">
        <v>0</v>
      </c>
      <c r="N249">
        <v>8.3000000000000007</v>
      </c>
      <c r="O249">
        <v>8.3000000000000007</v>
      </c>
      <c r="P249">
        <v>53.3</v>
      </c>
      <c r="Q249">
        <v>89.6</v>
      </c>
      <c r="R249">
        <v>29</v>
      </c>
      <c r="S249">
        <v>154</v>
      </c>
      <c r="T249">
        <v>5.3</v>
      </c>
      <c r="U249">
        <v>1</v>
      </c>
      <c r="V249">
        <v>2</v>
      </c>
      <c r="W249">
        <v>3</v>
      </c>
      <c r="X249">
        <v>3</v>
      </c>
      <c r="Y249">
        <v>3</v>
      </c>
      <c r="Z249">
        <v>4</v>
      </c>
      <c r="AA249">
        <v>181</v>
      </c>
      <c r="AB249">
        <v>3</v>
      </c>
      <c r="AC249">
        <v>10</v>
      </c>
      <c r="AD249">
        <v>0</v>
      </c>
      <c r="AE249">
        <v>0</v>
      </c>
      <c r="AF249" s="3">
        <v>29.5</v>
      </c>
      <c r="AG249">
        <f>VLOOKUP(C249,'2022 FPIs'!$A$1:$B$33,2,FALSE)</f>
        <v>-9.6</v>
      </c>
      <c r="AH249">
        <v>20</v>
      </c>
      <c r="AI249">
        <v>27</v>
      </c>
      <c r="AJ249">
        <v>28</v>
      </c>
      <c r="AK249">
        <v>47</v>
      </c>
      <c r="AL249">
        <v>314</v>
      </c>
      <c r="AM249">
        <v>1</v>
      </c>
      <c r="AN249">
        <v>0</v>
      </c>
      <c r="AO249">
        <v>5</v>
      </c>
      <c r="AP249">
        <v>21</v>
      </c>
      <c r="AQ249">
        <v>7.1</v>
      </c>
      <c r="AR249">
        <v>6</v>
      </c>
      <c r="AS249">
        <v>59.6</v>
      </c>
      <c r="AT249">
        <v>86.7</v>
      </c>
      <c r="AU249">
        <v>22</v>
      </c>
      <c r="AV249">
        <v>72</v>
      </c>
      <c r="AW249">
        <v>3.3</v>
      </c>
      <c r="AX249">
        <v>0</v>
      </c>
      <c r="AY249">
        <v>2</v>
      </c>
      <c r="AZ249">
        <v>3</v>
      </c>
      <c r="BA249">
        <v>2</v>
      </c>
      <c r="BB249">
        <v>2</v>
      </c>
      <c r="BC249">
        <v>3</v>
      </c>
      <c r="BD249">
        <v>137</v>
      </c>
      <c r="BE249">
        <v>5</v>
      </c>
      <c r="BF249">
        <v>16</v>
      </c>
      <c r="BG249">
        <v>3</v>
      </c>
      <c r="BH249">
        <v>5</v>
      </c>
      <c r="BI249" s="3">
        <f t="shared" si="7"/>
        <v>30.5</v>
      </c>
      <c r="BJ249">
        <f>VLOOKUP(D249,'2022 FPIs'!$A$1:$B$33,2,FALSE)</f>
        <v>3.2</v>
      </c>
    </row>
    <row r="250" spans="1:62">
      <c r="A250" t="s">
        <v>0</v>
      </c>
      <c r="B250">
        <f t="shared" si="6"/>
        <v>0</v>
      </c>
      <c r="C250" t="s">
        <v>58</v>
      </c>
      <c r="D250" t="s">
        <v>42</v>
      </c>
      <c r="E250">
        <v>16</v>
      </c>
      <c r="F250">
        <v>17</v>
      </c>
      <c r="G250">
        <v>11</v>
      </c>
      <c r="H250">
        <v>20</v>
      </c>
      <c r="I250">
        <v>137</v>
      </c>
      <c r="J250">
        <v>0</v>
      </c>
      <c r="K250">
        <v>2</v>
      </c>
      <c r="L250">
        <v>0</v>
      </c>
      <c r="M250">
        <v>0</v>
      </c>
      <c r="N250">
        <v>6.9</v>
      </c>
      <c r="O250">
        <v>6.9</v>
      </c>
      <c r="P250">
        <v>55</v>
      </c>
      <c r="Q250">
        <v>36.9</v>
      </c>
      <c r="R250">
        <v>38</v>
      </c>
      <c r="S250">
        <v>165</v>
      </c>
      <c r="T250">
        <v>4.3</v>
      </c>
      <c r="U250">
        <v>1</v>
      </c>
      <c r="V250">
        <v>3</v>
      </c>
      <c r="W250">
        <v>3</v>
      </c>
      <c r="X250">
        <v>1</v>
      </c>
      <c r="Y250">
        <v>1</v>
      </c>
      <c r="Z250">
        <v>3</v>
      </c>
      <c r="AA250">
        <v>148</v>
      </c>
      <c r="AB250">
        <v>5</v>
      </c>
      <c r="AC250">
        <v>13</v>
      </c>
      <c r="AD250">
        <v>1</v>
      </c>
      <c r="AE250">
        <v>1</v>
      </c>
      <c r="AF250" s="3">
        <v>30.5</v>
      </c>
      <c r="AG250">
        <f>VLOOKUP(C250,'2022 FPIs'!$A$1:$B$33,2,FALSE)</f>
        <v>-9.6</v>
      </c>
      <c r="AH250">
        <v>17</v>
      </c>
      <c r="AI250">
        <v>16</v>
      </c>
      <c r="AJ250">
        <v>22</v>
      </c>
      <c r="AK250">
        <v>35</v>
      </c>
      <c r="AL250">
        <v>211</v>
      </c>
      <c r="AM250">
        <v>1</v>
      </c>
      <c r="AN250">
        <v>0</v>
      </c>
      <c r="AO250">
        <v>4</v>
      </c>
      <c r="AP250">
        <v>19</v>
      </c>
      <c r="AQ250">
        <v>6.6</v>
      </c>
      <c r="AR250">
        <v>5.4</v>
      </c>
      <c r="AS250">
        <v>62.9</v>
      </c>
      <c r="AT250">
        <v>89.1</v>
      </c>
      <c r="AU250">
        <v>22</v>
      </c>
      <c r="AV250">
        <v>71</v>
      </c>
      <c r="AW250">
        <v>3.2</v>
      </c>
      <c r="AX250">
        <v>1</v>
      </c>
      <c r="AY250">
        <v>1</v>
      </c>
      <c r="AZ250">
        <v>2</v>
      </c>
      <c r="BA250">
        <v>2</v>
      </c>
      <c r="BB250">
        <v>2</v>
      </c>
      <c r="BC250">
        <v>3</v>
      </c>
      <c r="BD250">
        <v>156</v>
      </c>
      <c r="BE250">
        <v>4</v>
      </c>
      <c r="BF250">
        <v>12</v>
      </c>
      <c r="BG250">
        <v>1</v>
      </c>
      <c r="BH250">
        <v>1</v>
      </c>
      <c r="BI250" s="3">
        <f t="shared" si="7"/>
        <v>29.5</v>
      </c>
      <c r="BJ250">
        <f>VLOOKUP(D250,'2022 FPIs'!$A$1:$B$33,2,FALSE)</f>
        <v>-6.5</v>
      </c>
    </row>
    <row r="251" spans="1:62">
      <c r="A251" t="s">
        <v>1</v>
      </c>
      <c r="B251">
        <f t="shared" si="6"/>
        <v>1</v>
      </c>
      <c r="C251" t="s">
        <v>58</v>
      </c>
      <c r="D251" t="s">
        <v>39</v>
      </c>
      <c r="E251">
        <v>30</v>
      </c>
      <c r="F251">
        <v>24</v>
      </c>
      <c r="G251">
        <v>20</v>
      </c>
      <c r="H251">
        <v>38</v>
      </c>
      <c r="I251">
        <v>211</v>
      </c>
      <c r="J251">
        <v>3</v>
      </c>
      <c r="K251">
        <v>1</v>
      </c>
      <c r="L251">
        <v>3</v>
      </c>
      <c r="M251">
        <v>20</v>
      </c>
      <c r="N251">
        <v>6.1</v>
      </c>
      <c r="O251">
        <v>5.0999999999999996</v>
      </c>
      <c r="P251">
        <v>52.6</v>
      </c>
      <c r="Q251">
        <v>84.4</v>
      </c>
      <c r="R251">
        <v>23</v>
      </c>
      <c r="S251">
        <v>97</v>
      </c>
      <c r="T251">
        <v>4.2</v>
      </c>
      <c r="U251">
        <v>0</v>
      </c>
      <c r="V251">
        <v>1</v>
      </c>
      <c r="W251">
        <v>1</v>
      </c>
      <c r="X251">
        <v>3</v>
      </c>
      <c r="Y251">
        <v>3</v>
      </c>
      <c r="Z251">
        <v>7</v>
      </c>
      <c r="AA251">
        <v>324</v>
      </c>
      <c r="AB251">
        <v>5</v>
      </c>
      <c r="AC251">
        <v>14</v>
      </c>
      <c r="AD251">
        <v>1</v>
      </c>
      <c r="AE251">
        <v>1</v>
      </c>
      <c r="AF251" s="3">
        <v>19.5</v>
      </c>
      <c r="AG251">
        <f>VLOOKUP(C251,'2022 FPIs'!$A$1:$B$33,2,FALSE)</f>
        <v>-9.6</v>
      </c>
      <c r="AH251">
        <v>24</v>
      </c>
      <c r="AI251">
        <v>30</v>
      </c>
      <c r="AJ251">
        <v>13</v>
      </c>
      <c r="AK251">
        <v>31</v>
      </c>
      <c r="AL251">
        <v>112</v>
      </c>
      <c r="AM251">
        <v>0</v>
      </c>
      <c r="AN251">
        <v>0</v>
      </c>
      <c r="AO251">
        <v>0</v>
      </c>
      <c r="AP251">
        <v>0</v>
      </c>
      <c r="AQ251">
        <v>3.6</v>
      </c>
      <c r="AR251">
        <v>3.6</v>
      </c>
      <c r="AS251">
        <v>41.9</v>
      </c>
      <c r="AT251">
        <v>52.1</v>
      </c>
      <c r="AU251">
        <v>32</v>
      </c>
      <c r="AV251">
        <v>206</v>
      </c>
      <c r="AW251">
        <v>6.4</v>
      </c>
      <c r="AX251">
        <v>1</v>
      </c>
      <c r="AY251">
        <v>3</v>
      </c>
      <c r="AZ251">
        <v>3</v>
      </c>
      <c r="BA251">
        <v>1</v>
      </c>
      <c r="BB251">
        <v>1</v>
      </c>
      <c r="BC251">
        <v>6</v>
      </c>
      <c r="BD251">
        <v>226</v>
      </c>
      <c r="BE251">
        <v>2</v>
      </c>
      <c r="BF251">
        <v>13</v>
      </c>
      <c r="BG251">
        <v>0</v>
      </c>
      <c r="BH251">
        <v>0</v>
      </c>
      <c r="BI251" s="3">
        <f t="shared" si="7"/>
        <v>40.5</v>
      </c>
      <c r="BJ251">
        <f>VLOOKUP(D251,'2022 FPIs'!$A$1:$B$33,2,FALSE)</f>
        <v>2</v>
      </c>
    </row>
    <row r="252" spans="1:62">
      <c r="A252" t="s">
        <v>0</v>
      </c>
      <c r="B252">
        <f t="shared" si="6"/>
        <v>0</v>
      </c>
      <c r="C252" t="s">
        <v>58</v>
      </c>
      <c r="D252" t="s">
        <v>45</v>
      </c>
      <c r="E252">
        <v>10</v>
      </c>
      <c r="F252">
        <v>13</v>
      </c>
      <c r="G252">
        <v>16</v>
      </c>
      <c r="H252">
        <v>30</v>
      </c>
      <c r="I252">
        <v>143</v>
      </c>
      <c r="J252">
        <v>1</v>
      </c>
      <c r="K252">
        <v>3</v>
      </c>
      <c r="L252">
        <v>3</v>
      </c>
      <c r="M252">
        <v>31</v>
      </c>
      <c r="N252">
        <v>5.8</v>
      </c>
      <c r="O252">
        <v>4.3</v>
      </c>
      <c r="P252">
        <v>53.3</v>
      </c>
      <c r="Q252">
        <v>37.9</v>
      </c>
      <c r="R252">
        <v>19</v>
      </c>
      <c r="S252">
        <v>58</v>
      </c>
      <c r="T252">
        <v>3.1</v>
      </c>
      <c r="U252">
        <v>0</v>
      </c>
      <c r="V252">
        <v>1</v>
      </c>
      <c r="W252">
        <v>1</v>
      </c>
      <c r="X252">
        <v>1</v>
      </c>
      <c r="Y252">
        <v>1</v>
      </c>
      <c r="Z252">
        <v>5</v>
      </c>
      <c r="AA252">
        <v>208</v>
      </c>
      <c r="AB252">
        <v>6</v>
      </c>
      <c r="AC252">
        <v>12</v>
      </c>
      <c r="AD252">
        <v>0</v>
      </c>
      <c r="AE252">
        <v>0</v>
      </c>
      <c r="AF252" s="3">
        <v>27.5</v>
      </c>
      <c r="AG252">
        <f>VLOOKUP(C252,'2022 FPIs'!$A$1:$B$33,2,FALSE)</f>
        <v>-9.6</v>
      </c>
      <c r="AH252">
        <v>13</v>
      </c>
      <c r="AI252">
        <v>10</v>
      </c>
      <c r="AJ252">
        <v>26</v>
      </c>
      <c r="AK252">
        <v>39</v>
      </c>
      <c r="AL252">
        <v>244</v>
      </c>
      <c r="AM252">
        <v>1</v>
      </c>
      <c r="AN252">
        <v>1</v>
      </c>
      <c r="AO252">
        <v>0</v>
      </c>
      <c r="AP252">
        <v>0</v>
      </c>
      <c r="AQ252">
        <v>6.3</v>
      </c>
      <c r="AR252">
        <v>6.3</v>
      </c>
      <c r="AS252">
        <v>66.7</v>
      </c>
      <c r="AT252">
        <v>81.599999999999994</v>
      </c>
      <c r="AU252">
        <v>27</v>
      </c>
      <c r="AV252">
        <v>106</v>
      </c>
      <c r="AW252">
        <v>3.9</v>
      </c>
      <c r="AX252">
        <v>0</v>
      </c>
      <c r="AY252">
        <v>2</v>
      </c>
      <c r="AZ252">
        <v>4</v>
      </c>
      <c r="BA252">
        <v>1</v>
      </c>
      <c r="BB252">
        <v>1</v>
      </c>
      <c r="BC252">
        <v>3</v>
      </c>
      <c r="BD252">
        <v>140</v>
      </c>
      <c r="BE252">
        <v>5</v>
      </c>
      <c r="BF252">
        <v>14</v>
      </c>
      <c r="BG252">
        <v>2</v>
      </c>
      <c r="BH252">
        <v>2</v>
      </c>
      <c r="BI252" s="3">
        <f t="shared" si="7"/>
        <v>32.5</v>
      </c>
      <c r="BJ252">
        <f>VLOOKUP(D252,'2022 FPIs'!$A$1:$B$33,2,FALSE)</f>
        <v>2.2000000000000002</v>
      </c>
    </row>
    <row r="253" spans="1:62">
      <c r="A253" t="s">
        <v>0</v>
      </c>
      <c r="B253">
        <f t="shared" si="6"/>
        <v>0</v>
      </c>
      <c r="C253" t="s">
        <v>58</v>
      </c>
      <c r="D253" t="s">
        <v>54</v>
      </c>
      <c r="E253">
        <v>34</v>
      </c>
      <c r="F253">
        <v>37</v>
      </c>
      <c r="G253">
        <v>23</v>
      </c>
      <c r="H253">
        <v>34</v>
      </c>
      <c r="I253">
        <v>365</v>
      </c>
      <c r="J253">
        <v>3</v>
      </c>
      <c r="K253">
        <v>2</v>
      </c>
      <c r="L253">
        <v>0</v>
      </c>
      <c r="M253">
        <v>0</v>
      </c>
      <c r="N253">
        <v>10.7</v>
      </c>
      <c r="O253">
        <v>10.7</v>
      </c>
      <c r="P253">
        <v>67.599999999999994</v>
      </c>
      <c r="Q253">
        <v>108.1</v>
      </c>
      <c r="R253">
        <v>32</v>
      </c>
      <c r="S253">
        <v>135</v>
      </c>
      <c r="T253">
        <v>4.2</v>
      </c>
      <c r="U253">
        <v>1</v>
      </c>
      <c r="V253">
        <v>2</v>
      </c>
      <c r="W253">
        <v>2</v>
      </c>
      <c r="X253">
        <v>4</v>
      </c>
      <c r="Y253">
        <v>4</v>
      </c>
      <c r="Z253">
        <v>2</v>
      </c>
      <c r="AA253">
        <v>81</v>
      </c>
      <c r="AB253">
        <v>4</v>
      </c>
      <c r="AC253">
        <v>10</v>
      </c>
      <c r="AD253">
        <v>0</v>
      </c>
      <c r="AE253">
        <v>1</v>
      </c>
      <c r="AF253" s="3">
        <v>32</v>
      </c>
      <c r="AG253">
        <f>VLOOKUP(C253,'2022 FPIs'!$A$1:$B$33,2,FALSE)</f>
        <v>-9.6</v>
      </c>
      <c r="AH253">
        <v>37</v>
      </c>
      <c r="AI253">
        <v>34</v>
      </c>
      <c r="AJ253">
        <v>22</v>
      </c>
      <c r="AK253">
        <v>35</v>
      </c>
      <c r="AL253">
        <v>284</v>
      </c>
      <c r="AM253">
        <v>2</v>
      </c>
      <c r="AN253">
        <v>1</v>
      </c>
      <c r="AO253">
        <v>0</v>
      </c>
      <c r="AP253">
        <v>0</v>
      </c>
      <c r="AQ253">
        <v>8.1</v>
      </c>
      <c r="AR253">
        <v>8.1</v>
      </c>
      <c r="AS253">
        <v>62.9</v>
      </c>
      <c r="AT253">
        <v>95.4</v>
      </c>
      <c r="AU253">
        <v>27</v>
      </c>
      <c r="AV253">
        <v>170</v>
      </c>
      <c r="AW253">
        <v>6.3</v>
      </c>
      <c r="AX253">
        <v>2</v>
      </c>
      <c r="AY253">
        <v>3</v>
      </c>
      <c r="AZ253">
        <v>4</v>
      </c>
      <c r="BA253">
        <v>4</v>
      </c>
      <c r="BB253">
        <v>4</v>
      </c>
      <c r="BC253">
        <v>2</v>
      </c>
      <c r="BD253">
        <v>93</v>
      </c>
      <c r="BE253">
        <v>4</v>
      </c>
      <c r="BF253">
        <v>8</v>
      </c>
      <c r="BG253">
        <v>0</v>
      </c>
      <c r="BH253">
        <v>0</v>
      </c>
      <c r="BI253" s="3">
        <f t="shared" si="7"/>
        <v>28</v>
      </c>
      <c r="BJ253">
        <f>VLOOKUP(D253,'2022 FPIs'!$A$1:$B$33,2,FALSE)</f>
        <v>6.5</v>
      </c>
    </row>
    <row r="254" spans="1:62">
      <c r="A254" t="s">
        <v>0</v>
      </c>
      <c r="B254">
        <f t="shared" si="6"/>
        <v>0</v>
      </c>
      <c r="C254" t="s">
        <v>58</v>
      </c>
      <c r="D254" t="s">
        <v>46</v>
      </c>
      <c r="E254">
        <v>13</v>
      </c>
      <c r="F254">
        <v>31</v>
      </c>
      <c r="G254">
        <v>22</v>
      </c>
      <c r="H254">
        <v>36</v>
      </c>
      <c r="I254">
        <v>180</v>
      </c>
      <c r="J254">
        <v>1</v>
      </c>
      <c r="K254">
        <v>1</v>
      </c>
      <c r="L254">
        <v>6</v>
      </c>
      <c r="M254">
        <v>39</v>
      </c>
      <c r="N254">
        <v>6.1</v>
      </c>
      <c r="O254">
        <v>4.3</v>
      </c>
      <c r="P254">
        <v>61.1</v>
      </c>
      <c r="Q254">
        <v>71.5</v>
      </c>
      <c r="R254">
        <v>25</v>
      </c>
      <c r="S254">
        <v>99</v>
      </c>
      <c r="T254">
        <v>4</v>
      </c>
      <c r="U254">
        <v>0</v>
      </c>
      <c r="V254">
        <v>2</v>
      </c>
      <c r="W254">
        <v>2</v>
      </c>
      <c r="X254">
        <v>1</v>
      </c>
      <c r="Y254">
        <v>1</v>
      </c>
      <c r="Z254">
        <v>2</v>
      </c>
      <c r="AA254">
        <v>122</v>
      </c>
      <c r="AB254">
        <v>8</v>
      </c>
      <c r="AC254">
        <v>16</v>
      </c>
      <c r="AD254">
        <v>0</v>
      </c>
      <c r="AE254">
        <v>2</v>
      </c>
      <c r="AF254" s="3">
        <v>34</v>
      </c>
      <c r="AG254">
        <f>VLOOKUP(C254,'2022 FPIs'!$A$1:$B$33,2,FALSE)</f>
        <v>-9.6</v>
      </c>
      <c r="AH254">
        <v>31</v>
      </c>
      <c r="AI254">
        <v>13</v>
      </c>
      <c r="AJ254">
        <v>18</v>
      </c>
      <c r="AK254">
        <v>26</v>
      </c>
      <c r="AL254">
        <v>181</v>
      </c>
      <c r="AM254">
        <v>1</v>
      </c>
      <c r="AN254">
        <v>0</v>
      </c>
      <c r="AO254">
        <v>2</v>
      </c>
      <c r="AP254">
        <v>21</v>
      </c>
      <c r="AQ254">
        <v>7.8</v>
      </c>
      <c r="AR254">
        <v>6.5</v>
      </c>
      <c r="AS254">
        <v>69.2</v>
      </c>
      <c r="AT254">
        <v>101.6</v>
      </c>
      <c r="AU254">
        <v>28</v>
      </c>
      <c r="AV254">
        <v>168</v>
      </c>
      <c r="AW254">
        <v>6</v>
      </c>
      <c r="AX254">
        <v>3</v>
      </c>
      <c r="AY254">
        <v>1</v>
      </c>
      <c r="AZ254">
        <v>1</v>
      </c>
      <c r="BA254">
        <v>4</v>
      </c>
      <c r="BB254">
        <v>4</v>
      </c>
      <c r="BC254">
        <v>4</v>
      </c>
      <c r="BD254">
        <v>196</v>
      </c>
      <c r="BE254">
        <v>5</v>
      </c>
      <c r="BF254">
        <v>9</v>
      </c>
      <c r="BG254">
        <v>0</v>
      </c>
      <c r="BH254">
        <v>0</v>
      </c>
      <c r="BI254" s="3">
        <f t="shared" si="7"/>
        <v>26</v>
      </c>
      <c r="BJ254">
        <f>VLOOKUP(D254,'2022 FPIs'!$A$1:$B$33,2,FALSE)</f>
        <v>13.6</v>
      </c>
    </row>
    <row r="255" spans="1:62">
      <c r="A255" t="s">
        <v>0</v>
      </c>
      <c r="B255">
        <f t="shared" si="6"/>
        <v>0</v>
      </c>
      <c r="C255" t="s">
        <v>59</v>
      </c>
      <c r="D255" t="s">
        <v>60</v>
      </c>
      <c r="E255">
        <v>16</v>
      </c>
      <c r="F255">
        <v>17</v>
      </c>
      <c r="G255">
        <v>29</v>
      </c>
      <c r="H255">
        <v>42</v>
      </c>
      <c r="I255">
        <v>330</v>
      </c>
      <c r="J255">
        <v>1</v>
      </c>
      <c r="K255">
        <v>0</v>
      </c>
      <c r="L255">
        <v>2</v>
      </c>
      <c r="M255">
        <v>10</v>
      </c>
      <c r="N255">
        <v>8.1</v>
      </c>
      <c r="O255">
        <v>7.5</v>
      </c>
      <c r="P255">
        <v>69</v>
      </c>
      <c r="Q255">
        <v>100.3</v>
      </c>
      <c r="R255">
        <v>20</v>
      </c>
      <c r="S255">
        <v>103</v>
      </c>
      <c r="T255">
        <v>5.2</v>
      </c>
      <c r="U255">
        <v>0</v>
      </c>
      <c r="V255">
        <v>3</v>
      </c>
      <c r="W255">
        <v>4</v>
      </c>
      <c r="X255">
        <v>1</v>
      </c>
      <c r="Y255">
        <v>1</v>
      </c>
      <c r="Z255">
        <v>1</v>
      </c>
      <c r="AA255">
        <v>36</v>
      </c>
      <c r="AB255">
        <v>8</v>
      </c>
      <c r="AC255">
        <v>15</v>
      </c>
      <c r="AD255">
        <v>0</v>
      </c>
      <c r="AE255">
        <v>1</v>
      </c>
      <c r="AF255" s="3">
        <v>33.5</v>
      </c>
      <c r="AG255">
        <f>VLOOKUP(C255,'2022 FPIs'!$A$1:$B$33,2,FALSE)</f>
        <v>-5.2</v>
      </c>
      <c r="AH255">
        <v>17</v>
      </c>
      <c r="AI255">
        <v>16</v>
      </c>
      <c r="AJ255">
        <v>23</v>
      </c>
      <c r="AK255">
        <v>28</v>
      </c>
      <c r="AL255">
        <v>177</v>
      </c>
      <c r="AM255">
        <v>2</v>
      </c>
      <c r="AN255">
        <v>0</v>
      </c>
      <c r="AO255">
        <v>2</v>
      </c>
      <c r="AP255">
        <v>18</v>
      </c>
      <c r="AQ255">
        <v>7</v>
      </c>
      <c r="AR255">
        <v>5.9</v>
      </c>
      <c r="AS255">
        <v>82.1</v>
      </c>
      <c r="AT255">
        <v>116.8</v>
      </c>
      <c r="AU255">
        <v>19</v>
      </c>
      <c r="AV255">
        <v>76</v>
      </c>
      <c r="AW255">
        <v>4</v>
      </c>
      <c r="AX255">
        <v>0</v>
      </c>
      <c r="AY255">
        <v>1</v>
      </c>
      <c r="AZ255">
        <v>1</v>
      </c>
      <c r="BA255">
        <v>2</v>
      </c>
      <c r="BB255">
        <v>2</v>
      </c>
      <c r="BC255">
        <v>2</v>
      </c>
      <c r="BD255">
        <v>101</v>
      </c>
      <c r="BE255">
        <v>6</v>
      </c>
      <c r="BF255">
        <v>11</v>
      </c>
      <c r="BG255">
        <v>0</v>
      </c>
      <c r="BH255">
        <v>1</v>
      </c>
      <c r="BI255" s="3">
        <f t="shared" si="7"/>
        <v>26.5</v>
      </c>
      <c r="BJ255">
        <f>VLOOKUP(D255,'2022 FPIs'!$A$1:$B$33,2,FALSE)</f>
        <v>-1.1000000000000001</v>
      </c>
    </row>
    <row r="256" spans="1:62">
      <c r="A256" t="s">
        <v>1</v>
      </c>
      <c r="B256">
        <f t="shared" si="6"/>
        <v>1</v>
      </c>
      <c r="C256" t="s">
        <v>59</v>
      </c>
      <c r="D256" t="s">
        <v>53</v>
      </c>
      <c r="E256">
        <v>16</v>
      </c>
      <c r="F256">
        <v>9</v>
      </c>
      <c r="G256">
        <v>14</v>
      </c>
      <c r="H256">
        <v>31</v>
      </c>
      <c r="I256">
        <v>201</v>
      </c>
      <c r="J256">
        <v>1</v>
      </c>
      <c r="K256">
        <v>1</v>
      </c>
      <c r="L256">
        <v>3</v>
      </c>
      <c r="M256">
        <v>18</v>
      </c>
      <c r="N256">
        <v>7.1</v>
      </c>
      <c r="O256">
        <v>5.9</v>
      </c>
      <c r="P256">
        <v>45.2</v>
      </c>
      <c r="Q256">
        <v>64</v>
      </c>
      <c r="R256">
        <v>31</v>
      </c>
      <c r="S256">
        <v>149</v>
      </c>
      <c r="T256">
        <v>4.8</v>
      </c>
      <c r="U256">
        <v>0</v>
      </c>
      <c r="V256">
        <v>3</v>
      </c>
      <c r="W256">
        <v>3</v>
      </c>
      <c r="X256">
        <v>1</v>
      </c>
      <c r="Y256">
        <v>1</v>
      </c>
      <c r="Z256">
        <v>5</v>
      </c>
      <c r="AA256">
        <v>214</v>
      </c>
      <c r="AB256">
        <v>3</v>
      </c>
      <c r="AC256">
        <v>12</v>
      </c>
      <c r="AD256">
        <v>1</v>
      </c>
      <c r="AE256">
        <v>1</v>
      </c>
      <c r="AF256" s="3">
        <v>32.5</v>
      </c>
      <c r="AG256">
        <f>VLOOKUP(C256,'2022 FPIs'!$A$1:$B$33,2,FALSE)</f>
        <v>-5.2</v>
      </c>
      <c r="AH256">
        <v>9</v>
      </c>
      <c r="AI256">
        <v>16</v>
      </c>
      <c r="AJ256">
        <v>19</v>
      </c>
      <c r="AK256">
        <v>38</v>
      </c>
      <c r="AL256">
        <v>154</v>
      </c>
      <c r="AM256">
        <v>0</v>
      </c>
      <c r="AN256">
        <v>0</v>
      </c>
      <c r="AO256">
        <v>3</v>
      </c>
      <c r="AP256">
        <v>23</v>
      </c>
      <c r="AQ256">
        <v>4.7</v>
      </c>
      <c r="AR256">
        <v>3.8</v>
      </c>
      <c r="AS256">
        <v>50</v>
      </c>
      <c r="AT256">
        <v>60.6</v>
      </c>
      <c r="AU256">
        <v>18</v>
      </c>
      <c r="AV256">
        <v>80</v>
      </c>
      <c r="AW256">
        <v>4.4000000000000004</v>
      </c>
      <c r="AX256">
        <v>0</v>
      </c>
      <c r="AY256">
        <v>3</v>
      </c>
      <c r="AZ256">
        <v>3</v>
      </c>
      <c r="BA256">
        <v>0</v>
      </c>
      <c r="BB256">
        <v>0</v>
      </c>
      <c r="BC256">
        <v>5</v>
      </c>
      <c r="BD256">
        <v>268</v>
      </c>
      <c r="BE256">
        <v>2</v>
      </c>
      <c r="BF256">
        <v>13</v>
      </c>
      <c r="BG256">
        <v>1</v>
      </c>
      <c r="BH256">
        <v>3</v>
      </c>
      <c r="BI256" s="3">
        <f t="shared" si="7"/>
        <v>27.5</v>
      </c>
      <c r="BJ256">
        <f>VLOOKUP(D256,'2022 FPIs'!$A$1:$B$33,2,FALSE)</f>
        <v>-5.5</v>
      </c>
    </row>
    <row r="257" spans="1:62">
      <c r="A257" t="s">
        <v>1</v>
      </c>
      <c r="B257">
        <f t="shared" si="6"/>
        <v>1</v>
      </c>
      <c r="C257" t="s">
        <v>59</v>
      </c>
      <c r="D257" t="s">
        <v>54</v>
      </c>
      <c r="E257">
        <v>11</v>
      </c>
      <c r="F257">
        <v>10</v>
      </c>
      <c r="G257">
        <v>20</v>
      </c>
      <c r="H257">
        <v>33</v>
      </c>
      <c r="I257">
        <v>160</v>
      </c>
      <c r="J257">
        <v>0</v>
      </c>
      <c r="K257">
        <v>0</v>
      </c>
      <c r="L257">
        <v>4</v>
      </c>
      <c r="M257">
        <v>24</v>
      </c>
      <c r="N257">
        <v>5.6</v>
      </c>
      <c r="O257">
        <v>4.3</v>
      </c>
      <c r="P257">
        <v>60.6</v>
      </c>
      <c r="Q257">
        <v>72.8</v>
      </c>
      <c r="R257">
        <v>33</v>
      </c>
      <c r="S257">
        <v>101</v>
      </c>
      <c r="T257">
        <v>3.1</v>
      </c>
      <c r="U257">
        <v>1</v>
      </c>
      <c r="V257">
        <v>1</v>
      </c>
      <c r="W257">
        <v>2</v>
      </c>
      <c r="X257">
        <v>0</v>
      </c>
      <c r="Y257">
        <v>0</v>
      </c>
      <c r="Z257">
        <v>10</v>
      </c>
      <c r="AA257">
        <v>476</v>
      </c>
      <c r="AB257">
        <v>6</v>
      </c>
      <c r="AC257">
        <v>19</v>
      </c>
      <c r="AD257">
        <v>0</v>
      </c>
      <c r="AE257">
        <v>0</v>
      </c>
      <c r="AF257" s="3">
        <v>34.5</v>
      </c>
      <c r="AG257">
        <f>VLOOKUP(C257,'2022 FPIs'!$A$1:$B$33,2,FALSE)</f>
        <v>-5.2</v>
      </c>
      <c r="AH257">
        <v>10</v>
      </c>
      <c r="AI257">
        <v>11</v>
      </c>
      <c r="AJ257">
        <v>18</v>
      </c>
      <c r="AK257">
        <v>29</v>
      </c>
      <c r="AL257">
        <v>179</v>
      </c>
      <c r="AM257">
        <v>1</v>
      </c>
      <c r="AN257">
        <v>1</v>
      </c>
      <c r="AO257">
        <v>4</v>
      </c>
      <c r="AP257">
        <v>32</v>
      </c>
      <c r="AQ257">
        <v>7.3</v>
      </c>
      <c r="AR257">
        <v>5.4</v>
      </c>
      <c r="AS257">
        <v>62.1</v>
      </c>
      <c r="AT257">
        <v>76.7</v>
      </c>
      <c r="AU257">
        <v>19</v>
      </c>
      <c r="AV257">
        <v>88</v>
      </c>
      <c r="AW257">
        <v>4.5999999999999996</v>
      </c>
      <c r="AX257">
        <v>0</v>
      </c>
      <c r="AY257">
        <v>1</v>
      </c>
      <c r="AZ257">
        <v>1</v>
      </c>
      <c r="BA257">
        <v>1</v>
      </c>
      <c r="BB257">
        <v>1</v>
      </c>
      <c r="BC257">
        <v>7</v>
      </c>
      <c r="BD257">
        <v>362</v>
      </c>
      <c r="BE257">
        <v>1</v>
      </c>
      <c r="BF257">
        <v>10</v>
      </c>
      <c r="BG257">
        <v>0</v>
      </c>
      <c r="BH257">
        <v>0</v>
      </c>
      <c r="BI257" s="3">
        <f t="shared" si="7"/>
        <v>25.5</v>
      </c>
      <c r="BJ257">
        <f>VLOOKUP(D257,'2022 FPIs'!$A$1:$B$33,2,FALSE)</f>
        <v>6.5</v>
      </c>
    </row>
    <row r="258" spans="1:62">
      <c r="A258" t="s">
        <v>0</v>
      </c>
      <c r="B258">
        <f t="shared" si="6"/>
        <v>0</v>
      </c>
      <c r="C258" t="s">
        <v>59</v>
      </c>
      <c r="D258" t="s">
        <v>58</v>
      </c>
      <c r="E258">
        <v>23</v>
      </c>
      <c r="F258">
        <v>32</v>
      </c>
      <c r="G258">
        <v>17</v>
      </c>
      <c r="H258">
        <v>25</v>
      </c>
      <c r="I258">
        <v>214</v>
      </c>
      <c r="J258">
        <v>2</v>
      </c>
      <c r="K258">
        <v>0</v>
      </c>
      <c r="L258">
        <v>3</v>
      </c>
      <c r="M258">
        <v>23</v>
      </c>
      <c r="N258">
        <v>9.5</v>
      </c>
      <c r="O258">
        <v>7.6</v>
      </c>
      <c r="P258">
        <v>68</v>
      </c>
      <c r="Q258">
        <v>121.1</v>
      </c>
      <c r="R258">
        <v>20</v>
      </c>
      <c r="S258">
        <v>85</v>
      </c>
      <c r="T258">
        <v>4.3</v>
      </c>
      <c r="U258">
        <v>1</v>
      </c>
      <c r="V258">
        <v>1</v>
      </c>
      <c r="W258">
        <v>1</v>
      </c>
      <c r="X258">
        <v>2</v>
      </c>
      <c r="Y258">
        <v>3</v>
      </c>
      <c r="Z258">
        <v>5</v>
      </c>
      <c r="AA258">
        <v>241</v>
      </c>
      <c r="AB258">
        <v>3</v>
      </c>
      <c r="AC258">
        <v>11</v>
      </c>
      <c r="AD258">
        <v>1</v>
      </c>
      <c r="AE258">
        <v>2</v>
      </c>
      <c r="AF258" s="3">
        <v>25</v>
      </c>
      <c r="AG258">
        <f>VLOOKUP(C258,'2022 FPIs'!$A$1:$B$33,2,FALSE)</f>
        <v>-5.2</v>
      </c>
      <c r="AH258">
        <v>32</v>
      </c>
      <c r="AI258">
        <v>23</v>
      </c>
      <c r="AJ258">
        <v>21</v>
      </c>
      <c r="AK258">
        <v>34</v>
      </c>
      <c r="AL258">
        <v>173</v>
      </c>
      <c r="AM258">
        <v>0</v>
      </c>
      <c r="AN258">
        <v>0</v>
      </c>
      <c r="AO258">
        <v>2</v>
      </c>
      <c r="AP258">
        <v>15</v>
      </c>
      <c r="AQ258">
        <v>5.5</v>
      </c>
      <c r="AR258">
        <v>4.8</v>
      </c>
      <c r="AS258">
        <v>61.8</v>
      </c>
      <c r="AT258">
        <v>74.8</v>
      </c>
      <c r="AU258">
        <v>38</v>
      </c>
      <c r="AV258">
        <v>212</v>
      </c>
      <c r="AW258">
        <v>5.6</v>
      </c>
      <c r="AX258">
        <v>2</v>
      </c>
      <c r="AY258">
        <v>4</v>
      </c>
      <c r="AZ258">
        <v>4</v>
      </c>
      <c r="BA258">
        <v>2</v>
      </c>
      <c r="BB258">
        <v>3</v>
      </c>
      <c r="BC258">
        <v>4</v>
      </c>
      <c r="BD258">
        <v>215</v>
      </c>
      <c r="BE258">
        <v>7</v>
      </c>
      <c r="BF258">
        <v>14</v>
      </c>
      <c r="BG258">
        <v>0</v>
      </c>
      <c r="BH258">
        <v>0</v>
      </c>
      <c r="BI258" s="3">
        <f t="shared" si="7"/>
        <v>35</v>
      </c>
      <c r="BJ258">
        <f>VLOOKUP(D258,'2022 FPIs'!$A$1:$B$33,2,FALSE)</f>
        <v>-9.6</v>
      </c>
    </row>
    <row r="259" spans="1:62">
      <c r="A259" t="s">
        <v>0</v>
      </c>
      <c r="B259">
        <f t="shared" ref="B259:B322" si="8">IF(A259="W",1,0)</f>
        <v>0</v>
      </c>
      <c r="C259" t="s">
        <v>59</v>
      </c>
      <c r="D259" t="s">
        <v>56</v>
      </c>
      <c r="E259">
        <v>9</v>
      </c>
      <c r="F259">
        <v>12</v>
      </c>
      <c r="G259">
        <v>21</v>
      </c>
      <c r="H259">
        <v>39</v>
      </c>
      <c r="I259">
        <v>250</v>
      </c>
      <c r="J259">
        <v>0</v>
      </c>
      <c r="K259">
        <v>2</v>
      </c>
      <c r="L259">
        <v>4</v>
      </c>
      <c r="M259">
        <v>24</v>
      </c>
      <c r="N259">
        <v>7</v>
      </c>
      <c r="O259">
        <v>5.8</v>
      </c>
      <c r="P259">
        <v>53.8</v>
      </c>
      <c r="Q259">
        <v>52.3</v>
      </c>
      <c r="R259">
        <v>28</v>
      </c>
      <c r="S259">
        <v>125</v>
      </c>
      <c r="T259">
        <v>4.5</v>
      </c>
      <c r="U259">
        <v>0</v>
      </c>
      <c r="V259">
        <v>3</v>
      </c>
      <c r="W259">
        <v>4</v>
      </c>
      <c r="X259">
        <v>0</v>
      </c>
      <c r="Y259">
        <v>0</v>
      </c>
      <c r="Z259">
        <v>5</v>
      </c>
      <c r="AA259">
        <v>229</v>
      </c>
      <c r="AB259">
        <v>2</v>
      </c>
      <c r="AC259">
        <v>15</v>
      </c>
      <c r="AD259">
        <v>1</v>
      </c>
      <c r="AE259">
        <v>2</v>
      </c>
      <c r="AF259" s="3">
        <v>32.5</v>
      </c>
      <c r="AG259">
        <f>VLOOKUP(C259,'2022 FPIs'!$A$1:$B$33,2,FALSE)</f>
        <v>-5.2</v>
      </c>
      <c r="AH259">
        <v>12</v>
      </c>
      <c r="AI259">
        <v>9</v>
      </c>
      <c r="AJ259">
        <v>26</v>
      </c>
      <c r="AK259">
        <v>41</v>
      </c>
      <c r="AL259">
        <v>200</v>
      </c>
      <c r="AM259">
        <v>0</v>
      </c>
      <c r="AN259">
        <v>2</v>
      </c>
      <c r="AO259">
        <v>6</v>
      </c>
      <c r="AP259">
        <v>51</v>
      </c>
      <c r="AQ259">
        <v>6.1</v>
      </c>
      <c r="AR259">
        <v>4.3</v>
      </c>
      <c r="AS259">
        <v>63.4</v>
      </c>
      <c r="AT259">
        <v>54.9</v>
      </c>
      <c r="AU259">
        <v>26</v>
      </c>
      <c r="AV259">
        <v>106</v>
      </c>
      <c r="AW259">
        <v>4.0999999999999996</v>
      </c>
      <c r="AX259">
        <v>0</v>
      </c>
      <c r="AY259">
        <v>4</v>
      </c>
      <c r="AZ259">
        <v>4</v>
      </c>
      <c r="BA259">
        <v>0</v>
      </c>
      <c r="BB259">
        <v>0</v>
      </c>
      <c r="BC259">
        <v>7</v>
      </c>
      <c r="BD259">
        <v>310</v>
      </c>
      <c r="BE259">
        <v>4</v>
      </c>
      <c r="BF259">
        <v>16</v>
      </c>
      <c r="BG259">
        <v>0</v>
      </c>
      <c r="BH259">
        <v>0</v>
      </c>
      <c r="BI259" s="3">
        <f t="shared" ref="BI259:BI322" si="9">60-AF259</f>
        <v>27.5</v>
      </c>
      <c r="BJ259">
        <f>VLOOKUP(D259,'2022 FPIs'!$A$1:$B$33,2,FALSE)</f>
        <v>-15.1</v>
      </c>
    </row>
    <row r="260" spans="1:62">
      <c r="A260" t="s">
        <v>0</v>
      </c>
      <c r="B260">
        <f t="shared" si="8"/>
        <v>0</v>
      </c>
      <c r="C260" t="s">
        <v>59</v>
      </c>
      <c r="D260" t="s">
        <v>55</v>
      </c>
      <c r="E260">
        <v>16</v>
      </c>
      <c r="F260">
        <v>19</v>
      </c>
      <c r="G260">
        <v>15</v>
      </c>
      <c r="H260">
        <v>28</v>
      </c>
      <c r="I260">
        <v>160</v>
      </c>
      <c r="J260">
        <v>1</v>
      </c>
      <c r="K260">
        <v>0</v>
      </c>
      <c r="L260">
        <v>4</v>
      </c>
      <c r="M260">
        <v>28</v>
      </c>
      <c r="N260">
        <v>6.7</v>
      </c>
      <c r="O260">
        <v>5</v>
      </c>
      <c r="P260">
        <v>53.6</v>
      </c>
      <c r="Q260">
        <v>82.4</v>
      </c>
      <c r="R260">
        <v>23</v>
      </c>
      <c r="S260">
        <v>98</v>
      </c>
      <c r="T260">
        <v>4.3</v>
      </c>
      <c r="U260">
        <v>0</v>
      </c>
      <c r="V260">
        <v>3</v>
      </c>
      <c r="W260">
        <v>3</v>
      </c>
      <c r="X260">
        <v>1</v>
      </c>
      <c r="Y260">
        <v>1</v>
      </c>
      <c r="Z260">
        <v>7</v>
      </c>
      <c r="AA260">
        <v>323</v>
      </c>
      <c r="AB260">
        <v>4</v>
      </c>
      <c r="AC260">
        <v>14</v>
      </c>
      <c r="AD260">
        <v>0</v>
      </c>
      <c r="AE260">
        <v>0</v>
      </c>
      <c r="AF260" s="3">
        <v>28.5</v>
      </c>
      <c r="AG260">
        <f>VLOOKUP(C260,'2022 FPIs'!$A$1:$B$33,2,FALSE)</f>
        <v>-5.2</v>
      </c>
      <c r="AH260">
        <v>19</v>
      </c>
      <c r="AI260">
        <v>16</v>
      </c>
      <c r="AJ260">
        <v>37</v>
      </c>
      <c r="AK260">
        <v>57</v>
      </c>
      <c r="AL260">
        <v>224</v>
      </c>
      <c r="AM260">
        <v>0</v>
      </c>
      <c r="AN260">
        <v>1</v>
      </c>
      <c r="AO260">
        <v>2</v>
      </c>
      <c r="AP260">
        <v>14</v>
      </c>
      <c r="AQ260">
        <v>4.2</v>
      </c>
      <c r="AR260">
        <v>3.8</v>
      </c>
      <c r="AS260">
        <v>64.900000000000006</v>
      </c>
      <c r="AT260">
        <v>65.2</v>
      </c>
      <c r="AU260">
        <v>24</v>
      </c>
      <c r="AV260">
        <v>73</v>
      </c>
      <c r="AW260">
        <v>3</v>
      </c>
      <c r="AX260">
        <v>1</v>
      </c>
      <c r="AY260">
        <v>4</v>
      </c>
      <c r="AZ260">
        <v>4</v>
      </c>
      <c r="BA260">
        <v>1</v>
      </c>
      <c r="BB260">
        <v>1</v>
      </c>
      <c r="BC260">
        <v>4</v>
      </c>
      <c r="BD260">
        <v>176</v>
      </c>
      <c r="BE260">
        <v>11</v>
      </c>
      <c r="BF260">
        <v>22</v>
      </c>
      <c r="BG260">
        <v>1</v>
      </c>
      <c r="BH260">
        <v>3</v>
      </c>
      <c r="BI260" s="3">
        <f t="shared" si="9"/>
        <v>31.5</v>
      </c>
      <c r="BJ260">
        <f>VLOOKUP(D260,'2022 FPIs'!$A$1:$B$33,2,FALSE)</f>
        <v>3.2</v>
      </c>
    </row>
    <row r="261" spans="1:62">
      <c r="A261" t="s">
        <v>0</v>
      </c>
      <c r="B261">
        <f t="shared" si="8"/>
        <v>0</v>
      </c>
      <c r="C261" t="s">
        <v>59</v>
      </c>
      <c r="D261" t="s">
        <v>40</v>
      </c>
      <c r="E261">
        <v>9</v>
      </c>
      <c r="F261">
        <v>16</v>
      </c>
      <c r="G261">
        <v>24</v>
      </c>
      <c r="H261">
        <v>46</v>
      </c>
      <c r="I261">
        <v>219</v>
      </c>
      <c r="J261">
        <v>0</v>
      </c>
      <c r="K261">
        <v>1</v>
      </c>
      <c r="L261">
        <v>1</v>
      </c>
      <c r="M261">
        <v>6</v>
      </c>
      <c r="N261">
        <v>4.9000000000000004</v>
      </c>
      <c r="O261">
        <v>4.7</v>
      </c>
      <c r="P261">
        <v>52.2</v>
      </c>
      <c r="Q261">
        <v>56.3</v>
      </c>
      <c r="R261">
        <v>28</v>
      </c>
      <c r="S261">
        <v>105</v>
      </c>
      <c r="T261">
        <v>3.8</v>
      </c>
      <c r="U261">
        <v>1</v>
      </c>
      <c r="V261">
        <v>1</v>
      </c>
      <c r="W261">
        <v>2</v>
      </c>
      <c r="X261">
        <v>0</v>
      </c>
      <c r="Y261">
        <v>1</v>
      </c>
      <c r="Z261">
        <v>6</v>
      </c>
      <c r="AA261">
        <v>240</v>
      </c>
      <c r="AB261">
        <v>5</v>
      </c>
      <c r="AC261">
        <v>16</v>
      </c>
      <c r="AD261">
        <v>1</v>
      </c>
      <c r="AE261">
        <v>3</v>
      </c>
      <c r="AF261" s="3">
        <v>32.5</v>
      </c>
      <c r="AG261">
        <f>VLOOKUP(C261,'2022 FPIs'!$A$1:$B$33,2,FALSE)</f>
        <v>-5.2</v>
      </c>
      <c r="AH261">
        <v>16</v>
      </c>
      <c r="AI261">
        <v>9</v>
      </c>
      <c r="AJ261">
        <v>16</v>
      </c>
      <c r="AK261">
        <v>26</v>
      </c>
      <c r="AL261">
        <v>105</v>
      </c>
      <c r="AM261">
        <v>0</v>
      </c>
      <c r="AN261">
        <v>0</v>
      </c>
      <c r="AO261">
        <v>3</v>
      </c>
      <c r="AP261">
        <v>16</v>
      </c>
      <c r="AQ261">
        <v>4.7</v>
      </c>
      <c r="AR261">
        <v>3.6</v>
      </c>
      <c r="AS261">
        <v>61.5</v>
      </c>
      <c r="AT261">
        <v>70.2</v>
      </c>
      <c r="AU261">
        <v>24</v>
      </c>
      <c r="AV261">
        <v>155</v>
      </c>
      <c r="AW261">
        <v>6.5</v>
      </c>
      <c r="AX261">
        <v>1</v>
      </c>
      <c r="AY261">
        <v>3</v>
      </c>
      <c r="AZ261">
        <v>3</v>
      </c>
      <c r="BA261">
        <v>1</v>
      </c>
      <c r="BB261">
        <v>1</v>
      </c>
      <c r="BC261">
        <v>8</v>
      </c>
      <c r="BD261">
        <v>438</v>
      </c>
      <c r="BE261">
        <v>3</v>
      </c>
      <c r="BF261">
        <v>14</v>
      </c>
      <c r="BG261">
        <v>0</v>
      </c>
      <c r="BH261">
        <v>0</v>
      </c>
      <c r="BI261" s="3">
        <f t="shared" si="9"/>
        <v>27.5</v>
      </c>
      <c r="BJ261">
        <f>VLOOKUP(D261,'2022 FPIs'!$A$1:$B$33,2,FALSE)</f>
        <v>-3.2</v>
      </c>
    </row>
    <row r="262" spans="1:62">
      <c r="A262" t="s">
        <v>1</v>
      </c>
      <c r="B262">
        <f t="shared" si="8"/>
        <v>1</v>
      </c>
      <c r="C262" t="s">
        <v>59</v>
      </c>
      <c r="D262" t="s">
        <v>41</v>
      </c>
      <c r="E262">
        <v>21</v>
      </c>
      <c r="F262">
        <v>17</v>
      </c>
      <c r="G262">
        <v>18</v>
      </c>
      <c r="H262">
        <v>30</v>
      </c>
      <c r="I262">
        <v>230</v>
      </c>
      <c r="J262">
        <v>1</v>
      </c>
      <c r="K262">
        <v>1</v>
      </c>
      <c r="L262">
        <v>3</v>
      </c>
      <c r="M262">
        <v>22</v>
      </c>
      <c r="N262">
        <v>8.4</v>
      </c>
      <c r="O262">
        <v>7</v>
      </c>
      <c r="P262">
        <v>60</v>
      </c>
      <c r="Q262">
        <v>81.3</v>
      </c>
      <c r="R262">
        <v>28</v>
      </c>
      <c r="S262">
        <v>101</v>
      </c>
      <c r="T262">
        <v>3.6</v>
      </c>
      <c r="U262">
        <v>2</v>
      </c>
      <c r="V262">
        <v>0</v>
      </c>
      <c r="W262">
        <v>0</v>
      </c>
      <c r="X262">
        <v>3</v>
      </c>
      <c r="Y262">
        <v>3</v>
      </c>
      <c r="Z262">
        <v>6</v>
      </c>
      <c r="AA262">
        <v>306</v>
      </c>
      <c r="AB262">
        <v>2</v>
      </c>
      <c r="AC262">
        <v>11</v>
      </c>
      <c r="AD262">
        <v>2</v>
      </c>
      <c r="AE262">
        <v>3</v>
      </c>
      <c r="AF262" s="3">
        <v>26</v>
      </c>
      <c r="AG262">
        <f>VLOOKUP(C262,'2022 FPIs'!$A$1:$B$33,2,FALSE)</f>
        <v>-5.2</v>
      </c>
      <c r="AH262">
        <v>17</v>
      </c>
      <c r="AI262">
        <v>21</v>
      </c>
      <c r="AJ262">
        <v>18</v>
      </c>
      <c r="AK262">
        <v>31</v>
      </c>
      <c r="AL262">
        <v>114</v>
      </c>
      <c r="AM262">
        <v>1</v>
      </c>
      <c r="AN262">
        <v>2</v>
      </c>
      <c r="AO262">
        <v>2</v>
      </c>
      <c r="AP262">
        <v>19</v>
      </c>
      <c r="AQ262">
        <v>4.3</v>
      </c>
      <c r="AR262">
        <v>3.5</v>
      </c>
      <c r="AS262">
        <v>58.1</v>
      </c>
      <c r="AT262">
        <v>49.7</v>
      </c>
      <c r="AU262">
        <v>32</v>
      </c>
      <c r="AV262">
        <v>191</v>
      </c>
      <c r="AW262">
        <v>6</v>
      </c>
      <c r="AX262">
        <v>1</v>
      </c>
      <c r="AY262">
        <v>1</v>
      </c>
      <c r="AZ262">
        <v>1</v>
      </c>
      <c r="BA262">
        <v>2</v>
      </c>
      <c r="BB262">
        <v>2</v>
      </c>
      <c r="BC262">
        <v>6</v>
      </c>
      <c r="BD262">
        <v>287</v>
      </c>
      <c r="BE262">
        <v>4</v>
      </c>
      <c r="BF262">
        <v>11</v>
      </c>
      <c r="BG262">
        <v>0</v>
      </c>
      <c r="BH262">
        <v>0</v>
      </c>
      <c r="BI262" s="3">
        <f t="shared" si="9"/>
        <v>34</v>
      </c>
      <c r="BJ262">
        <f>VLOOKUP(D262,'2022 FPIs'!$A$1:$B$33,2,FALSE)</f>
        <v>6.1</v>
      </c>
    </row>
    <row r="263" spans="1:62">
      <c r="A263" t="s">
        <v>0</v>
      </c>
      <c r="B263">
        <f t="shared" si="8"/>
        <v>0</v>
      </c>
      <c r="C263" t="s">
        <v>59</v>
      </c>
      <c r="D263" t="s">
        <v>43</v>
      </c>
      <c r="E263">
        <v>10</v>
      </c>
      <c r="F263">
        <v>17</v>
      </c>
      <c r="G263">
        <v>21</v>
      </c>
      <c r="H263">
        <v>42</v>
      </c>
      <c r="I263">
        <v>248</v>
      </c>
      <c r="J263">
        <v>1</v>
      </c>
      <c r="K263">
        <v>1</v>
      </c>
      <c r="L263">
        <v>6</v>
      </c>
      <c r="M263">
        <v>38</v>
      </c>
      <c r="N263">
        <v>6.8</v>
      </c>
      <c r="O263">
        <v>5.2</v>
      </c>
      <c r="P263">
        <v>50</v>
      </c>
      <c r="Q263">
        <v>66.400000000000006</v>
      </c>
      <c r="R263">
        <v>25</v>
      </c>
      <c r="S263">
        <v>65</v>
      </c>
      <c r="T263">
        <v>2.6</v>
      </c>
      <c r="U263">
        <v>0</v>
      </c>
      <c r="V263">
        <v>1</v>
      </c>
      <c r="W263">
        <v>1</v>
      </c>
      <c r="X263">
        <v>1</v>
      </c>
      <c r="Y263">
        <v>1</v>
      </c>
      <c r="Z263">
        <v>9</v>
      </c>
      <c r="AA263">
        <v>411</v>
      </c>
      <c r="AB263">
        <v>4</v>
      </c>
      <c r="AC263">
        <v>17</v>
      </c>
      <c r="AD263">
        <v>2</v>
      </c>
      <c r="AE263">
        <v>3</v>
      </c>
      <c r="AF263" s="3">
        <v>34</v>
      </c>
      <c r="AG263">
        <f>VLOOKUP(C263,'2022 FPIs'!$A$1:$B$33,2,FALSE)</f>
        <v>-5.2</v>
      </c>
      <c r="AH263">
        <v>17</v>
      </c>
      <c r="AI263">
        <v>10</v>
      </c>
      <c r="AJ263">
        <v>19</v>
      </c>
      <c r="AK263">
        <v>36</v>
      </c>
      <c r="AL263">
        <v>244</v>
      </c>
      <c r="AM263">
        <v>2</v>
      </c>
      <c r="AN263">
        <v>0</v>
      </c>
      <c r="AO263">
        <v>1</v>
      </c>
      <c r="AP263">
        <v>11</v>
      </c>
      <c r="AQ263">
        <v>7.1</v>
      </c>
      <c r="AR263">
        <v>6.6</v>
      </c>
      <c r="AS263">
        <v>52.8</v>
      </c>
      <c r="AT263">
        <v>92.8</v>
      </c>
      <c r="AU263">
        <v>23</v>
      </c>
      <c r="AV263">
        <v>63</v>
      </c>
      <c r="AW263">
        <v>2.7</v>
      </c>
      <c r="AX263">
        <v>0</v>
      </c>
      <c r="AY263">
        <v>1</v>
      </c>
      <c r="AZ263">
        <v>1</v>
      </c>
      <c r="BA263">
        <v>2</v>
      </c>
      <c r="BB263">
        <v>2</v>
      </c>
      <c r="BC263">
        <v>8</v>
      </c>
      <c r="BD263">
        <v>432</v>
      </c>
      <c r="BE263">
        <v>6</v>
      </c>
      <c r="BF263">
        <v>16</v>
      </c>
      <c r="BG263">
        <v>0</v>
      </c>
      <c r="BH263">
        <v>0</v>
      </c>
      <c r="BI263" s="3">
        <f t="shared" si="9"/>
        <v>26</v>
      </c>
      <c r="BJ263">
        <f>VLOOKUP(D263,'2022 FPIs'!$A$1:$B$33,2,FALSE)</f>
        <v>-1</v>
      </c>
    </row>
    <row r="264" spans="1:62">
      <c r="A264" t="s">
        <v>0</v>
      </c>
      <c r="B264">
        <f t="shared" si="8"/>
        <v>0</v>
      </c>
      <c r="C264" t="s">
        <v>59</v>
      </c>
      <c r="D264" t="s">
        <v>58</v>
      </c>
      <c r="E264">
        <v>16</v>
      </c>
      <c r="F264">
        <v>22</v>
      </c>
      <c r="G264">
        <v>24</v>
      </c>
      <c r="H264">
        <v>31</v>
      </c>
      <c r="I264">
        <v>226</v>
      </c>
      <c r="J264">
        <v>0</v>
      </c>
      <c r="K264">
        <v>0</v>
      </c>
      <c r="L264">
        <v>3</v>
      </c>
      <c r="M264">
        <v>21</v>
      </c>
      <c r="N264">
        <v>8</v>
      </c>
      <c r="O264">
        <v>6.6</v>
      </c>
      <c r="P264">
        <v>77.400000000000006</v>
      </c>
      <c r="Q264">
        <v>97</v>
      </c>
      <c r="R264">
        <v>28</v>
      </c>
      <c r="S264">
        <v>94</v>
      </c>
      <c r="T264">
        <v>3.4</v>
      </c>
      <c r="U264">
        <v>1</v>
      </c>
      <c r="V264">
        <v>3</v>
      </c>
      <c r="W264">
        <v>4</v>
      </c>
      <c r="X264">
        <v>1</v>
      </c>
      <c r="Y264">
        <v>1</v>
      </c>
      <c r="Z264">
        <v>4</v>
      </c>
      <c r="AA264">
        <v>187</v>
      </c>
      <c r="AB264">
        <v>3</v>
      </c>
      <c r="AC264">
        <v>12</v>
      </c>
      <c r="AD264">
        <v>0</v>
      </c>
      <c r="AE264">
        <v>0</v>
      </c>
      <c r="AF264" s="3">
        <v>29</v>
      </c>
      <c r="AG264">
        <f>VLOOKUP(C264,'2022 FPIs'!$A$1:$B$33,2,FALSE)</f>
        <v>-5.2</v>
      </c>
      <c r="AH264">
        <v>22</v>
      </c>
      <c r="AI264">
        <v>16</v>
      </c>
      <c r="AJ264">
        <v>23</v>
      </c>
      <c r="AK264">
        <v>37</v>
      </c>
      <c r="AL264">
        <v>298</v>
      </c>
      <c r="AM264">
        <v>2</v>
      </c>
      <c r="AN264">
        <v>0</v>
      </c>
      <c r="AO264">
        <v>1</v>
      </c>
      <c r="AP264">
        <v>9</v>
      </c>
      <c r="AQ264">
        <v>8.3000000000000007</v>
      </c>
      <c r="AR264">
        <v>7.8</v>
      </c>
      <c r="AS264">
        <v>62.2</v>
      </c>
      <c r="AT264">
        <v>105.5</v>
      </c>
      <c r="AU264">
        <v>24</v>
      </c>
      <c r="AV264">
        <v>109</v>
      </c>
      <c r="AW264">
        <v>4.5</v>
      </c>
      <c r="AX264">
        <v>0</v>
      </c>
      <c r="AY264">
        <v>3</v>
      </c>
      <c r="AZ264">
        <v>4</v>
      </c>
      <c r="BA264">
        <v>1</v>
      </c>
      <c r="BB264">
        <v>1</v>
      </c>
      <c r="BC264">
        <v>4</v>
      </c>
      <c r="BD264">
        <v>187</v>
      </c>
      <c r="BE264">
        <v>3</v>
      </c>
      <c r="BF264">
        <v>11</v>
      </c>
      <c r="BG264">
        <v>0</v>
      </c>
      <c r="BH264">
        <v>0</v>
      </c>
      <c r="BI264" s="3">
        <f t="shared" si="9"/>
        <v>31</v>
      </c>
      <c r="BJ264">
        <f>VLOOKUP(D264,'2022 FPIs'!$A$1:$B$33,2,FALSE)</f>
        <v>-9.6</v>
      </c>
    </row>
    <row r="265" spans="1:62">
      <c r="A265" t="s">
        <v>0</v>
      </c>
      <c r="B265">
        <f t="shared" si="8"/>
        <v>0</v>
      </c>
      <c r="C265" t="s">
        <v>59</v>
      </c>
      <c r="D265" t="s">
        <v>67</v>
      </c>
      <c r="E265">
        <v>10</v>
      </c>
      <c r="F265">
        <v>23</v>
      </c>
      <c r="G265">
        <v>19</v>
      </c>
      <c r="H265">
        <v>35</v>
      </c>
      <c r="I265">
        <v>125</v>
      </c>
      <c r="J265">
        <v>1</v>
      </c>
      <c r="K265">
        <v>0</v>
      </c>
      <c r="L265">
        <v>3</v>
      </c>
      <c r="M265">
        <v>17</v>
      </c>
      <c r="N265">
        <v>4.0999999999999996</v>
      </c>
      <c r="O265">
        <v>3.3</v>
      </c>
      <c r="P265">
        <v>54.3</v>
      </c>
      <c r="Q265">
        <v>71.7</v>
      </c>
      <c r="R265">
        <v>19</v>
      </c>
      <c r="S265">
        <v>121</v>
      </c>
      <c r="T265">
        <v>6.4</v>
      </c>
      <c r="U265">
        <v>0</v>
      </c>
      <c r="V265">
        <v>1</v>
      </c>
      <c r="W265">
        <v>2</v>
      </c>
      <c r="X265">
        <v>1</v>
      </c>
      <c r="Y265">
        <v>1</v>
      </c>
      <c r="Z265">
        <v>7</v>
      </c>
      <c r="AA265">
        <v>367</v>
      </c>
      <c r="AB265">
        <v>4</v>
      </c>
      <c r="AC265">
        <v>14</v>
      </c>
      <c r="AD265">
        <v>0</v>
      </c>
      <c r="AE265">
        <v>1</v>
      </c>
      <c r="AF265" s="3">
        <v>23</v>
      </c>
      <c r="AG265">
        <f>VLOOKUP(C265,'2022 FPIs'!$A$1:$B$33,2,FALSE)</f>
        <v>-5.2</v>
      </c>
      <c r="AH265">
        <v>23</v>
      </c>
      <c r="AI265">
        <v>10</v>
      </c>
      <c r="AJ265">
        <v>11</v>
      </c>
      <c r="AK265">
        <v>19</v>
      </c>
      <c r="AL265">
        <v>164</v>
      </c>
      <c r="AM265">
        <v>1</v>
      </c>
      <c r="AN265">
        <v>0</v>
      </c>
      <c r="AO265">
        <v>0</v>
      </c>
      <c r="AP265">
        <v>0</v>
      </c>
      <c r="AQ265">
        <v>8.6</v>
      </c>
      <c r="AR265">
        <v>8.6</v>
      </c>
      <c r="AS265">
        <v>57.9</v>
      </c>
      <c r="AT265">
        <v>103.8</v>
      </c>
      <c r="AU265">
        <v>46</v>
      </c>
      <c r="AV265">
        <v>185</v>
      </c>
      <c r="AW265">
        <v>4</v>
      </c>
      <c r="AX265">
        <v>1</v>
      </c>
      <c r="AY265">
        <v>3</v>
      </c>
      <c r="AZ265">
        <v>3</v>
      </c>
      <c r="BA265">
        <v>2</v>
      </c>
      <c r="BB265">
        <v>2</v>
      </c>
      <c r="BC265">
        <v>5</v>
      </c>
      <c r="BD265">
        <v>255</v>
      </c>
      <c r="BE265">
        <v>2</v>
      </c>
      <c r="BF265">
        <v>12</v>
      </c>
      <c r="BG265">
        <v>2</v>
      </c>
      <c r="BH265">
        <v>2</v>
      </c>
      <c r="BI265" s="3">
        <f t="shared" si="9"/>
        <v>37</v>
      </c>
      <c r="BJ265">
        <f>VLOOKUP(D265,'2022 FPIs'!$A$1:$B$33,2,FALSE)</f>
        <v>0.6</v>
      </c>
    </row>
    <row r="266" spans="1:62">
      <c r="A266" t="s">
        <v>0</v>
      </c>
      <c r="B266">
        <f t="shared" si="8"/>
        <v>0</v>
      </c>
      <c r="C266" t="s">
        <v>59</v>
      </c>
      <c r="D266" t="s">
        <v>44</v>
      </c>
      <c r="E266">
        <v>9</v>
      </c>
      <c r="F266">
        <v>10</v>
      </c>
      <c r="G266">
        <v>17</v>
      </c>
      <c r="H266">
        <v>22</v>
      </c>
      <c r="I266">
        <v>184</v>
      </c>
      <c r="J266">
        <v>0</v>
      </c>
      <c r="K266">
        <v>0</v>
      </c>
      <c r="L266">
        <v>2</v>
      </c>
      <c r="M266">
        <v>5</v>
      </c>
      <c r="N266">
        <v>8.6</v>
      </c>
      <c r="O266">
        <v>7.7</v>
      </c>
      <c r="P266">
        <v>77.3</v>
      </c>
      <c r="Q266">
        <v>101.3</v>
      </c>
      <c r="R266">
        <v>28</v>
      </c>
      <c r="S266">
        <v>88</v>
      </c>
      <c r="T266">
        <v>3.1</v>
      </c>
      <c r="U266">
        <v>0</v>
      </c>
      <c r="V266">
        <v>3</v>
      </c>
      <c r="W266">
        <v>4</v>
      </c>
      <c r="X266">
        <v>0</v>
      </c>
      <c r="Y266">
        <v>0</v>
      </c>
      <c r="Z266">
        <v>7</v>
      </c>
      <c r="AA266">
        <v>288</v>
      </c>
      <c r="AB266">
        <v>2</v>
      </c>
      <c r="AC266">
        <v>12</v>
      </c>
      <c r="AD266">
        <v>0</v>
      </c>
      <c r="AE266">
        <v>0</v>
      </c>
      <c r="AF266" s="3">
        <v>27.5</v>
      </c>
      <c r="AG266">
        <f>VLOOKUP(C266,'2022 FPIs'!$A$1:$B$33,2,FALSE)</f>
        <v>-5.2</v>
      </c>
      <c r="AH266">
        <v>10</v>
      </c>
      <c r="AI266">
        <v>9</v>
      </c>
      <c r="AJ266">
        <v>30</v>
      </c>
      <c r="AK266">
        <v>37</v>
      </c>
      <c r="AL266">
        <v>182</v>
      </c>
      <c r="AM266">
        <v>0</v>
      </c>
      <c r="AN266">
        <v>2</v>
      </c>
      <c r="AO266">
        <v>4</v>
      </c>
      <c r="AP266">
        <v>16</v>
      </c>
      <c r="AQ266">
        <v>5.4</v>
      </c>
      <c r="AR266">
        <v>4.4000000000000004</v>
      </c>
      <c r="AS266">
        <v>81.099999999999994</v>
      </c>
      <c r="AT266">
        <v>64.599999999999994</v>
      </c>
      <c r="AU266">
        <v>28</v>
      </c>
      <c r="AV266">
        <v>103</v>
      </c>
      <c r="AW266">
        <v>3.7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6</v>
      </c>
      <c r="BD266">
        <v>303</v>
      </c>
      <c r="BE266">
        <v>3</v>
      </c>
      <c r="BF266">
        <v>13</v>
      </c>
      <c r="BG266">
        <v>3</v>
      </c>
      <c r="BH266">
        <v>3</v>
      </c>
      <c r="BI266" s="3">
        <f t="shared" si="9"/>
        <v>32.5</v>
      </c>
      <c r="BJ266">
        <f>VLOOKUP(D266,'2022 FPIs'!$A$1:$B$33,2,FALSE)</f>
        <v>2.9</v>
      </c>
    </row>
    <row r="267" spans="1:62">
      <c r="A267" t="s">
        <v>0</v>
      </c>
      <c r="B267">
        <f t="shared" si="8"/>
        <v>0</v>
      </c>
      <c r="C267" t="s">
        <v>59</v>
      </c>
      <c r="D267" t="s">
        <v>46</v>
      </c>
      <c r="E267">
        <v>28</v>
      </c>
      <c r="F267">
        <v>34</v>
      </c>
      <c r="G267">
        <v>27</v>
      </c>
      <c r="H267">
        <v>44</v>
      </c>
      <c r="I267">
        <v>214</v>
      </c>
      <c r="J267">
        <v>4</v>
      </c>
      <c r="K267">
        <v>2</v>
      </c>
      <c r="L267">
        <v>6</v>
      </c>
      <c r="M267">
        <v>49</v>
      </c>
      <c r="N267">
        <v>6</v>
      </c>
      <c r="O267">
        <v>4.3</v>
      </c>
      <c r="P267">
        <v>61.4</v>
      </c>
      <c r="Q267">
        <v>84.8</v>
      </c>
      <c r="R267">
        <v>19</v>
      </c>
      <c r="S267">
        <v>106</v>
      </c>
      <c r="T267">
        <v>5.6</v>
      </c>
      <c r="U267">
        <v>0</v>
      </c>
      <c r="V267">
        <v>0</v>
      </c>
      <c r="W267">
        <v>0</v>
      </c>
      <c r="X267">
        <v>4</v>
      </c>
      <c r="Y267">
        <v>4</v>
      </c>
      <c r="Z267">
        <v>7</v>
      </c>
      <c r="AA267">
        <v>333</v>
      </c>
      <c r="AB267">
        <v>6</v>
      </c>
      <c r="AC267">
        <v>17</v>
      </c>
      <c r="AD267">
        <v>1</v>
      </c>
      <c r="AE267">
        <v>2</v>
      </c>
      <c r="AF267" s="3">
        <v>30</v>
      </c>
      <c r="AG267">
        <f>VLOOKUP(C267,'2022 FPIs'!$A$1:$B$33,2,FALSE)</f>
        <v>-5.2</v>
      </c>
      <c r="AH267">
        <v>34</v>
      </c>
      <c r="AI267">
        <v>28</v>
      </c>
      <c r="AJ267">
        <v>28</v>
      </c>
      <c r="AK267">
        <v>42</v>
      </c>
      <c r="AL267">
        <v>342</v>
      </c>
      <c r="AM267">
        <v>3</v>
      </c>
      <c r="AN267">
        <v>3</v>
      </c>
      <c r="AO267">
        <v>2</v>
      </c>
      <c r="AP267">
        <v>10</v>
      </c>
      <c r="AQ267">
        <v>8.4</v>
      </c>
      <c r="AR267">
        <v>7.8</v>
      </c>
      <c r="AS267">
        <v>66.7</v>
      </c>
      <c r="AT267">
        <v>85.6</v>
      </c>
      <c r="AU267">
        <v>23</v>
      </c>
      <c r="AV267">
        <v>89</v>
      </c>
      <c r="AW267">
        <v>3.9</v>
      </c>
      <c r="AX267">
        <v>0</v>
      </c>
      <c r="AY267">
        <v>2</v>
      </c>
      <c r="AZ267">
        <v>2</v>
      </c>
      <c r="BA267">
        <v>4</v>
      </c>
      <c r="BB267">
        <v>4</v>
      </c>
      <c r="BC267">
        <v>3</v>
      </c>
      <c r="BD267">
        <v>199</v>
      </c>
      <c r="BE267">
        <v>6</v>
      </c>
      <c r="BF267">
        <v>12</v>
      </c>
      <c r="BG267">
        <v>0</v>
      </c>
      <c r="BH267">
        <v>0</v>
      </c>
      <c r="BI267" s="3">
        <f t="shared" si="9"/>
        <v>30</v>
      </c>
      <c r="BJ267">
        <f>VLOOKUP(D267,'2022 FPIs'!$A$1:$B$33,2,FALSE)</f>
        <v>13.6</v>
      </c>
    </row>
    <row r="268" spans="1:62">
      <c r="A268" t="s">
        <v>1</v>
      </c>
      <c r="B268">
        <f t="shared" si="8"/>
        <v>1</v>
      </c>
      <c r="C268" t="s">
        <v>59</v>
      </c>
      <c r="D268" t="s">
        <v>57</v>
      </c>
      <c r="E268">
        <v>24</v>
      </c>
      <c r="F268">
        <v>15</v>
      </c>
      <c r="G268">
        <v>21</v>
      </c>
      <c r="H268">
        <v>26</v>
      </c>
      <c r="I268">
        <v>156</v>
      </c>
      <c r="J268">
        <v>1</v>
      </c>
      <c r="K268">
        <v>1</v>
      </c>
      <c r="L268">
        <v>7</v>
      </c>
      <c r="M268">
        <v>41</v>
      </c>
      <c r="N268">
        <v>7.6</v>
      </c>
      <c r="O268">
        <v>4.7</v>
      </c>
      <c r="P268">
        <v>80.8</v>
      </c>
      <c r="Q268">
        <v>88.5</v>
      </c>
      <c r="R268">
        <v>34</v>
      </c>
      <c r="S268">
        <v>168</v>
      </c>
      <c r="T268">
        <v>4.9000000000000004</v>
      </c>
      <c r="U268">
        <v>2</v>
      </c>
      <c r="V268">
        <v>1</v>
      </c>
      <c r="W268">
        <v>2</v>
      </c>
      <c r="X268">
        <v>3</v>
      </c>
      <c r="Y268">
        <v>3</v>
      </c>
      <c r="Z268">
        <v>5</v>
      </c>
      <c r="AA268">
        <v>224</v>
      </c>
      <c r="AB268">
        <v>4</v>
      </c>
      <c r="AC268">
        <v>11</v>
      </c>
      <c r="AD268">
        <v>0</v>
      </c>
      <c r="AE268">
        <v>0</v>
      </c>
      <c r="AF268" s="3">
        <v>33</v>
      </c>
      <c r="AG268">
        <f>VLOOKUP(C268,'2022 FPIs'!$A$1:$B$33,2,FALSE)</f>
        <v>-5.2</v>
      </c>
      <c r="AH268">
        <v>15</v>
      </c>
      <c r="AI268">
        <v>24</v>
      </c>
      <c r="AJ268">
        <v>20</v>
      </c>
      <c r="AK268">
        <v>36</v>
      </c>
      <c r="AL268">
        <v>167</v>
      </c>
      <c r="AM268">
        <v>0</v>
      </c>
      <c r="AN268">
        <v>3</v>
      </c>
      <c r="AO268">
        <v>3</v>
      </c>
      <c r="AP268">
        <v>6</v>
      </c>
      <c r="AQ268">
        <v>4.8</v>
      </c>
      <c r="AR268">
        <v>4.3</v>
      </c>
      <c r="AS268">
        <v>55.6</v>
      </c>
      <c r="AT268">
        <v>33</v>
      </c>
      <c r="AU268">
        <v>20</v>
      </c>
      <c r="AV268">
        <v>73</v>
      </c>
      <c r="AW268">
        <v>3.7</v>
      </c>
      <c r="AX268">
        <v>1</v>
      </c>
      <c r="AY268">
        <v>3</v>
      </c>
      <c r="AZ268">
        <v>3</v>
      </c>
      <c r="BA268">
        <v>0</v>
      </c>
      <c r="BB268">
        <v>0</v>
      </c>
      <c r="BC268">
        <v>6</v>
      </c>
      <c r="BD268">
        <v>299</v>
      </c>
      <c r="BE268">
        <v>2</v>
      </c>
      <c r="BF268">
        <v>12</v>
      </c>
      <c r="BG268">
        <v>0</v>
      </c>
      <c r="BH268">
        <v>0</v>
      </c>
      <c r="BI268" s="3">
        <f t="shared" si="9"/>
        <v>27</v>
      </c>
      <c r="BJ268">
        <f>VLOOKUP(D268,'2022 FPIs'!$A$1:$B$33,2,FALSE)</f>
        <v>-15.1</v>
      </c>
    </row>
    <row r="269" spans="1:62">
      <c r="A269" t="s">
        <v>0</v>
      </c>
      <c r="B269">
        <f t="shared" si="8"/>
        <v>0</v>
      </c>
      <c r="C269" t="s">
        <v>59</v>
      </c>
      <c r="D269" t="s">
        <v>42</v>
      </c>
      <c r="E269">
        <v>14</v>
      </c>
      <c r="F269">
        <v>51</v>
      </c>
      <c r="G269">
        <v>19</v>
      </c>
      <c r="H269">
        <v>35</v>
      </c>
      <c r="I269">
        <v>219</v>
      </c>
      <c r="J269">
        <v>1</v>
      </c>
      <c r="K269">
        <v>4</v>
      </c>
      <c r="L269">
        <v>6</v>
      </c>
      <c r="M269">
        <v>40</v>
      </c>
      <c r="N269">
        <v>7.4</v>
      </c>
      <c r="O269">
        <v>5.3</v>
      </c>
      <c r="P269">
        <v>54.3</v>
      </c>
      <c r="Q269">
        <v>43.3</v>
      </c>
      <c r="R269">
        <v>20</v>
      </c>
      <c r="S269">
        <v>104</v>
      </c>
      <c r="T269">
        <v>5.2</v>
      </c>
      <c r="U269">
        <v>0</v>
      </c>
      <c r="V269">
        <v>2</v>
      </c>
      <c r="W269">
        <v>2</v>
      </c>
      <c r="X269">
        <v>0</v>
      </c>
      <c r="Y269">
        <v>0</v>
      </c>
      <c r="Z269">
        <v>2</v>
      </c>
      <c r="AA269">
        <v>100</v>
      </c>
      <c r="AB269">
        <v>3</v>
      </c>
      <c r="AC269">
        <v>10</v>
      </c>
      <c r="AD269">
        <v>1</v>
      </c>
      <c r="AE269">
        <v>3</v>
      </c>
      <c r="AF269" s="3">
        <v>23.5</v>
      </c>
      <c r="AG269">
        <f>VLOOKUP(C269,'2022 FPIs'!$A$1:$B$33,2,FALSE)</f>
        <v>-5.2</v>
      </c>
      <c r="AH269">
        <v>51</v>
      </c>
      <c r="AI269">
        <v>14</v>
      </c>
      <c r="AJ269">
        <v>24</v>
      </c>
      <c r="AK269">
        <v>28</v>
      </c>
      <c r="AL269">
        <v>230</v>
      </c>
      <c r="AM269">
        <v>2</v>
      </c>
      <c r="AN269">
        <v>0</v>
      </c>
      <c r="AO269">
        <v>0</v>
      </c>
      <c r="AP269">
        <v>0</v>
      </c>
      <c r="AQ269">
        <v>8.1999999999999993</v>
      </c>
      <c r="AR269">
        <v>8.1999999999999993</v>
      </c>
      <c r="AS269">
        <v>85.7</v>
      </c>
      <c r="AT269">
        <v>124.7</v>
      </c>
      <c r="AU269">
        <v>36</v>
      </c>
      <c r="AV269">
        <v>158</v>
      </c>
      <c r="AW269">
        <v>4.4000000000000004</v>
      </c>
      <c r="AX269">
        <v>3</v>
      </c>
      <c r="AY269">
        <v>3</v>
      </c>
      <c r="AZ269">
        <v>3</v>
      </c>
      <c r="BA269">
        <v>6</v>
      </c>
      <c r="BB269">
        <v>6</v>
      </c>
      <c r="BC269">
        <v>0</v>
      </c>
      <c r="BD269">
        <v>0</v>
      </c>
      <c r="BE269">
        <v>6</v>
      </c>
      <c r="BF269">
        <v>10</v>
      </c>
      <c r="BG269">
        <v>1</v>
      </c>
      <c r="BH269">
        <v>1</v>
      </c>
      <c r="BI269" s="3">
        <f t="shared" si="9"/>
        <v>36.5</v>
      </c>
      <c r="BJ269">
        <f>VLOOKUP(D269,'2022 FPIs'!$A$1:$B$33,2,FALSE)</f>
        <v>-6.5</v>
      </c>
    </row>
    <row r="270" spans="1:62">
      <c r="A270" t="s">
        <v>0</v>
      </c>
      <c r="B270">
        <f t="shared" si="8"/>
        <v>0</v>
      </c>
      <c r="C270" t="s">
        <v>59</v>
      </c>
      <c r="D270" t="s">
        <v>46</v>
      </c>
      <c r="E270">
        <v>24</v>
      </c>
      <c r="F270">
        <v>27</v>
      </c>
      <c r="G270">
        <v>26</v>
      </c>
      <c r="H270">
        <v>38</v>
      </c>
      <c r="I270">
        <v>190</v>
      </c>
      <c r="J270">
        <v>1</v>
      </c>
      <c r="K270">
        <v>1</v>
      </c>
      <c r="L270">
        <v>4</v>
      </c>
      <c r="M270">
        <v>32</v>
      </c>
      <c r="N270">
        <v>5.8</v>
      </c>
      <c r="O270">
        <v>4.5</v>
      </c>
      <c r="P270">
        <v>68.400000000000006</v>
      </c>
      <c r="Q270">
        <v>77.7</v>
      </c>
      <c r="R270">
        <v>24</v>
      </c>
      <c r="S270">
        <v>117</v>
      </c>
      <c r="T270">
        <v>4.9000000000000004</v>
      </c>
      <c r="U270">
        <v>2</v>
      </c>
      <c r="V270">
        <v>1</v>
      </c>
      <c r="W270">
        <v>1</v>
      </c>
      <c r="X270">
        <v>3</v>
      </c>
      <c r="Y270">
        <v>3</v>
      </c>
      <c r="Z270">
        <v>5</v>
      </c>
      <c r="AA270">
        <v>257</v>
      </c>
      <c r="AB270">
        <v>3</v>
      </c>
      <c r="AC270">
        <v>12</v>
      </c>
      <c r="AD270">
        <v>1</v>
      </c>
      <c r="AE270">
        <v>2</v>
      </c>
      <c r="AF270" s="3">
        <v>33</v>
      </c>
      <c r="AG270">
        <f>VLOOKUP(C270,'2022 FPIs'!$A$1:$B$33,2,FALSE)</f>
        <v>-5.2</v>
      </c>
      <c r="AH270">
        <v>27</v>
      </c>
      <c r="AI270">
        <v>24</v>
      </c>
      <c r="AJ270">
        <v>29</v>
      </c>
      <c r="AK270">
        <v>42</v>
      </c>
      <c r="AL270">
        <v>328</v>
      </c>
      <c r="AM270">
        <v>3</v>
      </c>
      <c r="AN270">
        <v>1</v>
      </c>
      <c r="AO270">
        <v>0</v>
      </c>
      <c r="AP270">
        <v>0</v>
      </c>
      <c r="AQ270">
        <v>7.8</v>
      </c>
      <c r="AR270">
        <v>7.8</v>
      </c>
      <c r="AS270">
        <v>69</v>
      </c>
      <c r="AT270">
        <v>106.1</v>
      </c>
      <c r="AU270">
        <v>16</v>
      </c>
      <c r="AV270">
        <v>46</v>
      </c>
      <c r="AW270">
        <v>2.9</v>
      </c>
      <c r="AX270">
        <v>1</v>
      </c>
      <c r="AY270">
        <v>0</v>
      </c>
      <c r="AZ270">
        <v>1</v>
      </c>
      <c r="BA270">
        <v>3</v>
      </c>
      <c r="BB270">
        <v>3</v>
      </c>
      <c r="BC270">
        <v>5</v>
      </c>
      <c r="BD270">
        <v>263</v>
      </c>
      <c r="BE270">
        <v>2</v>
      </c>
      <c r="BF270">
        <v>9</v>
      </c>
      <c r="BG270">
        <v>1</v>
      </c>
      <c r="BH270">
        <v>1</v>
      </c>
      <c r="BI270" s="3">
        <f t="shared" si="9"/>
        <v>27</v>
      </c>
      <c r="BJ270">
        <f>VLOOKUP(D270,'2022 FPIs'!$A$1:$B$33,2,FALSE)</f>
        <v>13.6</v>
      </c>
    </row>
    <row r="271" spans="1:62">
      <c r="A271" t="s">
        <v>1</v>
      </c>
      <c r="B271">
        <f t="shared" si="8"/>
        <v>1</v>
      </c>
      <c r="C271" t="s">
        <v>59</v>
      </c>
      <c r="D271" t="s">
        <v>55</v>
      </c>
      <c r="E271">
        <v>31</v>
      </c>
      <c r="F271">
        <v>28</v>
      </c>
      <c r="G271">
        <v>13</v>
      </c>
      <c r="H271">
        <v>24</v>
      </c>
      <c r="I271">
        <v>266</v>
      </c>
      <c r="J271">
        <v>3</v>
      </c>
      <c r="K271">
        <v>1</v>
      </c>
      <c r="L271">
        <v>2</v>
      </c>
      <c r="M271">
        <v>17</v>
      </c>
      <c r="N271">
        <v>11.8</v>
      </c>
      <c r="O271">
        <v>10.199999999999999</v>
      </c>
      <c r="P271">
        <v>54.2</v>
      </c>
      <c r="Q271">
        <v>115.6</v>
      </c>
      <c r="R271">
        <v>36</v>
      </c>
      <c r="S271">
        <v>205</v>
      </c>
      <c r="T271">
        <v>5.7</v>
      </c>
      <c r="U271">
        <v>1</v>
      </c>
      <c r="V271">
        <v>1</v>
      </c>
      <c r="W271">
        <v>1</v>
      </c>
      <c r="X271">
        <v>4</v>
      </c>
      <c r="Y271">
        <v>4</v>
      </c>
      <c r="Z271">
        <v>5</v>
      </c>
      <c r="AA271">
        <v>238</v>
      </c>
      <c r="AB271">
        <v>5</v>
      </c>
      <c r="AC271">
        <v>12</v>
      </c>
      <c r="AD271">
        <v>1</v>
      </c>
      <c r="AE271">
        <v>1</v>
      </c>
      <c r="AF271" s="3">
        <v>31</v>
      </c>
      <c r="AG271">
        <f>VLOOKUP(C271,'2022 FPIs'!$A$1:$B$33,2,FALSE)</f>
        <v>-5.2</v>
      </c>
      <c r="AH271">
        <v>28</v>
      </c>
      <c r="AI271">
        <v>31</v>
      </c>
      <c r="AJ271">
        <v>30</v>
      </c>
      <c r="AK271">
        <v>44</v>
      </c>
      <c r="AL271">
        <v>293</v>
      </c>
      <c r="AM271">
        <v>3</v>
      </c>
      <c r="AN271">
        <v>0</v>
      </c>
      <c r="AO271">
        <v>1</v>
      </c>
      <c r="AP271">
        <v>5</v>
      </c>
      <c r="AQ271">
        <v>6.8</v>
      </c>
      <c r="AR271">
        <v>6.5</v>
      </c>
      <c r="AS271">
        <v>68.2</v>
      </c>
      <c r="AT271">
        <v>109.4</v>
      </c>
      <c r="AU271">
        <v>22</v>
      </c>
      <c r="AV271">
        <v>59</v>
      </c>
      <c r="AW271">
        <v>2.7</v>
      </c>
      <c r="AX271">
        <v>0</v>
      </c>
      <c r="AY271">
        <v>2</v>
      </c>
      <c r="AZ271">
        <v>2</v>
      </c>
      <c r="BA271">
        <v>2</v>
      </c>
      <c r="BB271">
        <v>2</v>
      </c>
      <c r="BC271">
        <v>5</v>
      </c>
      <c r="BD271">
        <v>279</v>
      </c>
      <c r="BE271">
        <v>7</v>
      </c>
      <c r="BF271">
        <v>14</v>
      </c>
      <c r="BG271">
        <v>0</v>
      </c>
      <c r="BH271">
        <v>0</v>
      </c>
      <c r="BI271" s="3">
        <f t="shared" si="9"/>
        <v>29</v>
      </c>
      <c r="BJ271">
        <f>VLOOKUP(D271,'2022 FPIs'!$A$1:$B$33,2,FALSE)</f>
        <v>3.2</v>
      </c>
    </row>
    <row r="272" spans="1:62">
      <c r="A272" t="s">
        <v>1</v>
      </c>
      <c r="B272">
        <f t="shared" si="8"/>
        <v>1</v>
      </c>
      <c r="C272" t="s">
        <v>62</v>
      </c>
      <c r="D272" t="s">
        <v>50</v>
      </c>
      <c r="E272">
        <v>38</v>
      </c>
      <c r="F272">
        <v>35</v>
      </c>
      <c r="G272">
        <v>18</v>
      </c>
      <c r="H272">
        <v>32</v>
      </c>
      <c r="I272">
        <v>239</v>
      </c>
      <c r="J272">
        <v>0</v>
      </c>
      <c r="K272">
        <v>0</v>
      </c>
      <c r="L272">
        <v>1</v>
      </c>
      <c r="M272">
        <v>4</v>
      </c>
      <c r="N272">
        <v>7.6</v>
      </c>
      <c r="O272">
        <v>7.2</v>
      </c>
      <c r="P272">
        <v>56.3</v>
      </c>
      <c r="Q272">
        <v>80.099999999999994</v>
      </c>
      <c r="R272">
        <v>39</v>
      </c>
      <c r="S272">
        <v>216</v>
      </c>
      <c r="T272">
        <v>5.5</v>
      </c>
      <c r="U272">
        <v>4</v>
      </c>
      <c r="V272">
        <v>1</v>
      </c>
      <c r="W272">
        <v>1</v>
      </c>
      <c r="X272">
        <v>5</v>
      </c>
      <c r="Y272">
        <v>5</v>
      </c>
      <c r="Z272">
        <v>3</v>
      </c>
      <c r="AA272">
        <v>137</v>
      </c>
      <c r="AB272">
        <v>10</v>
      </c>
      <c r="AC272">
        <v>17</v>
      </c>
      <c r="AD272">
        <v>2</v>
      </c>
      <c r="AE272">
        <v>3</v>
      </c>
      <c r="AF272" s="3">
        <v>31.5</v>
      </c>
      <c r="AG272">
        <f>VLOOKUP(C272,'2022 FPIs'!$A$1:$B$33,2,FALSE)</f>
        <v>12.7</v>
      </c>
      <c r="AH272">
        <v>35</v>
      </c>
      <c r="AI272">
        <v>38</v>
      </c>
      <c r="AJ272">
        <v>21</v>
      </c>
      <c r="AK272">
        <v>37</v>
      </c>
      <c r="AL272">
        <v>205</v>
      </c>
      <c r="AM272">
        <v>2</v>
      </c>
      <c r="AN272">
        <v>1</v>
      </c>
      <c r="AO272">
        <v>1</v>
      </c>
      <c r="AP272">
        <v>10</v>
      </c>
      <c r="AQ272">
        <v>5.8</v>
      </c>
      <c r="AR272">
        <v>5.4</v>
      </c>
      <c r="AS272">
        <v>56.8</v>
      </c>
      <c r="AT272">
        <v>79.2</v>
      </c>
      <c r="AU272">
        <v>28</v>
      </c>
      <c r="AV272">
        <v>181</v>
      </c>
      <c r="AW272">
        <v>6.5</v>
      </c>
      <c r="AX272">
        <v>3</v>
      </c>
      <c r="AY272">
        <v>0</v>
      </c>
      <c r="AZ272">
        <v>0</v>
      </c>
      <c r="BA272">
        <v>5</v>
      </c>
      <c r="BB272">
        <v>5</v>
      </c>
      <c r="BC272">
        <v>4</v>
      </c>
      <c r="BD272">
        <v>185</v>
      </c>
      <c r="BE272">
        <v>9</v>
      </c>
      <c r="BF272">
        <v>14</v>
      </c>
      <c r="BG272">
        <v>1</v>
      </c>
      <c r="BH272">
        <v>1</v>
      </c>
      <c r="BI272" s="3">
        <f t="shared" si="9"/>
        <v>28.5</v>
      </c>
      <c r="BJ272">
        <f>VLOOKUP(D272,'2022 FPIs'!$A$1:$B$33,2,FALSE)</f>
        <v>2</v>
      </c>
    </row>
    <row r="273" spans="1:62">
      <c r="A273" t="s">
        <v>1</v>
      </c>
      <c r="B273">
        <f t="shared" si="8"/>
        <v>1</v>
      </c>
      <c r="C273" t="s">
        <v>62</v>
      </c>
      <c r="D273" t="s">
        <v>48</v>
      </c>
      <c r="E273">
        <v>24</v>
      </c>
      <c r="F273">
        <v>7</v>
      </c>
      <c r="G273">
        <v>26</v>
      </c>
      <c r="H273">
        <v>31</v>
      </c>
      <c r="I273">
        <v>323</v>
      </c>
      <c r="J273">
        <v>1</v>
      </c>
      <c r="K273">
        <v>1</v>
      </c>
      <c r="L273">
        <v>3</v>
      </c>
      <c r="M273">
        <v>10</v>
      </c>
      <c r="N273">
        <v>10.7</v>
      </c>
      <c r="O273">
        <v>9.5</v>
      </c>
      <c r="P273">
        <v>83.9</v>
      </c>
      <c r="Q273">
        <v>107.4</v>
      </c>
      <c r="R273">
        <v>34</v>
      </c>
      <c r="S273">
        <v>163</v>
      </c>
      <c r="T273">
        <v>4.8</v>
      </c>
      <c r="U273">
        <v>2</v>
      </c>
      <c r="V273">
        <v>1</v>
      </c>
      <c r="W273">
        <v>2</v>
      </c>
      <c r="X273">
        <v>3</v>
      </c>
      <c r="Y273">
        <v>3</v>
      </c>
      <c r="Z273">
        <v>4</v>
      </c>
      <c r="AA273">
        <v>179</v>
      </c>
      <c r="AB273">
        <v>7</v>
      </c>
      <c r="AC273">
        <v>13</v>
      </c>
      <c r="AD273">
        <v>0</v>
      </c>
      <c r="AE273">
        <v>0</v>
      </c>
      <c r="AF273" s="3">
        <v>36</v>
      </c>
      <c r="AG273">
        <f>VLOOKUP(C273,'2022 FPIs'!$A$1:$B$33,2,FALSE)</f>
        <v>12.7</v>
      </c>
      <c r="AH273">
        <v>7</v>
      </c>
      <c r="AI273">
        <v>24</v>
      </c>
      <c r="AJ273">
        <v>27</v>
      </c>
      <c r="AK273">
        <v>46</v>
      </c>
      <c r="AL273">
        <v>202</v>
      </c>
      <c r="AM273">
        <v>1</v>
      </c>
      <c r="AN273">
        <v>3</v>
      </c>
      <c r="AO273">
        <v>2</v>
      </c>
      <c r="AP273">
        <v>19</v>
      </c>
      <c r="AQ273">
        <v>4.8</v>
      </c>
      <c r="AR273">
        <v>4.2</v>
      </c>
      <c r="AS273">
        <v>58.7</v>
      </c>
      <c r="AT273">
        <v>49.4</v>
      </c>
      <c r="AU273">
        <v>11</v>
      </c>
      <c r="AV273">
        <v>62</v>
      </c>
      <c r="AW273">
        <v>5.6</v>
      </c>
      <c r="AX273">
        <v>0</v>
      </c>
      <c r="AY273">
        <v>0</v>
      </c>
      <c r="AZ273">
        <v>0</v>
      </c>
      <c r="BA273">
        <v>1</v>
      </c>
      <c r="BB273">
        <v>1</v>
      </c>
      <c r="BC273">
        <v>5</v>
      </c>
      <c r="BD273">
        <v>246</v>
      </c>
      <c r="BE273">
        <v>4</v>
      </c>
      <c r="BF273">
        <v>12</v>
      </c>
      <c r="BG273">
        <v>0</v>
      </c>
      <c r="BH273">
        <v>0</v>
      </c>
      <c r="BI273" s="3">
        <f t="shared" si="9"/>
        <v>24</v>
      </c>
      <c r="BJ273">
        <f>VLOOKUP(D273,'2022 FPIs'!$A$1:$B$33,2,FALSE)</f>
        <v>1.7</v>
      </c>
    </row>
    <row r="274" spans="1:62">
      <c r="A274" t="s">
        <v>1</v>
      </c>
      <c r="B274">
        <f t="shared" si="8"/>
        <v>1</v>
      </c>
      <c r="C274" t="s">
        <v>62</v>
      </c>
      <c r="D274" t="s">
        <v>61</v>
      </c>
      <c r="E274">
        <v>24</v>
      </c>
      <c r="F274">
        <v>8</v>
      </c>
      <c r="G274">
        <v>22</v>
      </c>
      <c r="H274">
        <v>35</v>
      </c>
      <c r="I274">
        <v>328</v>
      </c>
      <c r="J274">
        <v>3</v>
      </c>
      <c r="K274">
        <v>0</v>
      </c>
      <c r="L274">
        <v>3</v>
      </c>
      <c r="M274">
        <v>12</v>
      </c>
      <c r="N274">
        <v>9.6999999999999993</v>
      </c>
      <c r="O274">
        <v>8.6</v>
      </c>
      <c r="P274">
        <v>62.9</v>
      </c>
      <c r="Q274">
        <v>122.1</v>
      </c>
      <c r="R274">
        <v>30</v>
      </c>
      <c r="S274">
        <v>72</v>
      </c>
      <c r="T274">
        <v>2.4</v>
      </c>
      <c r="U274">
        <v>0</v>
      </c>
      <c r="V274">
        <v>1</v>
      </c>
      <c r="W274">
        <v>1</v>
      </c>
      <c r="X274">
        <v>3</v>
      </c>
      <c r="Y274">
        <v>3</v>
      </c>
      <c r="Z274">
        <v>6</v>
      </c>
      <c r="AA274">
        <v>277</v>
      </c>
      <c r="AB274">
        <v>5</v>
      </c>
      <c r="AC274">
        <v>15</v>
      </c>
      <c r="AD274">
        <v>2</v>
      </c>
      <c r="AE274">
        <v>3</v>
      </c>
      <c r="AF274" s="3">
        <v>27</v>
      </c>
      <c r="AG274">
        <f>VLOOKUP(C274,'2022 FPIs'!$A$1:$B$33,2,FALSE)</f>
        <v>12.7</v>
      </c>
      <c r="AH274">
        <v>8</v>
      </c>
      <c r="AI274">
        <v>24</v>
      </c>
      <c r="AJ274">
        <v>25</v>
      </c>
      <c r="AK274">
        <v>43</v>
      </c>
      <c r="AL274">
        <v>153</v>
      </c>
      <c r="AM274">
        <v>0</v>
      </c>
      <c r="AN274">
        <v>0</v>
      </c>
      <c r="AO274">
        <v>9</v>
      </c>
      <c r="AP274">
        <v>58</v>
      </c>
      <c r="AQ274">
        <v>4.9000000000000004</v>
      </c>
      <c r="AR274">
        <v>2.9</v>
      </c>
      <c r="AS274">
        <v>58.1</v>
      </c>
      <c r="AT274">
        <v>65.400000000000006</v>
      </c>
      <c r="AU274">
        <v>22</v>
      </c>
      <c r="AV274">
        <v>87</v>
      </c>
      <c r="AW274">
        <v>4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8</v>
      </c>
      <c r="BD274">
        <v>426</v>
      </c>
      <c r="BE274">
        <v>6</v>
      </c>
      <c r="BF274">
        <v>17</v>
      </c>
      <c r="BG274">
        <v>0</v>
      </c>
      <c r="BH274">
        <v>2</v>
      </c>
      <c r="BI274" s="3">
        <f t="shared" si="9"/>
        <v>33</v>
      </c>
      <c r="BJ274">
        <f>VLOOKUP(D274,'2022 FPIs'!$A$1:$B$33,2,FALSE)</f>
        <v>-4.7</v>
      </c>
    </row>
    <row r="275" spans="1:62">
      <c r="A275" t="s">
        <v>1</v>
      </c>
      <c r="B275">
        <f t="shared" si="8"/>
        <v>1</v>
      </c>
      <c r="C275" t="s">
        <v>62</v>
      </c>
      <c r="D275" t="s">
        <v>41</v>
      </c>
      <c r="E275">
        <v>29</v>
      </c>
      <c r="F275">
        <v>21</v>
      </c>
      <c r="G275">
        <v>16</v>
      </c>
      <c r="H275">
        <v>25</v>
      </c>
      <c r="I275">
        <v>191</v>
      </c>
      <c r="J275">
        <v>0</v>
      </c>
      <c r="K275">
        <v>1</v>
      </c>
      <c r="L275">
        <v>2</v>
      </c>
      <c r="M275">
        <v>13</v>
      </c>
      <c r="N275">
        <v>8.1999999999999993</v>
      </c>
      <c r="O275">
        <v>7.1</v>
      </c>
      <c r="P275">
        <v>64</v>
      </c>
      <c r="Q275">
        <v>70.599999999999994</v>
      </c>
      <c r="R275">
        <v>50</v>
      </c>
      <c r="S275">
        <v>210</v>
      </c>
      <c r="T275">
        <v>4.2</v>
      </c>
      <c r="U275">
        <v>4</v>
      </c>
      <c r="V275">
        <v>1</v>
      </c>
      <c r="W275">
        <v>1</v>
      </c>
      <c r="X275">
        <v>2</v>
      </c>
      <c r="Y275">
        <v>3</v>
      </c>
      <c r="Z275">
        <v>3</v>
      </c>
      <c r="AA275">
        <v>134</v>
      </c>
      <c r="AB275">
        <v>4</v>
      </c>
      <c r="AC275">
        <v>15</v>
      </c>
      <c r="AD275">
        <v>3</v>
      </c>
      <c r="AE275">
        <v>5</v>
      </c>
      <c r="AF275" s="3">
        <v>40</v>
      </c>
      <c r="AG275">
        <f>VLOOKUP(C275,'2022 FPIs'!$A$1:$B$33,2,FALSE)</f>
        <v>12.7</v>
      </c>
      <c r="AH275">
        <v>21</v>
      </c>
      <c r="AI275">
        <v>29</v>
      </c>
      <c r="AJ275">
        <v>11</v>
      </c>
      <c r="AK275">
        <v>23</v>
      </c>
      <c r="AL275">
        <v>148</v>
      </c>
      <c r="AM275">
        <v>2</v>
      </c>
      <c r="AN275">
        <v>1</v>
      </c>
      <c r="AO275">
        <v>4</v>
      </c>
      <c r="AP275">
        <v>26</v>
      </c>
      <c r="AQ275">
        <v>7.6</v>
      </c>
      <c r="AR275">
        <v>5.5</v>
      </c>
      <c r="AS275">
        <v>47.8</v>
      </c>
      <c r="AT275">
        <v>79.599999999999994</v>
      </c>
      <c r="AU275">
        <v>19</v>
      </c>
      <c r="AV275">
        <v>71</v>
      </c>
      <c r="AW275">
        <v>3.7</v>
      </c>
      <c r="AX275">
        <v>0</v>
      </c>
      <c r="AY275">
        <v>0</v>
      </c>
      <c r="AZ275">
        <v>0</v>
      </c>
      <c r="BA275">
        <v>3</v>
      </c>
      <c r="BB275">
        <v>3</v>
      </c>
      <c r="BC275">
        <v>3</v>
      </c>
      <c r="BD275">
        <v>160</v>
      </c>
      <c r="BE275">
        <v>2</v>
      </c>
      <c r="BF275">
        <v>7</v>
      </c>
      <c r="BG275">
        <v>0</v>
      </c>
      <c r="BH275">
        <v>1</v>
      </c>
      <c r="BI275" s="3">
        <f t="shared" si="9"/>
        <v>20</v>
      </c>
      <c r="BJ275">
        <f>VLOOKUP(D275,'2022 FPIs'!$A$1:$B$33,2,FALSE)</f>
        <v>6.1</v>
      </c>
    </row>
    <row r="276" spans="1:62">
      <c r="A276" t="s">
        <v>1</v>
      </c>
      <c r="B276">
        <f t="shared" si="8"/>
        <v>1</v>
      </c>
      <c r="C276" t="s">
        <v>62</v>
      </c>
      <c r="D276" t="s">
        <v>57</v>
      </c>
      <c r="E276">
        <v>20</v>
      </c>
      <c r="F276">
        <v>17</v>
      </c>
      <c r="G276">
        <v>26</v>
      </c>
      <c r="H276">
        <v>36</v>
      </c>
      <c r="I276">
        <v>218</v>
      </c>
      <c r="J276">
        <v>0</v>
      </c>
      <c r="K276">
        <v>0</v>
      </c>
      <c r="L276">
        <v>2</v>
      </c>
      <c r="M276">
        <v>21</v>
      </c>
      <c r="N276">
        <v>6.6</v>
      </c>
      <c r="O276">
        <v>5.7</v>
      </c>
      <c r="P276">
        <v>72.2</v>
      </c>
      <c r="Q276">
        <v>87.5</v>
      </c>
      <c r="R276">
        <v>33</v>
      </c>
      <c r="S276">
        <v>139</v>
      </c>
      <c r="T276">
        <v>4.2</v>
      </c>
      <c r="U276">
        <v>2</v>
      </c>
      <c r="V276">
        <v>2</v>
      </c>
      <c r="W276">
        <v>2</v>
      </c>
      <c r="X276">
        <v>2</v>
      </c>
      <c r="Y276">
        <v>2</v>
      </c>
      <c r="Z276">
        <v>4</v>
      </c>
      <c r="AA276">
        <v>184</v>
      </c>
      <c r="AB276">
        <v>6</v>
      </c>
      <c r="AC276">
        <v>13</v>
      </c>
      <c r="AD276">
        <v>1</v>
      </c>
      <c r="AE276">
        <v>1</v>
      </c>
      <c r="AF276" s="3">
        <v>34.5</v>
      </c>
      <c r="AG276">
        <f>VLOOKUP(C276,'2022 FPIs'!$A$1:$B$33,2,FALSE)</f>
        <v>12.7</v>
      </c>
      <c r="AH276">
        <v>17</v>
      </c>
      <c r="AI276">
        <v>20</v>
      </c>
      <c r="AJ276">
        <v>28</v>
      </c>
      <c r="AK276">
        <v>42</v>
      </c>
      <c r="AL276">
        <v>239</v>
      </c>
      <c r="AM276">
        <v>1</v>
      </c>
      <c r="AN276">
        <v>1</v>
      </c>
      <c r="AO276">
        <v>1</v>
      </c>
      <c r="AP276">
        <v>11</v>
      </c>
      <c r="AQ276">
        <v>6</v>
      </c>
      <c r="AR276">
        <v>5.6</v>
      </c>
      <c r="AS276">
        <v>66.7</v>
      </c>
      <c r="AT276">
        <v>79.400000000000006</v>
      </c>
      <c r="AU276">
        <v>26</v>
      </c>
      <c r="AV276">
        <v>124</v>
      </c>
      <c r="AW276">
        <v>4.8</v>
      </c>
      <c r="AX276">
        <v>1</v>
      </c>
      <c r="AY276">
        <v>1</v>
      </c>
      <c r="AZ276">
        <v>2</v>
      </c>
      <c r="BA276">
        <v>2</v>
      </c>
      <c r="BB276">
        <v>2</v>
      </c>
      <c r="BC276">
        <v>4</v>
      </c>
      <c r="BD276">
        <v>196</v>
      </c>
      <c r="BE276">
        <v>8</v>
      </c>
      <c r="BF276">
        <v>14</v>
      </c>
      <c r="BG276">
        <v>1</v>
      </c>
      <c r="BH276">
        <v>1</v>
      </c>
      <c r="BI276" s="3">
        <f t="shared" si="9"/>
        <v>25.5</v>
      </c>
      <c r="BJ276">
        <f>VLOOKUP(D276,'2022 FPIs'!$A$1:$B$33,2,FALSE)</f>
        <v>-15.1</v>
      </c>
    </row>
    <row r="277" spans="1:62">
      <c r="A277" t="s">
        <v>1</v>
      </c>
      <c r="B277">
        <f t="shared" si="8"/>
        <v>1</v>
      </c>
      <c r="C277" t="s">
        <v>62</v>
      </c>
      <c r="D277" t="s">
        <v>64</v>
      </c>
      <c r="E277">
        <v>26</v>
      </c>
      <c r="F277">
        <v>17</v>
      </c>
      <c r="G277">
        <v>15</v>
      </c>
      <c r="H277">
        <v>25</v>
      </c>
      <c r="I277">
        <v>132</v>
      </c>
      <c r="J277">
        <v>2</v>
      </c>
      <c r="K277">
        <v>0</v>
      </c>
      <c r="L277">
        <v>4</v>
      </c>
      <c r="M277">
        <v>23</v>
      </c>
      <c r="N277">
        <v>6.2</v>
      </c>
      <c r="O277">
        <v>4.5999999999999996</v>
      </c>
      <c r="P277">
        <v>60</v>
      </c>
      <c r="Q277">
        <v>100.7</v>
      </c>
      <c r="R277">
        <v>39</v>
      </c>
      <c r="S277">
        <v>136</v>
      </c>
      <c r="T277">
        <v>3.5</v>
      </c>
      <c r="U277">
        <v>1</v>
      </c>
      <c r="V277">
        <v>2</v>
      </c>
      <c r="W277">
        <v>2</v>
      </c>
      <c r="X277">
        <v>2</v>
      </c>
      <c r="Y277">
        <v>2</v>
      </c>
      <c r="Z277">
        <v>4</v>
      </c>
      <c r="AA277">
        <v>187</v>
      </c>
      <c r="AB277">
        <v>6</v>
      </c>
      <c r="AC277">
        <v>14</v>
      </c>
      <c r="AD277">
        <v>1</v>
      </c>
      <c r="AE277">
        <v>1</v>
      </c>
      <c r="AF277" s="3">
        <v>34.5</v>
      </c>
      <c r="AG277">
        <f>VLOOKUP(C277,'2022 FPIs'!$A$1:$B$33,2,FALSE)</f>
        <v>12.7</v>
      </c>
      <c r="AH277">
        <v>17</v>
      </c>
      <c r="AI277">
        <v>26</v>
      </c>
      <c r="AJ277">
        <v>18</v>
      </c>
      <c r="AK277">
        <v>38</v>
      </c>
      <c r="AL277">
        <v>181</v>
      </c>
      <c r="AM277">
        <v>1</v>
      </c>
      <c r="AN277">
        <v>3</v>
      </c>
      <c r="AO277">
        <v>0</v>
      </c>
      <c r="AP277">
        <v>0</v>
      </c>
      <c r="AQ277">
        <v>4.8</v>
      </c>
      <c r="AR277">
        <v>4.8</v>
      </c>
      <c r="AS277">
        <v>47.4</v>
      </c>
      <c r="AT277">
        <v>37.299999999999997</v>
      </c>
      <c r="AU277">
        <v>26</v>
      </c>
      <c r="AV277">
        <v>134</v>
      </c>
      <c r="AW277">
        <v>5.2</v>
      </c>
      <c r="AX277">
        <v>1</v>
      </c>
      <c r="AY277">
        <v>1</v>
      </c>
      <c r="AZ277">
        <v>2</v>
      </c>
      <c r="BA277">
        <v>2</v>
      </c>
      <c r="BB277">
        <v>2</v>
      </c>
      <c r="BC277">
        <v>2</v>
      </c>
      <c r="BD277">
        <v>119</v>
      </c>
      <c r="BE277">
        <v>4</v>
      </c>
      <c r="BF277">
        <v>10</v>
      </c>
      <c r="BG277">
        <v>0</v>
      </c>
      <c r="BH277">
        <v>1</v>
      </c>
      <c r="BI277" s="3">
        <f t="shared" si="9"/>
        <v>25.5</v>
      </c>
      <c r="BJ277">
        <f>VLOOKUP(D277,'2022 FPIs'!$A$1:$B$33,2,FALSE)</f>
        <v>8.4</v>
      </c>
    </row>
    <row r="278" spans="1:62">
      <c r="A278" t="s">
        <v>1</v>
      </c>
      <c r="B278">
        <f t="shared" si="8"/>
        <v>1</v>
      </c>
      <c r="C278" t="s">
        <v>62</v>
      </c>
      <c r="D278" t="s">
        <v>45</v>
      </c>
      <c r="E278">
        <v>35</v>
      </c>
      <c r="F278">
        <v>13</v>
      </c>
      <c r="G278">
        <v>20</v>
      </c>
      <c r="H278">
        <v>30</v>
      </c>
      <c r="I278">
        <v>290</v>
      </c>
      <c r="J278">
        <v>4</v>
      </c>
      <c r="K278">
        <v>0</v>
      </c>
      <c r="L278">
        <v>3</v>
      </c>
      <c r="M278">
        <v>18</v>
      </c>
      <c r="N278">
        <v>10.3</v>
      </c>
      <c r="O278">
        <v>8.8000000000000007</v>
      </c>
      <c r="P278">
        <v>66.7</v>
      </c>
      <c r="Q278">
        <v>137.5</v>
      </c>
      <c r="R278">
        <v>20</v>
      </c>
      <c r="S278">
        <v>111</v>
      </c>
      <c r="T278">
        <v>5.6</v>
      </c>
      <c r="U278">
        <v>1</v>
      </c>
      <c r="V278">
        <v>0</v>
      </c>
      <c r="W278">
        <v>0</v>
      </c>
      <c r="X278">
        <v>5</v>
      </c>
      <c r="Y278">
        <v>5</v>
      </c>
      <c r="Z278">
        <v>4</v>
      </c>
      <c r="AA278">
        <v>183</v>
      </c>
      <c r="AB278">
        <v>7</v>
      </c>
      <c r="AC278">
        <v>12</v>
      </c>
      <c r="AD278">
        <v>1</v>
      </c>
      <c r="AE278">
        <v>1</v>
      </c>
      <c r="AF278" s="3">
        <v>25.5</v>
      </c>
      <c r="AG278">
        <f>VLOOKUP(C278,'2022 FPIs'!$A$1:$B$33,2,FALSE)</f>
        <v>12.7</v>
      </c>
      <c r="AH278">
        <v>13</v>
      </c>
      <c r="AI278">
        <v>35</v>
      </c>
      <c r="AJ278">
        <v>27</v>
      </c>
      <c r="AK278">
        <v>40</v>
      </c>
      <c r="AL278">
        <v>158</v>
      </c>
      <c r="AM278">
        <v>1</v>
      </c>
      <c r="AN278">
        <v>1</v>
      </c>
      <c r="AO278">
        <v>6</v>
      </c>
      <c r="AP278">
        <v>38</v>
      </c>
      <c r="AQ278">
        <v>4.9000000000000004</v>
      </c>
      <c r="AR278">
        <v>3.4</v>
      </c>
      <c r="AS278">
        <v>67.5</v>
      </c>
      <c r="AT278">
        <v>72.7</v>
      </c>
      <c r="AU278">
        <v>24</v>
      </c>
      <c r="AV278">
        <v>144</v>
      </c>
      <c r="AW278">
        <v>6</v>
      </c>
      <c r="AX278">
        <v>0</v>
      </c>
      <c r="AY278">
        <v>2</v>
      </c>
      <c r="AZ278">
        <v>2</v>
      </c>
      <c r="BA278">
        <v>1</v>
      </c>
      <c r="BB278">
        <v>1</v>
      </c>
      <c r="BC278">
        <v>4</v>
      </c>
      <c r="BD278">
        <v>180</v>
      </c>
      <c r="BE278">
        <v>1</v>
      </c>
      <c r="BF278">
        <v>12</v>
      </c>
      <c r="BG278">
        <v>4</v>
      </c>
      <c r="BH278">
        <v>4</v>
      </c>
      <c r="BI278" s="3">
        <f t="shared" si="9"/>
        <v>34.5</v>
      </c>
      <c r="BJ278">
        <f>VLOOKUP(D278,'2022 FPIs'!$A$1:$B$33,2,FALSE)</f>
        <v>2.2000000000000002</v>
      </c>
    </row>
    <row r="279" spans="1:62">
      <c r="A279" t="s">
        <v>1</v>
      </c>
      <c r="B279">
        <f t="shared" si="8"/>
        <v>1</v>
      </c>
      <c r="C279" t="s">
        <v>62</v>
      </c>
      <c r="D279" t="s">
        <v>53</v>
      </c>
      <c r="E279">
        <v>29</v>
      </c>
      <c r="F279">
        <v>17</v>
      </c>
      <c r="G279">
        <v>21</v>
      </c>
      <c r="H279">
        <v>27</v>
      </c>
      <c r="I279">
        <v>217</v>
      </c>
      <c r="J279">
        <v>2</v>
      </c>
      <c r="K279">
        <v>0</v>
      </c>
      <c r="L279">
        <v>4</v>
      </c>
      <c r="M279">
        <v>26</v>
      </c>
      <c r="N279">
        <v>9</v>
      </c>
      <c r="O279">
        <v>7</v>
      </c>
      <c r="P279">
        <v>77.8</v>
      </c>
      <c r="Q279">
        <v>124.8</v>
      </c>
      <c r="R279">
        <v>31</v>
      </c>
      <c r="S279">
        <v>143</v>
      </c>
      <c r="T279">
        <v>4.5999999999999996</v>
      </c>
      <c r="U279">
        <v>2</v>
      </c>
      <c r="V279">
        <v>0</v>
      </c>
      <c r="W279">
        <v>1</v>
      </c>
      <c r="X279">
        <v>3</v>
      </c>
      <c r="Y279">
        <v>3</v>
      </c>
      <c r="Z279">
        <v>3</v>
      </c>
      <c r="AA279">
        <v>149</v>
      </c>
      <c r="AB279">
        <v>5</v>
      </c>
      <c r="AC279">
        <v>10</v>
      </c>
      <c r="AD279">
        <v>2</v>
      </c>
      <c r="AE279">
        <v>2</v>
      </c>
      <c r="AF279" s="3">
        <v>28</v>
      </c>
      <c r="AG279">
        <f>VLOOKUP(C279,'2022 FPIs'!$A$1:$B$33,2,FALSE)</f>
        <v>12.7</v>
      </c>
      <c r="AH279">
        <v>17</v>
      </c>
      <c r="AI279">
        <v>29</v>
      </c>
      <c r="AJ279">
        <v>13</v>
      </c>
      <c r="AK279">
        <v>22</v>
      </c>
      <c r="AL279">
        <v>135</v>
      </c>
      <c r="AM279">
        <v>2</v>
      </c>
      <c r="AN279">
        <v>2</v>
      </c>
      <c r="AO279">
        <v>3</v>
      </c>
      <c r="AP279">
        <v>19</v>
      </c>
      <c r="AQ279">
        <v>7</v>
      </c>
      <c r="AR279">
        <v>5.4</v>
      </c>
      <c r="AS279">
        <v>59.1</v>
      </c>
      <c r="AT279">
        <v>69.3</v>
      </c>
      <c r="AU279">
        <v>32</v>
      </c>
      <c r="AV279">
        <v>168</v>
      </c>
      <c r="AW279">
        <v>5.3</v>
      </c>
      <c r="AX279">
        <v>0</v>
      </c>
      <c r="AY279">
        <v>1</v>
      </c>
      <c r="AZ279">
        <v>1</v>
      </c>
      <c r="BA279">
        <v>2</v>
      </c>
      <c r="BB279">
        <v>2</v>
      </c>
      <c r="BC279">
        <v>4</v>
      </c>
      <c r="BD279">
        <v>208</v>
      </c>
      <c r="BE279">
        <v>2</v>
      </c>
      <c r="BF279">
        <v>9</v>
      </c>
      <c r="BG279">
        <v>0</v>
      </c>
      <c r="BH279">
        <v>0</v>
      </c>
      <c r="BI279" s="3">
        <f t="shared" si="9"/>
        <v>32</v>
      </c>
      <c r="BJ279">
        <f>VLOOKUP(D279,'2022 FPIs'!$A$1:$B$33,2,FALSE)</f>
        <v>-5.5</v>
      </c>
    </row>
    <row r="280" spans="1:62">
      <c r="A280" t="s">
        <v>0</v>
      </c>
      <c r="B280">
        <f t="shared" si="8"/>
        <v>0</v>
      </c>
      <c r="C280" t="s">
        <v>62</v>
      </c>
      <c r="D280" t="s">
        <v>61</v>
      </c>
      <c r="E280">
        <v>21</v>
      </c>
      <c r="F280">
        <v>32</v>
      </c>
      <c r="G280">
        <v>17</v>
      </c>
      <c r="H280">
        <v>26</v>
      </c>
      <c r="I280">
        <v>170</v>
      </c>
      <c r="J280">
        <v>2</v>
      </c>
      <c r="K280">
        <v>1</v>
      </c>
      <c r="L280">
        <v>1</v>
      </c>
      <c r="M280">
        <v>5</v>
      </c>
      <c r="N280">
        <v>6.7</v>
      </c>
      <c r="O280">
        <v>6.3</v>
      </c>
      <c r="P280">
        <v>65.400000000000006</v>
      </c>
      <c r="Q280">
        <v>93.4</v>
      </c>
      <c r="R280">
        <v>20</v>
      </c>
      <c r="S280">
        <v>94</v>
      </c>
      <c r="T280">
        <v>4.7</v>
      </c>
      <c r="U280">
        <v>1</v>
      </c>
      <c r="V280">
        <v>0</v>
      </c>
      <c r="W280">
        <v>0</v>
      </c>
      <c r="X280">
        <v>3</v>
      </c>
      <c r="Y280">
        <v>3</v>
      </c>
      <c r="Z280">
        <v>3</v>
      </c>
      <c r="AA280">
        <v>141</v>
      </c>
      <c r="AB280">
        <v>5</v>
      </c>
      <c r="AC280">
        <v>8</v>
      </c>
      <c r="AD280">
        <v>0</v>
      </c>
      <c r="AE280">
        <v>0</v>
      </c>
      <c r="AF280" s="3">
        <v>19.5</v>
      </c>
      <c r="AG280">
        <f>VLOOKUP(C280,'2022 FPIs'!$A$1:$B$33,2,FALSE)</f>
        <v>12.7</v>
      </c>
      <c r="AH280">
        <v>32</v>
      </c>
      <c r="AI280">
        <v>21</v>
      </c>
      <c r="AJ280">
        <v>17</v>
      </c>
      <c r="AK280">
        <v>29</v>
      </c>
      <c r="AL280">
        <v>178</v>
      </c>
      <c r="AM280">
        <v>0</v>
      </c>
      <c r="AN280">
        <v>1</v>
      </c>
      <c r="AO280">
        <v>3</v>
      </c>
      <c r="AP280">
        <v>33</v>
      </c>
      <c r="AQ280">
        <v>7.3</v>
      </c>
      <c r="AR280">
        <v>5.6</v>
      </c>
      <c r="AS280">
        <v>58.6</v>
      </c>
      <c r="AT280">
        <v>62.1</v>
      </c>
      <c r="AU280">
        <v>49</v>
      </c>
      <c r="AV280">
        <v>152</v>
      </c>
      <c r="AW280">
        <v>3.1</v>
      </c>
      <c r="AX280">
        <v>2</v>
      </c>
      <c r="AY280">
        <v>4</v>
      </c>
      <c r="AZ280">
        <v>4</v>
      </c>
      <c r="BA280">
        <v>2</v>
      </c>
      <c r="BB280">
        <v>2</v>
      </c>
      <c r="BC280">
        <v>2</v>
      </c>
      <c r="BD280">
        <v>87</v>
      </c>
      <c r="BE280">
        <v>12</v>
      </c>
      <c r="BF280">
        <v>21</v>
      </c>
      <c r="BG280">
        <v>1</v>
      </c>
      <c r="BH280">
        <v>1</v>
      </c>
      <c r="BI280" s="3">
        <f t="shared" si="9"/>
        <v>40.5</v>
      </c>
      <c r="BJ280">
        <f>VLOOKUP(D280,'2022 FPIs'!$A$1:$B$33,2,FALSE)</f>
        <v>-4.7</v>
      </c>
    </row>
    <row r="281" spans="1:62">
      <c r="A281" t="s">
        <v>1</v>
      </c>
      <c r="B281">
        <f t="shared" si="8"/>
        <v>1</v>
      </c>
      <c r="C281" t="s">
        <v>62</v>
      </c>
      <c r="D281" t="s">
        <v>56</v>
      </c>
      <c r="E281">
        <v>17</v>
      </c>
      <c r="F281">
        <v>16</v>
      </c>
      <c r="G281">
        <v>18</v>
      </c>
      <c r="H281">
        <v>25</v>
      </c>
      <c r="I281">
        <v>173</v>
      </c>
      <c r="J281">
        <v>1</v>
      </c>
      <c r="K281">
        <v>0</v>
      </c>
      <c r="L281">
        <v>3</v>
      </c>
      <c r="M281">
        <v>17</v>
      </c>
      <c r="N281">
        <v>7.6</v>
      </c>
      <c r="O281">
        <v>6.2</v>
      </c>
      <c r="P281">
        <v>72</v>
      </c>
      <c r="Q281">
        <v>104.2</v>
      </c>
      <c r="R281">
        <v>33</v>
      </c>
      <c r="S281">
        <v>141</v>
      </c>
      <c r="T281">
        <v>4.3</v>
      </c>
      <c r="U281">
        <v>1</v>
      </c>
      <c r="V281">
        <v>1</v>
      </c>
      <c r="W281">
        <v>1</v>
      </c>
      <c r="X281">
        <v>2</v>
      </c>
      <c r="Y281">
        <v>2</v>
      </c>
      <c r="Z281">
        <v>4</v>
      </c>
      <c r="AA281">
        <v>167</v>
      </c>
      <c r="AB281">
        <v>5</v>
      </c>
      <c r="AC281">
        <v>12</v>
      </c>
      <c r="AD281">
        <v>1</v>
      </c>
      <c r="AE281">
        <v>2</v>
      </c>
      <c r="AF281" s="3">
        <v>29.5</v>
      </c>
      <c r="AG281">
        <f>VLOOKUP(C281,'2022 FPIs'!$A$1:$B$33,2,FALSE)</f>
        <v>12.7</v>
      </c>
      <c r="AH281">
        <v>16</v>
      </c>
      <c r="AI281">
        <v>17</v>
      </c>
      <c r="AJ281">
        <v>23</v>
      </c>
      <c r="AK281">
        <v>32</v>
      </c>
      <c r="AL281">
        <v>185</v>
      </c>
      <c r="AM281">
        <v>0</v>
      </c>
      <c r="AN281">
        <v>0</v>
      </c>
      <c r="AO281">
        <v>4</v>
      </c>
      <c r="AP281">
        <v>28</v>
      </c>
      <c r="AQ281">
        <v>6.7</v>
      </c>
      <c r="AR281">
        <v>5.0999999999999996</v>
      </c>
      <c r="AS281">
        <v>71.900000000000006</v>
      </c>
      <c r="AT281">
        <v>86.1</v>
      </c>
      <c r="AU281">
        <v>26</v>
      </c>
      <c r="AV281">
        <v>99</v>
      </c>
      <c r="AW281">
        <v>3.8</v>
      </c>
      <c r="AX281">
        <v>1</v>
      </c>
      <c r="AY281">
        <v>3</v>
      </c>
      <c r="AZ281">
        <v>4</v>
      </c>
      <c r="BA281">
        <v>1</v>
      </c>
      <c r="BB281">
        <v>1</v>
      </c>
      <c r="BC281">
        <v>4</v>
      </c>
      <c r="BD281">
        <v>208</v>
      </c>
      <c r="BE281">
        <v>5</v>
      </c>
      <c r="BF281">
        <v>15</v>
      </c>
      <c r="BG281">
        <v>0</v>
      </c>
      <c r="BH281">
        <v>1</v>
      </c>
      <c r="BI281" s="3">
        <f t="shared" si="9"/>
        <v>30.5</v>
      </c>
      <c r="BJ281">
        <f>VLOOKUP(D281,'2022 FPIs'!$A$1:$B$33,2,FALSE)</f>
        <v>-15.1</v>
      </c>
    </row>
    <row r="282" spans="1:62">
      <c r="A282" t="s">
        <v>1</v>
      </c>
      <c r="B282">
        <f t="shared" si="8"/>
        <v>1</v>
      </c>
      <c r="C282" t="s">
        <v>62</v>
      </c>
      <c r="D282" t="s">
        <v>47</v>
      </c>
      <c r="E282">
        <v>40</v>
      </c>
      <c r="F282">
        <v>33</v>
      </c>
      <c r="G282">
        <v>16</v>
      </c>
      <c r="H282">
        <v>28</v>
      </c>
      <c r="I282">
        <v>137</v>
      </c>
      <c r="J282">
        <v>2</v>
      </c>
      <c r="K282">
        <v>0</v>
      </c>
      <c r="L282">
        <v>2</v>
      </c>
      <c r="M282">
        <v>16</v>
      </c>
      <c r="N282">
        <v>5.5</v>
      </c>
      <c r="O282">
        <v>4.5999999999999996</v>
      </c>
      <c r="P282">
        <v>57.1</v>
      </c>
      <c r="Q282">
        <v>93.9</v>
      </c>
      <c r="R282">
        <v>49</v>
      </c>
      <c r="S282">
        <v>363</v>
      </c>
      <c r="T282">
        <v>7.4</v>
      </c>
      <c r="U282">
        <v>3</v>
      </c>
      <c r="V282">
        <v>2</v>
      </c>
      <c r="W282">
        <v>2</v>
      </c>
      <c r="X282">
        <v>4</v>
      </c>
      <c r="Y282">
        <v>5</v>
      </c>
      <c r="Z282">
        <v>1</v>
      </c>
      <c r="AA282">
        <v>52</v>
      </c>
      <c r="AB282">
        <v>8</v>
      </c>
      <c r="AC282">
        <v>15</v>
      </c>
      <c r="AD282">
        <v>2</v>
      </c>
      <c r="AE282">
        <v>3</v>
      </c>
      <c r="AF282" s="3">
        <v>35</v>
      </c>
      <c r="AG282">
        <f>VLOOKUP(C282,'2022 FPIs'!$A$1:$B$33,2,FALSE)</f>
        <v>12.7</v>
      </c>
      <c r="AH282">
        <v>33</v>
      </c>
      <c r="AI282">
        <v>40</v>
      </c>
      <c r="AJ282">
        <v>17</v>
      </c>
      <c r="AK282">
        <v>25</v>
      </c>
      <c r="AL282">
        <v>236</v>
      </c>
      <c r="AM282">
        <v>3</v>
      </c>
      <c r="AN282">
        <v>2</v>
      </c>
      <c r="AO282">
        <v>3</v>
      </c>
      <c r="AP282">
        <v>17</v>
      </c>
      <c r="AQ282">
        <v>10.1</v>
      </c>
      <c r="AR282">
        <v>8.4</v>
      </c>
      <c r="AS282">
        <v>68</v>
      </c>
      <c r="AT282">
        <v>104.3</v>
      </c>
      <c r="AU282">
        <v>21</v>
      </c>
      <c r="AV282">
        <v>106</v>
      </c>
      <c r="AW282">
        <v>5</v>
      </c>
      <c r="AX282">
        <v>1</v>
      </c>
      <c r="AY282">
        <v>2</v>
      </c>
      <c r="AZ282">
        <v>2</v>
      </c>
      <c r="BA282">
        <v>3</v>
      </c>
      <c r="BB282">
        <v>4</v>
      </c>
      <c r="BC282">
        <v>2</v>
      </c>
      <c r="BD282">
        <v>83</v>
      </c>
      <c r="BE282">
        <v>1</v>
      </c>
      <c r="BF282">
        <v>7</v>
      </c>
      <c r="BG282">
        <v>1</v>
      </c>
      <c r="BH282">
        <v>1</v>
      </c>
      <c r="BI282" s="3">
        <f t="shared" si="9"/>
        <v>25</v>
      </c>
      <c r="BJ282">
        <f>VLOOKUP(D282,'2022 FPIs'!$A$1:$B$33,2,FALSE)</f>
        <v>6.3</v>
      </c>
    </row>
    <row r="283" spans="1:62">
      <c r="A283" t="s">
        <v>1</v>
      </c>
      <c r="B283">
        <f t="shared" si="8"/>
        <v>1</v>
      </c>
      <c r="C283" t="s">
        <v>62</v>
      </c>
      <c r="D283" t="s">
        <v>43</v>
      </c>
      <c r="E283">
        <v>35</v>
      </c>
      <c r="F283">
        <v>10</v>
      </c>
      <c r="G283">
        <v>30</v>
      </c>
      <c r="H283">
        <v>41</v>
      </c>
      <c r="I283">
        <v>386</v>
      </c>
      <c r="J283">
        <v>3</v>
      </c>
      <c r="K283">
        <v>0</v>
      </c>
      <c r="L283">
        <v>2</v>
      </c>
      <c r="M283">
        <v>5</v>
      </c>
      <c r="N283">
        <v>9.5</v>
      </c>
      <c r="O283">
        <v>9</v>
      </c>
      <c r="P283">
        <v>73.2</v>
      </c>
      <c r="Q283">
        <v>126.7</v>
      </c>
      <c r="R283">
        <v>24</v>
      </c>
      <c r="S283">
        <v>67</v>
      </c>
      <c r="T283">
        <v>2.8</v>
      </c>
      <c r="U283">
        <v>2</v>
      </c>
      <c r="V283">
        <v>0</v>
      </c>
      <c r="W283">
        <v>0</v>
      </c>
      <c r="X283">
        <v>5</v>
      </c>
      <c r="Y283">
        <v>5</v>
      </c>
      <c r="Z283">
        <v>5</v>
      </c>
      <c r="AA283">
        <v>215</v>
      </c>
      <c r="AB283">
        <v>3</v>
      </c>
      <c r="AC283">
        <v>11</v>
      </c>
      <c r="AD283">
        <v>3</v>
      </c>
      <c r="AE283">
        <v>3</v>
      </c>
      <c r="AF283" s="3">
        <v>32</v>
      </c>
      <c r="AG283">
        <f>VLOOKUP(C283,'2022 FPIs'!$A$1:$B$33,2,FALSE)</f>
        <v>12.7</v>
      </c>
      <c r="AH283">
        <v>10</v>
      </c>
      <c r="AI283">
        <v>35</v>
      </c>
      <c r="AJ283">
        <v>16</v>
      </c>
      <c r="AK283">
        <v>26</v>
      </c>
      <c r="AL283">
        <v>122</v>
      </c>
      <c r="AM283">
        <v>1</v>
      </c>
      <c r="AN283">
        <v>0</v>
      </c>
      <c r="AO283">
        <v>6</v>
      </c>
      <c r="AP283">
        <v>35</v>
      </c>
      <c r="AQ283">
        <v>6</v>
      </c>
      <c r="AR283">
        <v>3.8</v>
      </c>
      <c r="AS283">
        <v>61.5</v>
      </c>
      <c r="AT283">
        <v>85.7</v>
      </c>
      <c r="AU283">
        <v>21</v>
      </c>
      <c r="AV283">
        <v>87</v>
      </c>
      <c r="AW283">
        <v>4.0999999999999996</v>
      </c>
      <c r="AX283">
        <v>0</v>
      </c>
      <c r="AY283">
        <v>1</v>
      </c>
      <c r="AZ283">
        <v>1</v>
      </c>
      <c r="BA283">
        <v>1</v>
      </c>
      <c r="BB283">
        <v>1</v>
      </c>
      <c r="BC283">
        <v>7</v>
      </c>
      <c r="BD283">
        <v>401</v>
      </c>
      <c r="BE283">
        <v>4</v>
      </c>
      <c r="BF283">
        <v>14</v>
      </c>
      <c r="BG283">
        <v>1</v>
      </c>
      <c r="BH283">
        <v>2</v>
      </c>
      <c r="BI283" s="3">
        <f t="shared" si="9"/>
        <v>28</v>
      </c>
      <c r="BJ283">
        <f>VLOOKUP(D283,'2022 FPIs'!$A$1:$B$33,2,FALSE)</f>
        <v>-1</v>
      </c>
    </row>
    <row r="284" spans="1:62">
      <c r="A284" t="s">
        <v>1</v>
      </c>
      <c r="B284">
        <f t="shared" si="8"/>
        <v>1</v>
      </c>
      <c r="C284" t="s">
        <v>62</v>
      </c>
      <c r="D284" t="s">
        <v>63</v>
      </c>
      <c r="E284">
        <v>48</v>
      </c>
      <c r="F284">
        <v>22</v>
      </c>
      <c r="G284">
        <v>21</v>
      </c>
      <c r="H284">
        <v>31</v>
      </c>
      <c r="I284">
        <v>184</v>
      </c>
      <c r="J284">
        <v>2</v>
      </c>
      <c r="K284">
        <v>0</v>
      </c>
      <c r="L284">
        <v>4</v>
      </c>
      <c r="M284">
        <v>33</v>
      </c>
      <c r="N284">
        <v>7</v>
      </c>
      <c r="O284">
        <v>5.3</v>
      </c>
      <c r="P284">
        <v>67.7</v>
      </c>
      <c r="Q284">
        <v>104.8</v>
      </c>
      <c r="R284">
        <v>31</v>
      </c>
      <c r="S284">
        <v>253</v>
      </c>
      <c r="T284">
        <v>8.1999999999999993</v>
      </c>
      <c r="U284">
        <v>4</v>
      </c>
      <c r="V284">
        <v>2</v>
      </c>
      <c r="W284">
        <v>2</v>
      </c>
      <c r="X284">
        <v>6</v>
      </c>
      <c r="Y284">
        <v>6</v>
      </c>
      <c r="Z284">
        <v>2</v>
      </c>
      <c r="AA284">
        <v>35</v>
      </c>
      <c r="AB284">
        <v>6</v>
      </c>
      <c r="AC284">
        <v>11</v>
      </c>
      <c r="AD284">
        <v>1</v>
      </c>
      <c r="AE284">
        <v>1</v>
      </c>
      <c r="AF284" s="3">
        <v>32</v>
      </c>
      <c r="AG284">
        <f>VLOOKUP(C284,'2022 FPIs'!$A$1:$B$33,2,FALSE)</f>
        <v>12.7</v>
      </c>
      <c r="AH284">
        <v>22</v>
      </c>
      <c r="AI284">
        <v>48</v>
      </c>
      <c r="AJ284">
        <v>23</v>
      </c>
      <c r="AK284">
        <v>32</v>
      </c>
      <c r="AL284">
        <v>181</v>
      </c>
      <c r="AM284">
        <v>2</v>
      </c>
      <c r="AN284">
        <v>0</v>
      </c>
      <c r="AO284">
        <v>7</v>
      </c>
      <c r="AP284">
        <v>35</v>
      </c>
      <c r="AQ284">
        <v>6.8</v>
      </c>
      <c r="AR284">
        <v>4.5999999999999996</v>
      </c>
      <c r="AS284">
        <v>71.900000000000006</v>
      </c>
      <c r="AT284">
        <v>106.4</v>
      </c>
      <c r="AU284">
        <v>24</v>
      </c>
      <c r="AV284">
        <v>123</v>
      </c>
      <c r="AW284">
        <v>5.0999999999999996</v>
      </c>
      <c r="AX284">
        <v>1</v>
      </c>
      <c r="AY284">
        <v>0</v>
      </c>
      <c r="AZ284">
        <v>0</v>
      </c>
      <c r="BA284">
        <v>2</v>
      </c>
      <c r="BB284">
        <v>2</v>
      </c>
      <c r="BC284">
        <v>5</v>
      </c>
      <c r="BD284">
        <v>241</v>
      </c>
      <c r="BE284">
        <v>4</v>
      </c>
      <c r="BF284">
        <v>13</v>
      </c>
      <c r="BG284">
        <v>2</v>
      </c>
      <c r="BH284">
        <v>4</v>
      </c>
      <c r="BI284" s="3">
        <f t="shared" si="9"/>
        <v>28</v>
      </c>
      <c r="BJ284">
        <f>VLOOKUP(D284,'2022 FPIs'!$A$1:$B$33,2,FALSE)</f>
        <v>2.1</v>
      </c>
    </row>
    <row r="285" spans="1:62">
      <c r="A285" t="s">
        <v>1</v>
      </c>
      <c r="B285">
        <f t="shared" si="8"/>
        <v>1</v>
      </c>
      <c r="C285" t="s">
        <v>62</v>
      </c>
      <c r="D285" t="s">
        <v>51</v>
      </c>
      <c r="E285">
        <v>25</v>
      </c>
      <c r="F285">
        <v>20</v>
      </c>
      <c r="G285">
        <v>22</v>
      </c>
      <c r="H285">
        <v>37</v>
      </c>
      <c r="I285">
        <v>309</v>
      </c>
      <c r="J285">
        <v>0</v>
      </c>
      <c r="K285">
        <v>2</v>
      </c>
      <c r="L285">
        <v>1</v>
      </c>
      <c r="M285">
        <v>6</v>
      </c>
      <c r="N285">
        <v>8.5</v>
      </c>
      <c r="O285">
        <v>8.1</v>
      </c>
      <c r="P285">
        <v>59.5</v>
      </c>
      <c r="Q285">
        <v>63.9</v>
      </c>
      <c r="R285">
        <v>33</v>
      </c>
      <c r="S285">
        <v>112</v>
      </c>
      <c r="T285">
        <v>3.4</v>
      </c>
      <c r="U285">
        <v>3</v>
      </c>
      <c r="V285">
        <v>1</v>
      </c>
      <c r="W285">
        <v>2</v>
      </c>
      <c r="X285">
        <v>2</v>
      </c>
      <c r="Y285">
        <v>2</v>
      </c>
      <c r="Z285">
        <v>2</v>
      </c>
      <c r="AA285">
        <v>90</v>
      </c>
      <c r="AB285">
        <v>9</v>
      </c>
      <c r="AC285">
        <v>16</v>
      </c>
      <c r="AD285">
        <v>1</v>
      </c>
      <c r="AE285">
        <v>2</v>
      </c>
      <c r="AF285" s="3">
        <v>30</v>
      </c>
      <c r="AG285">
        <f>VLOOKUP(C285,'2022 FPIs'!$A$1:$B$33,2,FALSE)</f>
        <v>12.7</v>
      </c>
      <c r="AH285">
        <v>20</v>
      </c>
      <c r="AI285">
        <v>25</v>
      </c>
      <c r="AJ285">
        <v>14</v>
      </c>
      <c r="AK285">
        <v>22</v>
      </c>
      <c r="AL285">
        <v>91</v>
      </c>
      <c r="AM285">
        <v>2</v>
      </c>
      <c r="AN285">
        <v>0</v>
      </c>
      <c r="AO285">
        <v>6</v>
      </c>
      <c r="AP285">
        <v>61</v>
      </c>
      <c r="AQ285">
        <v>6.9</v>
      </c>
      <c r="AR285">
        <v>3.3</v>
      </c>
      <c r="AS285">
        <v>63.6</v>
      </c>
      <c r="AT285">
        <v>102.7</v>
      </c>
      <c r="AU285">
        <v>30</v>
      </c>
      <c r="AV285">
        <v>157</v>
      </c>
      <c r="AW285">
        <v>5.2</v>
      </c>
      <c r="AX285">
        <v>1</v>
      </c>
      <c r="AY285">
        <v>0</v>
      </c>
      <c r="AZ285">
        <v>0</v>
      </c>
      <c r="BA285">
        <v>2</v>
      </c>
      <c r="BB285">
        <v>3</v>
      </c>
      <c r="BC285">
        <v>6</v>
      </c>
      <c r="BD285">
        <v>252</v>
      </c>
      <c r="BE285">
        <v>5</v>
      </c>
      <c r="BF285">
        <v>13</v>
      </c>
      <c r="BG285">
        <v>0</v>
      </c>
      <c r="BH285">
        <v>1</v>
      </c>
      <c r="BI285" s="3">
        <f t="shared" si="9"/>
        <v>30</v>
      </c>
      <c r="BJ285">
        <f>VLOOKUP(D285,'2022 FPIs'!$A$1:$B$33,2,FALSE)</f>
        <v>-16.899999999999999</v>
      </c>
    </row>
    <row r="286" spans="1:62">
      <c r="A286" t="s">
        <v>0</v>
      </c>
      <c r="B286">
        <f t="shared" si="8"/>
        <v>0</v>
      </c>
      <c r="C286" t="s">
        <v>62</v>
      </c>
      <c r="D286" t="s">
        <v>64</v>
      </c>
      <c r="E286">
        <v>34</v>
      </c>
      <c r="F286">
        <v>40</v>
      </c>
      <c r="G286">
        <v>24</v>
      </c>
      <c r="H286">
        <v>40</v>
      </c>
      <c r="I286">
        <v>355</v>
      </c>
      <c r="J286">
        <v>2</v>
      </c>
      <c r="K286">
        <v>2</v>
      </c>
      <c r="L286">
        <v>0</v>
      </c>
      <c r="M286">
        <v>0</v>
      </c>
      <c r="N286">
        <v>8.9</v>
      </c>
      <c r="O286">
        <v>8.9</v>
      </c>
      <c r="P286">
        <v>60</v>
      </c>
      <c r="Q286">
        <v>84.9</v>
      </c>
      <c r="R286">
        <v>29</v>
      </c>
      <c r="S286">
        <v>87</v>
      </c>
      <c r="T286">
        <v>3</v>
      </c>
      <c r="U286">
        <v>1</v>
      </c>
      <c r="V286">
        <v>2</v>
      </c>
      <c r="W286">
        <v>2</v>
      </c>
      <c r="X286">
        <v>4</v>
      </c>
      <c r="Y286">
        <v>4</v>
      </c>
      <c r="Z286">
        <v>0</v>
      </c>
      <c r="AA286">
        <v>0</v>
      </c>
      <c r="AB286">
        <v>8</v>
      </c>
      <c r="AC286">
        <v>14</v>
      </c>
      <c r="AD286">
        <v>2</v>
      </c>
      <c r="AE286">
        <v>3</v>
      </c>
      <c r="AF286" s="3">
        <v>27.5</v>
      </c>
      <c r="AG286">
        <f>VLOOKUP(C286,'2022 FPIs'!$A$1:$B$33,2,FALSE)</f>
        <v>12.7</v>
      </c>
      <c r="AH286">
        <v>40</v>
      </c>
      <c r="AI286">
        <v>34</v>
      </c>
      <c r="AJ286">
        <v>27</v>
      </c>
      <c r="AK286">
        <v>35</v>
      </c>
      <c r="AL286">
        <v>304</v>
      </c>
      <c r="AM286">
        <v>3</v>
      </c>
      <c r="AN286">
        <v>1</v>
      </c>
      <c r="AO286">
        <v>6</v>
      </c>
      <c r="AP286">
        <v>43</v>
      </c>
      <c r="AQ286">
        <v>9.9</v>
      </c>
      <c r="AR286">
        <v>7.4</v>
      </c>
      <c r="AS286">
        <v>77.099999999999994</v>
      </c>
      <c r="AT286">
        <v>119.2</v>
      </c>
      <c r="AU286">
        <v>31</v>
      </c>
      <c r="AV286">
        <v>115</v>
      </c>
      <c r="AW286">
        <v>3.7</v>
      </c>
      <c r="AX286">
        <v>1</v>
      </c>
      <c r="AY286">
        <v>4</v>
      </c>
      <c r="AZ286">
        <v>4</v>
      </c>
      <c r="BA286">
        <v>4</v>
      </c>
      <c r="BB286">
        <v>4</v>
      </c>
      <c r="BC286">
        <v>1</v>
      </c>
      <c r="BD286">
        <v>57</v>
      </c>
      <c r="BE286">
        <v>8</v>
      </c>
      <c r="BF286">
        <v>15</v>
      </c>
      <c r="BG286">
        <v>1</v>
      </c>
      <c r="BH286">
        <v>1</v>
      </c>
      <c r="BI286" s="3">
        <f t="shared" si="9"/>
        <v>32.5</v>
      </c>
      <c r="BJ286">
        <f>VLOOKUP(D286,'2022 FPIs'!$A$1:$B$33,2,FALSE)</f>
        <v>8.4</v>
      </c>
    </row>
    <row r="287" spans="1:62">
      <c r="A287" t="s">
        <v>0</v>
      </c>
      <c r="B287">
        <f t="shared" si="8"/>
        <v>0</v>
      </c>
      <c r="C287" t="s">
        <v>62</v>
      </c>
      <c r="D287" t="s">
        <v>65</v>
      </c>
      <c r="E287">
        <v>10</v>
      </c>
      <c r="F287">
        <v>20</v>
      </c>
      <c r="G287">
        <v>18</v>
      </c>
      <c r="H287">
        <v>32</v>
      </c>
      <c r="I287">
        <v>246</v>
      </c>
      <c r="J287">
        <v>1</v>
      </c>
      <c r="K287">
        <v>1</v>
      </c>
      <c r="L287">
        <v>6</v>
      </c>
      <c r="M287">
        <v>28</v>
      </c>
      <c r="N287">
        <v>8.6</v>
      </c>
      <c r="O287">
        <v>6.5</v>
      </c>
      <c r="P287">
        <v>56.3</v>
      </c>
      <c r="Q287">
        <v>78.400000000000006</v>
      </c>
      <c r="R287">
        <v>15</v>
      </c>
      <c r="S287">
        <v>67</v>
      </c>
      <c r="T287">
        <v>4.5</v>
      </c>
      <c r="U287">
        <v>0</v>
      </c>
      <c r="V287">
        <v>1</v>
      </c>
      <c r="W287">
        <v>1</v>
      </c>
      <c r="X287">
        <v>1</v>
      </c>
      <c r="Y287">
        <v>1</v>
      </c>
      <c r="Z287">
        <v>6</v>
      </c>
      <c r="AA287">
        <v>251</v>
      </c>
      <c r="AB287">
        <v>3</v>
      </c>
      <c r="AC287">
        <v>12</v>
      </c>
      <c r="AD287">
        <v>0</v>
      </c>
      <c r="AE287">
        <v>2</v>
      </c>
      <c r="AF287" s="3">
        <v>23</v>
      </c>
      <c r="AG287">
        <f>VLOOKUP(C287,'2022 FPIs'!$A$1:$B$33,2,FALSE)</f>
        <v>12.7</v>
      </c>
      <c r="AH287">
        <v>20</v>
      </c>
      <c r="AI287">
        <v>10</v>
      </c>
      <c r="AJ287">
        <v>20</v>
      </c>
      <c r="AK287">
        <v>24</v>
      </c>
      <c r="AL287">
        <v>184</v>
      </c>
      <c r="AM287">
        <v>0</v>
      </c>
      <c r="AN287">
        <v>1</v>
      </c>
      <c r="AO287">
        <v>7</v>
      </c>
      <c r="AP287">
        <v>45</v>
      </c>
      <c r="AQ287">
        <v>9.5</v>
      </c>
      <c r="AR287">
        <v>5.9</v>
      </c>
      <c r="AS287">
        <v>83.3</v>
      </c>
      <c r="AT287">
        <v>81.3</v>
      </c>
      <c r="AU287">
        <v>35</v>
      </c>
      <c r="AV287">
        <v>129</v>
      </c>
      <c r="AW287">
        <v>3.7</v>
      </c>
      <c r="AX287">
        <v>1</v>
      </c>
      <c r="AY287">
        <v>2</v>
      </c>
      <c r="AZ287">
        <v>2</v>
      </c>
      <c r="BA287">
        <v>2</v>
      </c>
      <c r="BB287">
        <v>2</v>
      </c>
      <c r="BC287">
        <v>6</v>
      </c>
      <c r="BD287">
        <v>256</v>
      </c>
      <c r="BE287">
        <v>7</v>
      </c>
      <c r="BF287">
        <v>16</v>
      </c>
      <c r="BG287">
        <v>1</v>
      </c>
      <c r="BH287">
        <v>1</v>
      </c>
      <c r="BI287" s="3">
        <f t="shared" si="9"/>
        <v>37</v>
      </c>
      <c r="BJ287">
        <f>VLOOKUP(D287,'2022 FPIs'!$A$1:$B$33,2,FALSE)</f>
        <v>1.6</v>
      </c>
    </row>
    <row r="288" spans="1:62">
      <c r="A288" t="s">
        <v>1</v>
      </c>
      <c r="B288">
        <f t="shared" si="8"/>
        <v>1</v>
      </c>
      <c r="C288" t="s">
        <v>62</v>
      </c>
      <c r="D288" t="s">
        <v>63</v>
      </c>
      <c r="E288">
        <v>22</v>
      </c>
      <c r="F288">
        <v>16</v>
      </c>
      <c r="G288">
        <v>20</v>
      </c>
      <c r="H288">
        <v>35</v>
      </c>
      <c r="I288">
        <v>207</v>
      </c>
      <c r="J288">
        <v>0</v>
      </c>
      <c r="K288">
        <v>1</v>
      </c>
      <c r="L288">
        <v>3</v>
      </c>
      <c r="M288">
        <v>22</v>
      </c>
      <c r="N288">
        <v>6.5</v>
      </c>
      <c r="O288">
        <v>5.4</v>
      </c>
      <c r="P288">
        <v>57.1</v>
      </c>
      <c r="Q288">
        <v>62.4</v>
      </c>
      <c r="R288">
        <v>34</v>
      </c>
      <c r="S288">
        <v>135</v>
      </c>
      <c r="T288">
        <v>4</v>
      </c>
      <c r="U288">
        <v>1</v>
      </c>
      <c r="V288">
        <v>5</v>
      </c>
      <c r="W288">
        <v>5</v>
      </c>
      <c r="X288">
        <v>1</v>
      </c>
      <c r="Y288">
        <v>1</v>
      </c>
      <c r="Z288">
        <v>2</v>
      </c>
      <c r="AA288">
        <v>67</v>
      </c>
      <c r="AB288">
        <v>5</v>
      </c>
      <c r="AC288">
        <v>14</v>
      </c>
      <c r="AD288">
        <v>0</v>
      </c>
      <c r="AE288">
        <v>0</v>
      </c>
      <c r="AF288" s="3">
        <v>31.5</v>
      </c>
      <c r="AG288">
        <f>VLOOKUP(C288,'2022 FPIs'!$A$1:$B$33,2,FALSE)</f>
        <v>12.7</v>
      </c>
      <c r="AH288">
        <v>16</v>
      </c>
      <c r="AI288">
        <v>22</v>
      </c>
      <c r="AJ288">
        <v>23</v>
      </c>
      <c r="AK288">
        <v>40</v>
      </c>
      <c r="AL288">
        <v>155</v>
      </c>
      <c r="AM288">
        <v>1</v>
      </c>
      <c r="AN288">
        <v>0</v>
      </c>
      <c r="AO288">
        <v>2</v>
      </c>
      <c r="AP288">
        <v>13</v>
      </c>
      <c r="AQ288">
        <v>4.2</v>
      </c>
      <c r="AR288">
        <v>3.7</v>
      </c>
      <c r="AS288">
        <v>57.5</v>
      </c>
      <c r="AT288">
        <v>74.5</v>
      </c>
      <c r="AU288">
        <v>21</v>
      </c>
      <c r="AV288">
        <v>129</v>
      </c>
      <c r="AW288">
        <v>6.1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6</v>
      </c>
      <c r="BD288">
        <v>264</v>
      </c>
      <c r="BE288">
        <v>4</v>
      </c>
      <c r="BF288">
        <v>14</v>
      </c>
      <c r="BG288">
        <v>2</v>
      </c>
      <c r="BH288">
        <v>3</v>
      </c>
      <c r="BI288" s="3">
        <f t="shared" si="9"/>
        <v>28.5</v>
      </c>
      <c r="BJ288">
        <f>VLOOKUP(D288,'2022 FPIs'!$A$1:$B$33,2,FALSE)</f>
        <v>2.1</v>
      </c>
    </row>
    <row r="289" spans="1:62">
      <c r="A289" t="s">
        <v>0</v>
      </c>
      <c r="B289">
        <f t="shared" si="8"/>
        <v>0</v>
      </c>
      <c r="C289" t="s">
        <v>64</v>
      </c>
      <c r="D289" t="s">
        <v>68</v>
      </c>
      <c r="E289">
        <v>3</v>
      </c>
      <c r="F289">
        <v>19</v>
      </c>
      <c r="G289">
        <v>21</v>
      </c>
      <c r="H289">
        <v>42</v>
      </c>
      <c r="I289">
        <v>173</v>
      </c>
      <c r="J289">
        <v>0</v>
      </c>
      <c r="K289">
        <v>1</v>
      </c>
      <c r="L289">
        <v>4</v>
      </c>
      <c r="M289">
        <v>25</v>
      </c>
      <c r="N289">
        <v>4.7</v>
      </c>
      <c r="O289">
        <v>3.8</v>
      </c>
      <c r="P289">
        <v>50</v>
      </c>
      <c r="Q289">
        <v>51</v>
      </c>
      <c r="R289">
        <v>18</v>
      </c>
      <c r="S289">
        <v>71</v>
      </c>
      <c r="T289">
        <v>3.9</v>
      </c>
      <c r="U289">
        <v>0</v>
      </c>
      <c r="V289">
        <v>1</v>
      </c>
      <c r="W289">
        <v>1</v>
      </c>
      <c r="X289">
        <v>0</v>
      </c>
      <c r="Y289">
        <v>0</v>
      </c>
      <c r="Z289">
        <v>5</v>
      </c>
      <c r="AA289">
        <v>254</v>
      </c>
      <c r="AB289">
        <v>3</v>
      </c>
      <c r="AC289">
        <v>15</v>
      </c>
      <c r="AD289">
        <v>2</v>
      </c>
      <c r="AE289">
        <v>5</v>
      </c>
      <c r="AF289" s="3">
        <v>27.5</v>
      </c>
      <c r="AG289">
        <f>VLOOKUP(C289,'2022 FPIs'!$A$1:$B$33,2,FALSE)</f>
        <v>8.4</v>
      </c>
      <c r="AH289">
        <v>19</v>
      </c>
      <c r="AI289">
        <v>3</v>
      </c>
      <c r="AJ289">
        <v>18</v>
      </c>
      <c r="AK289">
        <v>27</v>
      </c>
      <c r="AL289">
        <v>195</v>
      </c>
      <c r="AM289">
        <v>1</v>
      </c>
      <c r="AN289">
        <v>1</v>
      </c>
      <c r="AO289">
        <v>2</v>
      </c>
      <c r="AP289">
        <v>17</v>
      </c>
      <c r="AQ289">
        <v>7.9</v>
      </c>
      <c r="AR289">
        <v>6.7</v>
      </c>
      <c r="AS289">
        <v>66.7</v>
      </c>
      <c r="AT289">
        <v>84.6</v>
      </c>
      <c r="AU289">
        <v>33</v>
      </c>
      <c r="AV289">
        <v>152</v>
      </c>
      <c r="AW289">
        <v>4.5999999999999996</v>
      </c>
      <c r="AX289">
        <v>0</v>
      </c>
      <c r="AY289">
        <v>4</v>
      </c>
      <c r="AZ289">
        <v>5</v>
      </c>
      <c r="BA289">
        <v>1</v>
      </c>
      <c r="BB289">
        <v>1</v>
      </c>
      <c r="BC289">
        <v>3</v>
      </c>
      <c r="BD289">
        <v>152</v>
      </c>
      <c r="BE289">
        <v>5</v>
      </c>
      <c r="BF289">
        <v>14</v>
      </c>
      <c r="BG289">
        <v>0</v>
      </c>
      <c r="BH289">
        <v>0</v>
      </c>
      <c r="BI289" s="3">
        <f t="shared" si="9"/>
        <v>32.5</v>
      </c>
      <c r="BJ289">
        <f>VLOOKUP(D289,'2022 FPIs'!$A$1:$B$33,2,FALSE)</f>
        <v>-8.6999999999999993</v>
      </c>
    </row>
    <row r="290" spans="1:62">
      <c r="A290" t="s">
        <v>1</v>
      </c>
      <c r="B290">
        <f t="shared" si="8"/>
        <v>1</v>
      </c>
      <c r="C290" t="s">
        <v>64</v>
      </c>
      <c r="D290" t="s">
        <v>52</v>
      </c>
      <c r="E290">
        <v>20</v>
      </c>
      <c r="F290">
        <v>17</v>
      </c>
      <c r="G290">
        <v>19</v>
      </c>
      <c r="H290">
        <v>31</v>
      </c>
      <c r="I290">
        <v>230</v>
      </c>
      <c r="J290">
        <v>1</v>
      </c>
      <c r="K290">
        <v>0</v>
      </c>
      <c r="L290">
        <v>1</v>
      </c>
      <c r="M290">
        <v>5</v>
      </c>
      <c r="N290">
        <v>7.6</v>
      </c>
      <c r="O290">
        <v>7.2</v>
      </c>
      <c r="P290">
        <v>61.3</v>
      </c>
      <c r="Q290">
        <v>94.8</v>
      </c>
      <c r="R290">
        <v>27</v>
      </c>
      <c r="S290">
        <v>107</v>
      </c>
      <c r="T290">
        <v>4</v>
      </c>
      <c r="U290">
        <v>1</v>
      </c>
      <c r="V290">
        <v>2</v>
      </c>
      <c r="W290">
        <v>2</v>
      </c>
      <c r="X290">
        <v>2</v>
      </c>
      <c r="Y290">
        <v>2</v>
      </c>
      <c r="Z290">
        <v>5</v>
      </c>
      <c r="AA290">
        <v>217</v>
      </c>
      <c r="AB290">
        <v>3</v>
      </c>
      <c r="AC290">
        <v>10</v>
      </c>
      <c r="AD290">
        <v>1</v>
      </c>
      <c r="AE290">
        <v>1</v>
      </c>
      <c r="AF290" s="3">
        <v>12</v>
      </c>
      <c r="AG290">
        <f>VLOOKUP(C290,'2022 FPIs'!$A$1:$B$33,2,FALSE)</f>
        <v>8.4</v>
      </c>
      <c r="AH290">
        <v>17</v>
      </c>
      <c r="AI290">
        <v>20</v>
      </c>
      <c r="AJ290">
        <v>24</v>
      </c>
      <c r="AK290">
        <v>36</v>
      </c>
      <c r="AL290">
        <v>165</v>
      </c>
      <c r="AM290">
        <v>1</v>
      </c>
      <c r="AN290">
        <v>0</v>
      </c>
      <c r="AO290">
        <v>6</v>
      </c>
      <c r="AP290">
        <v>34</v>
      </c>
      <c r="AQ290">
        <v>5.5</v>
      </c>
      <c r="AR290">
        <v>3.9</v>
      </c>
      <c r="AS290">
        <v>66.7</v>
      </c>
      <c r="AT290">
        <v>86</v>
      </c>
      <c r="AU290">
        <v>25</v>
      </c>
      <c r="AV290">
        <v>89</v>
      </c>
      <c r="AW290">
        <v>3.6</v>
      </c>
      <c r="AX290">
        <v>0</v>
      </c>
      <c r="AY290">
        <v>3</v>
      </c>
      <c r="AZ290">
        <v>3</v>
      </c>
      <c r="BA290">
        <v>0</v>
      </c>
      <c r="BB290">
        <v>0</v>
      </c>
      <c r="BC290">
        <v>5</v>
      </c>
      <c r="BD290">
        <v>236</v>
      </c>
      <c r="BE290">
        <v>6</v>
      </c>
      <c r="BF290">
        <v>17</v>
      </c>
      <c r="BG290">
        <v>1</v>
      </c>
      <c r="BH290">
        <v>1</v>
      </c>
      <c r="BI290" s="3">
        <f t="shared" si="9"/>
        <v>48</v>
      </c>
      <c r="BJ290">
        <f>VLOOKUP(D290,'2022 FPIs'!$A$1:$B$33,2,FALSE)</f>
        <v>11.1</v>
      </c>
    </row>
    <row r="291" spans="1:62">
      <c r="A291" t="s">
        <v>1</v>
      </c>
      <c r="B291">
        <f t="shared" si="8"/>
        <v>1</v>
      </c>
      <c r="C291" t="s">
        <v>64</v>
      </c>
      <c r="D291" t="s">
        <v>63</v>
      </c>
      <c r="E291">
        <v>23</v>
      </c>
      <c r="F291">
        <v>16</v>
      </c>
      <c r="G291">
        <v>21</v>
      </c>
      <c r="H291">
        <v>31</v>
      </c>
      <c r="I291">
        <v>215</v>
      </c>
      <c r="J291">
        <v>1</v>
      </c>
      <c r="K291">
        <v>0</v>
      </c>
      <c r="L291">
        <v>0</v>
      </c>
      <c r="M291">
        <v>0</v>
      </c>
      <c r="N291">
        <v>6.9</v>
      </c>
      <c r="O291">
        <v>6.9</v>
      </c>
      <c r="P291">
        <v>67.7</v>
      </c>
      <c r="Q291">
        <v>98.2</v>
      </c>
      <c r="R291">
        <v>30</v>
      </c>
      <c r="S291">
        <v>176</v>
      </c>
      <c r="T291">
        <v>5.9</v>
      </c>
      <c r="U291">
        <v>1</v>
      </c>
      <c r="V291">
        <v>3</v>
      </c>
      <c r="W291">
        <v>4</v>
      </c>
      <c r="X291">
        <v>2</v>
      </c>
      <c r="Y291">
        <v>2</v>
      </c>
      <c r="Z291">
        <v>4</v>
      </c>
      <c r="AA291">
        <v>178</v>
      </c>
      <c r="AB291">
        <v>5</v>
      </c>
      <c r="AC291">
        <v>13</v>
      </c>
      <c r="AD291">
        <v>1</v>
      </c>
      <c r="AE291">
        <v>1</v>
      </c>
      <c r="AF291" s="3">
        <v>32.5</v>
      </c>
      <c r="AG291">
        <f>VLOOKUP(C291,'2022 FPIs'!$A$1:$B$33,2,FALSE)</f>
        <v>8.4</v>
      </c>
      <c r="AH291">
        <v>16</v>
      </c>
      <c r="AI291">
        <v>23</v>
      </c>
      <c r="AJ291">
        <v>20</v>
      </c>
      <c r="AK291">
        <v>37</v>
      </c>
      <c r="AL291">
        <v>169</v>
      </c>
      <c r="AM291">
        <v>0</v>
      </c>
      <c r="AN291">
        <v>1</v>
      </c>
      <c r="AO291">
        <v>5</v>
      </c>
      <c r="AP291">
        <v>27</v>
      </c>
      <c r="AQ291">
        <v>5.3</v>
      </c>
      <c r="AR291">
        <v>4</v>
      </c>
      <c r="AS291">
        <v>54.1</v>
      </c>
      <c r="AT291">
        <v>54.9</v>
      </c>
      <c r="AU291">
        <v>25</v>
      </c>
      <c r="AV291">
        <v>167</v>
      </c>
      <c r="AW291">
        <v>6.7</v>
      </c>
      <c r="AX291">
        <v>1</v>
      </c>
      <c r="AY291">
        <v>3</v>
      </c>
      <c r="AZ291">
        <v>4</v>
      </c>
      <c r="BA291">
        <v>1</v>
      </c>
      <c r="BB291">
        <v>1</v>
      </c>
      <c r="BC291">
        <v>3</v>
      </c>
      <c r="BD291">
        <v>135</v>
      </c>
      <c r="BE291">
        <v>3</v>
      </c>
      <c r="BF291">
        <v>11</v>
      </c>
      <c r="BG291">
        <v>0</v>
      </c>
      <c r="BH291">
        <v>1</v>
      </c>
      <c r="BI291" s="3">
        <f t="shared" si="9"/>
        <v>27.5</v>
      </c>
      <c r="BJ291">
        <f>VLOOKUP(D291,'2022 FPIs'!$A$1:$B$33,2,FALSE)</f>
        <v>2.1</v>
      </c>
    </row>
    <row r="292" spans="1:62">
      <c r="A292" t="s">
        <v>1</v>
      </c>
      <c r="B292">
        <f t="shared" si="8"/>
        <v>1</v>
      </c>
      <c r="C292" t="s">
        <v>64</v>
      </c>
      <c r="D292" t="s">
        <v>61</v>
      </c>
      <c r="E292">
        <v>25</v>
      </c>
      <c r="F292">
        <v>10</v>
      </c>
      <c r="G292">
        <v>15</v>
      </c>
      <c r="H292">
        <v>27</v>
      </c>
      <c r="I292">
        <v>217</v>
      </c>
      <c r="J292">
        <v>2</v>
      </c>
      <c r="K292">
        <v>0</v>
      </c>
      <c r="L292">
        <v>1</v>
      </c>
      <c r="M292">
        <v>6</v>
      </c>
      <c r="N292">
        <v>8.3000000000000007</v>
      </c>
      <c r="O292">
        <v>7.8</v>
      </c>
      <c r="P292">
        <v>55.6</v>
      </c>
      <c r="Q292">
        <v>106.6</v>
      </c>
      <c r="R292">
        <v>29</v>
      </c>
      <c r="S292">
        <v>62</v>
      </c>
      <c r="T292">
        <v>2.1</v>
      </c>
      <c r="U292">
        <v>0</v>
      </c>
      <c r="V292">
        <v>4</v>
      </c>
      <c r="W292">
        <v>4</v>
      </c>
      <c r="X292">
        <v>1</v>
      </c>
      <c r="Y292">
        <v>2</v>
      </c>
      <c r="Z292">
        <v>6</v>
      </c>
      <c r="AA292">
        <v>256</v>
      </c>
      <c r="AB292">
        <v>5</v>
      </c>
      <c r="AC292">
        <v>15</v>
      </c>
      <c r="AD292">
        <v>0</v>
      </c>
      <c r="AE292">
        <v>0</v>
      </c>
      <c r="AF292" s="3">
        <v>12.5</v>
      </c>
      <c r="AG292">
        <f>VLOOKUP(C292,'2022 FPIs'!$A$1:$B$33,2,FALSE)</f>
        <v>8.4</v>
      </c>
      <c r="AH292">
        <v>10</v>
      </c>
      <c r="AI292">
        <v>25</v>
      </c>
      <c r="AJ292">
        <v>25</v>
      </c>
      <c r="AK292">
        <v>42</v>
      </c>
      <c r="AL292">
        <v>155</v>
      </c>
      <c r="AM292">
        <v>1</v>
      </c>
      <c r="AN292">
        <v>2</v>
      </c>
      <c r="AO292">
        <v>2</v>
      </c>
      <c r="AP292">
        <v>15</v>
      </c>
      <c r="AQ292">
        <v>4</v>
      </c>
      <c r="AR292">
        <v>3.5</v>
      </c>
      <c r="AS292">
        <v>59.5</v>
      </c>
      <c r="AT292">
        <v>55.2</v>
      </c>
      <c r="AU292">
        <v>27</v>
      </c>
      <c r="AV292">
        <v>142</v>
      </c>
      <c r="AW292">
        <v>5.3</v>
      </c>
      <c r="AX292">
        <v>0</v>
      </c>
      <c r="AY292">
        <v>1</v>
      </c>
      <c r="AZ292">
        <v>1</v>
      </c>
      <c r="BA292">
        <v>1</v>
      </c>
      <c r="BB292">
        <v>1</v>
      </c>
      <c r="BC292">
        <v>6</v>
      </c>
      <c r="BD292">
        <v>270</v>
      </c>
      <c r="BE292">
        <v>5</v>
      </c>
      <c r="BF292">
        <v>15</v>
      </c>
      <c r="BG292">
        <v>0</v>
      </c>
      <c r="BH292">
        <v>2</v>
      </c>
      <c r="BI292" s="3">
        <f t="shared" si="9"/>
        <v>47.5</v>
      </c>
      <c r="BJ292">
        <f>VLOOKUP(D292,'2022 FPIs'!$A$1:$B$33,2,FALSE)</f>
        <v>-4.7</v>
      </c>
    </row>
    <row r="293" spans="1:62">
      <c r="A293" t="s">
        <v>1</v>
      </c>
      <c r="B293">
        <f t="shared" si="8"/>
        <v>1</v>
      </c>
      <c r="C293" t="s">
        <v>64</v>
      </c>
      <c r="D293" t="s">
        <v>42</v>
      </c>
      <c r="E293">
        <v>22</v>
      </c>
      <c r="F293">
        <v>10</v>
      </c>
      <c r="G293">
        <v>10</v>
      </c>
      <c r="H293">
        <v>16</v>
      </c>
      <c r="I293">
        <v>76</v>
      </c>
      <c r="J293">
        <v>0</v>
      </c>
      <c r="K293">
        <v>0</v>
      </c>
      <c r="L293">
        <v>3</v>
      </c>
      <c r="M293">
        <v>26</v>
      </c>
      <c r="N293">
        <v>6.4</v>
      </c>
      <c r="O293">
        <v>4</v>
      </c>
      <c r="P293">
        <v>62.5</v>
      </c>
      <c r="Q293">
        <v>74</v>
      </c>
      <c r="R293">
        <v>34</v>
      </c>
      <c r="S293">
        <v>163</v>
      </c>
      <c r="T293">
        <v>4.8</v>
      </c>
      <c r="U293">
        <v>1</v>
      </c>
      <c r="V293">
        <v>3</v>
      </c>
      <c r="W293">
        <v>3</v>
      </c>
      <c r="X293">
        <v>1</v>
      </c>
      <c r="Y293">
        <v>1</v>
      </c>
      <c r="Z293">
        <v>6</v>
      </c>
      <c r="AA293">
        <v>288</v>
      </c>
      <c r="AB293">
        <v>5</v>
      </c>
      <c r="AC293">
        <v>15</v>
      </c>
      <c r="AD293">
        <v>0</v>
      </c>
      <c r="AE293">
        <v>0</v>
      </c>
      <c r="AF293" s="3">
        <v>29.5</v>
      </c>
      <c r="AG293">
        <f>VLOOKUP(C293,'2022 FPIs'!$A$1:$B$33,2,FALSE)</f>
        <v>8.4</v>
      </c>
      <c r="AH293">
        <v>10</v>
      </c>
      <c r="AI293">
        <v>22</v>
      </c>
      <c r="AJ293">
        <v>29</v>
      </c>
      <c r="AK293">
        <v>44</v>
      </c>
      <c r="AL293">
        <v>285</v>
      </c>
      <c r="AM293">
        <v>1</v>
      </c>
      <c r="AN293">
        <v>1</v>
      </c>
      <c r="AO293">
        <v>5</v>
      </c>
      <c r="AP293">
        <v>35</v>
      </c>
      <c r="AQ293">
        <v>7.3</v>
      </c>
      <c r="AR293">
        <v>5.8</v>
      </c>
      <c r="AS293">
        <v>65.900000000000006</v>
      </c>
      <c r="AT293">
        <v>82.1</v>
      </c>
      <c r="AU293">
        <v>15</v>
      </c>
      <c r="AV293">
        <v>38</v>
      </c>
      <c r="AW293">
        <v>2.5</v>
      </c>
      <c r="AX293">
        <v>0</v>
      </c>
      <c r="AY293">
        <v>1</v>
      </c>
      <c r="AZ293">
        <v>2</v>
      </c>
      <c r="BA293">
        <v>1</v>
      </c>
      <c r="BB293">
        <v>1</v>
      </c>
      <c r="BC293">
        <v>6</v>
      </c>
      <c r="BD293">
        <v>223</v>
      </c>
      <c r="BE293">
        <v>6</v>
      </c>
      <c r="BF293">
        <v>17</v>
      </c>
      <c r="BG293">
        <v>1</v>
      </c>
      <c r="BH293">
        <v>1</v>
      </c>
      <c r="BI293" s="3">
        <f t="shared" si="9"/>
        <v>30.5</v>
      </c>
      <c r="BJ293">
        <f>VLOOKUP(D293,'2022 FPIs'!$A$1:$B$33,2,FALSE)</f>
        <v>-6.5</v>
      </c>
    </row>
    <row r="294" spans="1:62">
      <c r="A294" t="s">
        <v>0</v>
      </c>
      <c r="B294">
        <f t="shared" si="8"/>
        <v>0</v>
      </c>
      <c r="C294" t="s">
        <v>64</v>
      </c>
      <c r="D294" t="s">
        <v>62</v>
      </c>
      <c r="E294">
        <v>17</v>
      </c>
      <c r="F294">
        <v>26</v>
      </c>
      <c r="G294">
        <v>18</v>
      </c>
      <c r="H294">
        <v>38</v>
      </c>
      <c r="I294">
        <v>181</v>
      </c>
      <c r="J294">
        <v>1</v>
      </c>
      <c r="K294">
        <v>3</v>
      </c>
      <c r="L294">
        <v>0</v>
      </c>
      <c r="M294">
        <v>0</v>
      </c>
      <c r="N294">
        <v>4.8</v>
      </c>
      <c r="O294">
        <v>4.8</v>
      </c>
      <c r="P294">
        <v>47.4</v>
      </c>
      <c r="Q294">
        <v>37.299999999999997</v>
      </c>
      <c r="R294">
        <v>26</v>
      </c>
      <c r="S294">
        <v>134</v>
      </c>
      <c r="T294">
        <v>5.2</v>
      </c>
      <c r="U294">
        <v>1</v>
      </c>
      <c r="V294">
        <v>1</v>
      </c>
      <c r="W294">
        <v>2</v>
      </c>
      <c r="X294">
        <v>2</v>
      </c>
      <c r="Y294">
        <v>2</v>
      </c>
      <c r="Z294">
        <v>2</v>
      </c>
      <c r="AA294">
        <v>119</v>
      </c>
      <c r="AB294">
        <v>4</v>
      </c>
      <c r="AC294">
        <v>10</v>
      </c>
      <c r="AD294">
        <v>0</v>
      </c>
      <c r="AE294">
        <v>1</v>
      </c>
      <c r="AF294" s="3">
        <v>25.5</v>
      </c>
      <c r="AG294">
        <f>VLOOKUP(C294,'2022 FPIs'!$A$1:$B$33,2,FALSE)</f>
        <v>8.4</v>
      </c>
      <c r="AH294">
        <v>26</v>
      </c>
      <c r="AI294">
        <v>17</v>
      </c>
      <c r="AJ294">
        <v>15</v>
      </c>
      <c r="AK294">
        <v>25</v>
      </c>
      <c r="AL294">
        <v>132</v>
      </c>
      <c r="AM294">
        <v>2</v>
      </c>
      <c r="AN294">
        <v>0</v>
      </c>
      <c r="AO294">
        <v>4</v>
      </c>
      <c r="AP294">
        <v>23</v>
      </c>
      <c r="AQ294">
        <v>6.2</v>
      </c>
      <c r="AR294">
        <v>4.5999999999999996</v>
      </c>
      <c r="AS294">
        <v>60</v>
      </c>
      <c r="AT294">
        <v>100.7</v>
      </c>
      <c r="AU294">
        <v>39</v>
      </c>
      <c r="AV294">
        <v>136</v>
      </c>
      <c r="AW294">
        <v>3.5</v>
      </c>
      <c r="AX294">
        <v>1</v>
      </c>
      <c r="AY294">
        <v>2</v>
      </c>
      <c r="AZ294">
        <v>2</v>
      </c>
      <c r="BA294">
        <v>2</v>
      </c>
      <c r="BB294">
        <v>2</v>
      </c>
      <c r="BC294">
        <v>4</v>
      </c>
      <c r="BD294">
        <v>187</v>
      </c>
      <c r="BE294">
        <v>6</v>
      </c>
      <c r="BF294">
        <v>14</v>
      </c>
      <c r="BG294">
        <v>1</v>
      </c>
      <c r="BH294">
        <v>1</v>
      </c>
      <c r="BI294" s="3">
        <f t="shared" si="9"/>
        <v>34.5</v>
      </c>
      <c r="BJ294">
        <f>VLOOKUP(D294,'2022 FPIs'!$A$1:$B$33,2,FALSE)</f>
        <v>12.7</v>
      </c>
    </row>
    <row r="295" spans="1:62">
      <c r="A295" t="s">
        <v>1</v>
      </c>
      <c r="B295">
        <f t="shared" si="8"/>
        <v>1</v>
      </c>
      <c r="C295" t="s">
        <v>64</v>
      </c>
      <c r="D295" t="s">
        <v>50</v>
      </c>
      <c r="E295">
        <v>24</v>
      </c>
      <c r="F295">
        <v>6</v>
      </c>
      <c r="G295">
        <v>19</v>
      </c>
      <c r="H295">
        <v>25</v>
      </c>
      <c r="I295">
        <v>191</v>
      </c>
      <c r="J295">
        <v>1</v>
      </c>
      <c r="K295">
        <v>0</v>
      </c>
      <c r="L295">
        <v>2</v>
      </c>
      <c r="M295">
        <v>16</v>
      </c>
      <c r="N295">
        <v>8.3000000000000007</v>
      </c>
      <c r="O295">
        <v>7.1</v>
      </c>
      <c r="P295">
        <v>76</v>
      </c>
      <c r="Q295">
        <v>110.6</v>
      </c>
      <c r="R295">
        <v>32</v>
      </c>
      <c r="S295">
        <v>139</v>
      </c>
      <c r="T295">
        <v>4.3</v>
      </c>
      <c r="U295">
        <v>2</v>
      </c>
      <c r="V295">
        <v>1</v>
      </c>
      <c r="W295">
        <v>1</v>
      </c>
      <c r="X295">
        <v>3</v>
      </c>
      <c r="Y295">
        <v>3</v>
      </c>
      <c r="Z295">
        <v>5</v>
      </c>
      <c r="AA295">
        <v>243</v>
      </c>
      <c r="AB295">
        <v>3</v>
      </c>
      <c r="AC295">
        <v>9</v>
      </c>
      <c r="AD295">
        <v>0</v>
      </c>
      <c r="AE295">
        <v>0</v>
      </c>
      <c r="AF295" s="3">
        <v>29</v>
      </c>
      <c r="AG295">
        <f>VLOOKUP(C295,'2022 FPIs'!$A$1:$B$33,2,FALSE)</f>
        <v>8.4</v>
      </c>
      <c r="AH295">
        <v>6</v>
      </c>
      <c r="AI295">
        <v>24</v>
      </c>
      <c r="AJ295">
        <v>21</v>
      </c>
      <c r="AK295">
        <v>26</v>
      </c>
      <c r="AL295">
        <v>195</v>
      </c>
      <c r="AM295">
        <v>0</v>
      </c>
      <c r="AN295">
        <v>2</v>
      </c>
      <c r="AO295">
        <v>5</v>
      </c>
      <c r="AP295">
        <v>33</v>
      </c>
      <c r="AQ295">
        <v>8.8000000000000007</v>
      </c>
      <c r="AR295">
        <v>6.3</v>
      </c>
      <c r="AS295">
        <v>80.8</v>
      </c>
      <c r="AT295">
        <v>65.900000000000006</v>
      </c>
      <c r="AU295">
        <v>25</v>
      </c>
      <c r="AV295">
        <v>117</v>
      </c>
      <c r="AW295">
        <v>4.7</v>
      </c>
      <c r="AX295">
        <v>0</v>
      </c>
      <c r="AY295">
        <v>2</v>
      </c>
      <c r="AZ295">
        <v>2</v>
      </c>
      <c r="BA295">
        <v>0</v>
      </c>
      <c r="BB295">
        <v>0</v>
      </c>
      <c r="BC295">
        <v>3</v>
      </c>
      <c r="BD295">
        <v>144</v>
      </c>
      <c r="BE295">
        <v>3</v>
      </c>
      <c r="BF295">
        <v>9</v>
      </c>
      <c r="BG295">
        <v>0</v>
      </c>
      <c r="BH295">
        <v>0</v>
      </c>
      <c r="BI295" s="3">
        <f t="shared" si="9"/>
        <v>31</v>
      </c>
      <c r="BJ295">
        <f>VLOOKUP(D295,'2022 FPIs'!$A$1:$B$33,2,FALSE)</f>
        <v>2</v>
      </c>
    </row>
    <row r="296" spans="1:62">
      <c r="A296" t="s">
        <v>1</v>
      </c>
      <c r="B296">
        <f t="shared" si="8"/>
        <v>1</v>
      </c>
      <c r="C296" t="s">
        <v>64</v>
      </c>
      <c r="D296" t="s">
        <v>51</v>
      </c>
      <c r="E296">
        <v>49</v>
      </c>
      <c r="F296">
        <v>29</v>
      </c>
      <c r="G296">
        <v>21</v>
      </c>
      <c r="H296">
        <v>27</v>
      </c>
      <c r="I296">
        <v>242</v>
      </c>
      <c r="J296">
        <v>2</v>
      </c>
      <c r="K296">
        <v>1</v>
      </c>
      <c r="L296">
        <v>1</v>
      </c>
      <c r="M296">
        <v>8</v>
      </c>
      <c r="N296">
        <v>9.3000000000000007</v>
      </c>
      <c r="O296">
        <v>8.6</v>
      </c>
      <c r="P296">
        <v>77.8</v>
      </c>
      <c r="Q296">
        <v>113.3</v>
      </c>
      <c r="R296">
        <v>29</v>
      </c>
      <c r="S296">
        <v>200</v>
      </c>
      <c r="T296">
        <v>6.9</v>
      </c>
      <c r="U296">
        <v>4</v>
      </c>
      <c r="V296">
        <v>0</v>
      </c>
      <c r="W296">
        <v>0</v>
      </c>
      <c r="X296">
        <v>7</v>
      </c>
      <c r="Y296">
        <v>7</v>
      </c>
      <c r="Z296">
        <v>2</v>
      </c>
      <c r="AA296">
        <v>142</v>
      </c>
      <c r="AB296">
        <v>9</v>
      </c>
      <c r="AC296">
        <v>11</v>
      </c>
      <c r="AD296">
        <v>0</v>
      </c>
      <c r="AE296">
        <v>0</v>
      </c>
      <c r="AF296" s="3">
        <v>24</v>
      </c>
      <c r="AG296">
        <f>VLOOKUP(C296,'2022 FPIs'!$A$1:$B$33,2,FALSE)</f>
        <v>8.4</v>
      </c>
      <c r="AH296">
        <v>29</v>
      </c>
      <c r="AI296">
        <v>49</v>
      </c>
      <c r="AJ296">
        <v>18</v>
      </c>
      <c r="AK296">
        <v>24</v>
      </c>
      <c r="AL296">
        <v>131</v>
      </c>
      <c r="AM296">
        <v>2</v>
      </c>
      <c r="AN296">
        <v>0</v>
      </c>
      <c r="AO296">
        <v>4</v>
      </c>
      <c r="AP296">
        <v>25</v>
      </c>
      <c r="AQ296">
        <v>6.5</v>
      </c>
      <c r="AR296">
        <v>4.7</v>
      </c>
      <c r="AS296">
        <v>75</v>
      </c>
      <c r="AT296">
        <v>115.1</v>
      </c>
      <c r="AU296">
        <v>43</v>
      </c>
      <c r="AV296">
        <v>240</v>
      </c>
      <c r="AW296">
        <v>5.6</v>
      </c>
      <c r="AX296">
        <v>2</v>
      </c>
      <c r="AY296">
        <v>1</v>
      </c>
      <c r="AZ296">
        <v>1</v>
      </c>
      <c r="BA296">
        <v>2</v>
      </c>
      <c r="BB296">
        <v>2</v>
      </c>
      <c r="BC296">
        <v>4</v>
      </c>
      <c r="BD296">
        <v>203</v>
      </c>
      <c r="BE296">
        <v>6</v>
      </c>
      <c r="BF296">
        <v>15</v>
      </c>
      <c r="BG296">
        <v>2</v>
      </c>
      <c r="BH296">
        <v>3</v>
      </c>
      <c r="BI296" s="3">
        <f t="shared" si="9"/>
        <v>36</v>
      </c>
      <c r="BJ296">
        <f>VLOOKUP(D296,'2022 FPIs'!$A$1:$B$33,2,FALSE)</f>
        <v>-16.899999999999999</v>
      </c>
    </row>
    <row r="297" spans="1:62">
      <c r="A297" t="s">
        <v>0</v>
      </c>
      <c r="B297">
        <f t="shared" si="8"/>
        <v>0</v>
      </c>
      <c r="C297" t="s">
        <v>64</v>
      </c>
      <c r="D297" t="s">
        <v>47</v>
      </c>
      <c r="E297">
        <v>28</v>
      </c>
      <c r="F297">
        <v>31</v>
      </c>
      <c r="G297">
        <v>27</v>
      </c>
      <c r="H297">
        <v>46</v>
      </c>
      <c r="I297">
        <v>262</v>
      </c>
      <c r="J297">
        <v>3</v>
      </c>
      <c r="K297">
        <v>2</v>
      </c>
      <c r="L297">
        <v>2</v>
      </c>
      <c r="M297">
        <v>3</v>
      </c>
      <c r="N297">
        <v>5.8</v>
      </c>
      <c r="O297">
        <v>5.5</v>
      </c>
      <c r="P297">
        <v>58.7</v>
      </c>
      <c r="Q297">
        <v>78.400000000000006</v>
      </c>
      <c r="R297">
        <v>31</v>
      </c>
      <c r="S297">
        <v>159</v>
      </c>
      <c r="T297">
        <v>5.0999999999999996</v>
      </c>
      <c r="U297">
        <v>1</v>
      </c>
      <c r="V297">
        <v>0</v>
      </c>
      <c r="W297">
        <v>0</v>
      </c>
      <c r="X297">
        <v>4</v>
      </c>
      <c r="Y297">
        <v>4</v>
      </c>
      <c r="Z297">
        <v>5</v>
      </c>
      <c r="AA297">
        <v>246</v>
      </c>
      <c r="AB297">
        <v>5</v>
      </c>
      <c r="AC297">
        <v>15</v>
      </c>
      <c r="AD297">
        <v>2</v>
      </c>
      <c r="AE297">
        <v>3</v>
      </c>
      <c r="AF297" s="3">
        <v>31</v>
      </c>
      <c r="AG297">
        <f>VLOOKUP(C297,'2022 FPIs'!$A$1:$B$33,2,FALSE)</f>
        <v>8.4</v>
      </c>
      <c r="AH297">
        <v>31</v>
      </c>
      <c r="AI297">
        <v>28</v>
      </c>
      <c r="AJ297">
        <v>14</v>
      </c>
      <c r="AK297">
        <v>20</v>
      </c>
      <c r="AL297">
        <v>208</v>
      </c>
      <c r="AM297">
        <v>3</v>
      </c>
      <c r="AN297">
        <v>0</v>
      </c>
      <c r="AO297">
        <v>2</v>
      </c>
      <c r="AP297">
        <v>16</v>
      </c>
      <c r="AQ297">
        <v>11.2</v>
      </c>
      <c r="AR297">
        <v>9.5</v>
      </c>
      <c r="AS297">
        <v>70</v>
      </c>
      <c r="AT297">
        <v>143.30000000000001</v>
      </c>
      <c r="AU297">
        <v>39</v>
      </c>
      <c r="AV297">
        <v>207</v>
      </c>
      <c r="AW297">
        <v>5.3</v>
      </c>
      <c r="AX297">
        <v>1</v>
      </c>
      <c r="AY297">
        <v>1</v>
      </c>
      <c r="AZ297">
        <v>2</v>
      </c>
      <c r="BA297">
        <v>4</v>
      </c>
      <c r="BB297">
        <v>4</v>
      </c>
      <c r="BC297">
        <v>4</v>
      </c>
      <c r="BD297">
        <v>160</v>
      </c>
      <c r="BE297">
        <v>6</v>
      </c>
      <c r="BF297">
        <v>13</v>
      </c>
      <c r="BG297">
        <v>1</v>
      </c>
      <c r="BH297">
        <v>1</v>
      </c>
      <c r="BI297" s="3">
        <f t="shared" si="9"/>
        <v>29</v>
      </c>
      <c r="BJ297">
        <f>VLOOKUP(D297,'2022 FPIs'!$A$1:$B$33,2,FALSE)</f>
        <v>6.3</v>
      </c>
    </row>
    <row r="298" spans="1:62">
      <c r="A298" t="s">
        <v>1</v>
      </c>
      <c r="B298">
        <f t="shared" si="8"/>
        <v>1</v>
      </c>
      <c r="C298" t="s">
        <v>64</v>
      </c>
      <c r="D298" t="s">
        <v>48</v>
      </c>
      <c r="E298">
        <v>40</v>
      </c>
      <c r="F298">
        <v>3</v>
      </c>
      <c r="G298">
        <v>26</v>
      </c>
      <c r="H298">
        <v>30</v>
      </c>
      <c r="I298">
        <v>307</v>
      </c>
      <c r="J298">
        <v>2</v>
      </c>
      <c r="K298">
        <v>0</v>
      </c>
      <c r="L298">
        <v>0</v>
      </c>
      <c r="M298">
        <v>0</v>
      </c>
      <c r="N298">
        <v>10.199999999999999</v>
      </c>
      <c r="O298">
        <v>10.199999999999999</v>
      </c>
      <c r="P298">
        <v>86.7</v>
      </c>
      <c r="Q298">
        <v>131.5</v>
      </c>
      <c r="R298">
        <v>40</v>
      </c>
      <c r="S298">
        <v>151</v>
      </c>
      <c r="T298">
        <v>3.8</v>
      </c>
      <c r="U298">
        <v>2</v>
      </c>
      <c r="V298">
        <v>4</v>
      </c>
      <c r="W298">
        <v>4</v>
      </c>
      <c r="X298">
        <v>4</v>
      </c>
      <c r="Y298">
        <v>4</v>
      </c>
      <c r="Z298">
        <v>2</v>
      </c>
      <c r="AA298">
        <v>101</v>
      </c>
      <c r="AB298">
        <v>12</v>
      </c>
      <c r="AC298">
        <v>17</v>
      </c>
      <c r="AD298">
        <v>0</v>
      </c>
      <c r="AE298">
        <v>0</v>
      </c>
      <c r="AF298" s="3">
        <v>37.5</v>
      </c>
      <c r="AG298">
        <f>VLOOKUP(C298,'2022 FPIs'!$A$1:$B$33,2,FALSE)</f>
        <v>8.4</v>
      </c>
      <c r="AH298">
        <v>3</v>
      </c>
      <c r="AI298">
        <v>40</v>
      </c>
      <c r="AJ298">
        <v>17</v>
      </c>
      <c r="AK298">
        <v>30</v>
      </c>
      <c r="AL298">
        <v>110</v>
      </c>
      <c r="AM298">
        <v>0</v>
      </c>
      <c r="AN298">
        <v>0</v>
      </c>
      <c r="AO298">
        <v>7</v>
      </c>
      <c r="AP298">
        <v>49</v>
      </c>
      <c r="AQ298">
        <v>5.3</v>
      </c>
      <c r="AR298">
        <v>3</v>
      </c>
      <c r="AS298">
        <v>56.7</v>
      </c>
      <c r="AT298">
        <v>64.599999999999994</v>
      </c>
      <c r="AU298">
        <v>17</v>
      </c>
      <c r="AV298">
        <v>73</v>
      </c>
      <c r="AW298">
        <v>4.3</v>
      </c>
      <c r="AX298">
        <v>0</v>
      </c>
      <c r="AY298">
        <v>1</v>
      </c>
      <c r="AZ298">
        <v>1</v>
      </c>
      <c r="BA298">
        <v>0</v>
      </c>
      <c r="BB298">
        <v>0</v>
      </c>
      <c r="BC298">
        <v>7</v>
      </c>
      <c r="BD298">
        <v>338</v>
      </c>
      <c r="BE298">
        <v>1</v>
      </c>
      <c r="BF298">
        <v>11</v>
      </c>
      <c r="BG298">
        <v>0</v>
      </c>
      <c r="BH298">
        <v>0</v>
      </c>
      <c r="BI298" s="3">
        <f t="shared" si="9"/>
        <v>22.5</v>
      </c>
      <c r="BJ298">
        <f>VLOOKUP(D298,'2022 FPIs'!$A$1:$B$33,2,FALSE)</f>
        <v>1.7</v>
      </c>
    </row>
    <row r="299" spans="1:62">
      <c r="A299" t="s">
        <v>1</v>
      </c>
      <c r="B299">
        <f t="shared" si="8"/>
        <v>1</v>
      </c>
      <c r="C299" t="s">
        <v>64</v>
      </c>
      <c r="D299" t="s">
        <v>63</v>
      </c>
      <c r="E299">
        <v>28</v>
      </c>
      <c r="F299">
        <v>20</v>
      </c>
      <c r="G299">
        <v>21</v>
      </c>
      <c r="H299">
        <v>30</v>
      </c>
      <c r="I299">
        <v>261</v>
      </c>
      <c r="J299">
        <v>2</v>
      </c>
      <c r="K299">
        <v>2</v>
      </c>
      <c r="L299">
        <v>0</v>
      </c>
      <c r="M299">
        <v>0</v>
      </c>
      <c r="N299">
        <v>8.6999999999999993</v>
      </c>
      <c r="O299">
        <v>8.6999999999999993</v>
      </c>
      <c r="P299">
        <v>70</v>
      </c>
      <c r="Q299">
        <v>91.1</v>
      </c>
      <c r="R299">
        <v>39</v>
      </c>
      <c r="S299">
        <v>169</v>
      </c>
      <c r="T299">
        <v>4.3</v>
      </c>
      <c r="U299">
        <v>2</v>
      </c>
      <c r="V299">
        <v>0</v>
      </c>
      <c r="W299">
        <v>1</v>
      </c>
      <c r="X299">
        <v>4</v>
      </c>
      <c r="Y299">
        <v>4</v>
      </c>
      <c r="Z299">
        <v>1</v>
      </c>
      <c r="AA299">
        <v>51</v>
      </c>
      <c r="AB299">
        <v>7</v>
      </c>
      <c r="AC299">
        <v>11</v>
      </c>
      <c r="AD299">
        <v>0</v>
      </c>
      <c r="AE299">
        <v>1</v>
      </c>
      <c r="AF299" s="3">
        <v>34</v>
      </c>
      <c r="AG299">
        <f>VLOOKUP(C299,'2022 FPIs'!$A$1:$B$33,2,FALSE)</f>
        <v>8.4</v>
      </c>
      <c r="AH299">
        <v>20</v>
      </c>
      <c r="AI299">
        <v>28</v>
      </c>
      <c r="AJ299">
        <v>21</v>
      </c>
      <c r="AK299">
        <v>35</v>
      </c>
      <c r="AL299">
        <v>210</v>
      </c>
      <c r="AM299">
        <v>1</v>
      </c>
      <c r="AN299">
        <v>0</v>
      </c>
      <c r="AO299">
        <v>3</v>
      </c>
      <c r="AP299">
        <v>18</v>
      </c>
      <c r="AQ299">
        <v>6.5</v>
      </c>
      <c r="AR299">
        <v>5.5</v>
      </c>
      <c r="AS299">
        <v>60</v>
      </c>
      <c r="AT299">
        <v>86.6</v>
      </c>
      <c r="AU299">
        <v>21</v>
      </c>
      <c r="AV299">
        <v>90</v>
      </c>
      <c r="AW299">
        <v>4.3</v>
      </c>
      <c r="AX299">
        <v>1</v>
      </c>
      <c r="AY299">
        <v>2</v>
      </c>
      <c r="AZ299">
        <v>2</v>
      </c>
      <c r="BA299">
        <v>2</v>
      </c>
      <c r="BB299">
        <v>2</v>
      </c>
      <c r="BC299">
        <v>4</v>
      </c>
      <c r="BD299">
        <v>193</v>
      </c>
      <c r="BE299">
        <v>3</v>
      </c>
      <c r="BF299">
        <v>11</v>
      </c>
      <c r="BG299">
        <v>0</v>
      </c>
      <c r="BH299">
        <v>2</v>
      </c>
      <c r="BI299" s="3">
        <f t="shared" si="9"/>
        <v>26</v>
      </c>
      <c r="BJ299">
        <f>VLOOKUP(D299,'2022 FPIs'!$A$1:$B$33,2,FALSE)</f>
        <v>2.1</v>
      </c>
    </row>
    <row r="300" spans="1:62">
      <c r="A300" t="s">
        <v>1</v>
      </c>
      <c r="B300">
        <f t="shared" si="8"/>
        <v>1</v>
      </c>
      <c r="C300" t="s">
        <v>64</v>
      </c>
      <c r="D300" t="s">
        <v>56</v>
      </c>
      <c r="E300">
        <v>54</v>
      </c>
      <c r="F300">
        <v>19</v>
      </c>
      <c r="G300">
        <v>20</v>
      </c>
      <c r="H300">
        <v>30</v>
      </c>
      <c r="I300">
        <v>165</v>
      </c>
      <c r="J300">
        <v>3</v>
      </c>
      <c r="K300">
        <v>1</v>
      </c>
      <c r="L300">
        <v>1</v>
      </c>
      <c r="M300">
        <v>5</v>
      </c>
      <c r="N300">
        <v>5.7</v>
      </c>
      <c r="O300">
        <v>5.3</v>
      </c>
      <c r="P300">
        <v>66.7</v>
      </c>
      <c r="Q300">
        <v>100</v>
      </c>
      <c r="R300">
        <v>34</v>
      </c>
      <c r="S300">
        <v>220</v>
      </c>
      <c r="T300">
        <v>6.5</v>
      </c>
      <c r="U300">
        <v>4</v>
      </c>
      <c r="V300">
        <v>0</v>
      </c>
      <c r="W300">
        <v>0</v>
      </c>
      <c r="X300">
        <v>6</v>
      </c>
      <c r="Y300">
        <v>7</v>
      </c>
      <c r="Z300">
        <v>4</v>
      </c>
      <c r="AA300">
        <v>198</v>
      </c>
      <c r="AB300">
        <v>7</v>
      </c>
      <c r="AC300">
        <v>13</v>
      </c>
      <c r="AD300">
        <v>1</v>
      </c>
      <c r="AE300">
        <v>1</v>
      </c>
      <c r="AF300" s="3">
        <v>28.5</v>
      </c>
      <c r="AG300">
        <f>VLOOKUP(C300,'2022 FPIs'!$A$1:$B$33,2,FALSE)</f>
        <v>8.4</v>
      </c>
      <c r="AH300">
        <v>19</v>
      </c>
      <c r="AI300">
        <v>54</v>
      </c>
      <c r="AJ300">
        <v>21</v>
      </c>
      <c r="AK300">
        <v>37</v>
      </c>
      <c r="AL300">
        <v>203</v>
      </c>
      <c r="AM300">
        <v>2</v>
      </c>
      <c r="AN300">
        <v>3</v>
      </c>
      <c r="AO300">
        <v>3</v>
      </c>
      <c r="AP300">
        <v>30</v>
      </c>
      <c r="AQ300">
        <v>6.3</v>
      </c>
      <c r="AR300">
        <v>5.0999999999999996</v>
      </c>
      <c r="AS300">
        <v>56.8</v>
      </c>
      <c r="AT300">
        <v>56.5</v>
      </c>
      <c r="AU300">
        <v>30</v>
      </c>
      <c r="AV300">
        <v>106</v>
      </c>
      <c r="AW300">
        <v>3.5</v>
      </c>
      <c r="AX300">
        <v>0</v>
      </c>
      <c r="AY300">
        <v>2</v>
      </c>
      <c r="AZ300">
        <v>2</v>
      </c>
      <c r="BA300">
        <v>1</v>
      </c>
      <c r="BB300">
        <v>1</v>
      </c>
      <c r="BC300">
        <v>3</v>
      </c>
      <c r="BD300">
        <v>119</v>
      </c>
      <c r="BE300">
        <v>4</v>
      </c>
      <c r="BF300">
        <v>13</v>
      </c>
      <c r="BG300">
        <v>3</v>
      </c>
      <c r="BH300">
        <v>3</v>
      </c>
      <c r="BI300" s="3">
        <f t="shared" si="9"/>
        <v>31.5</v>
      </c>
      <c r="BJ300">
        <f>VLOOKUP(D300,'2022 FPIs'!$A$1:$B$33,2,FALSE)</f>
        <v>-15.1</v>
      </c>
    </row>
    <row r="301" spans="1:62">
      <c r="A301" t="s">
        <v>1</v>
      </c>
      <c r="B301">
        <f t="shared" si="8"/>
        <v>1</v>
      </c>
      <c r="C301" t="s">
        <v>64</v>
      </c>
      <c r="D301" t="s">
        <v>53</v>
      </c>
      <c r="E301">
        <v>27</v>
      </c>
      <c r="F301">
        <v>23</v>
      </c>
      <c r="G301">
        <v>24</v>
      </c>
      <c r="H301">
        <v>39</v>
      </c>
      <c r="I301">
        <v>277</v>
      </c>
      <c r="J301">
        <v>1</v>
      </c>
      <c r="K301">
        <v>2</v>
      </c>
      <c r="L301">
        <v>1</v>
      </c>
      <c r="M301">
        <v>7</v>
      </c>
      <c r="N301">
        <v>7.3</v>
      </c>
      <c r="O301">
        <v>6.9</v>
      </c>
      <c r="P301">
        <v>61.5</v>
      </c>
      <c r="Q301">
        <v>70.099999999999994</v>
      </c>
      <c r="R301">
        <v>31</v>
      </c>
      <c r="S301">
        <v>127</v>
      </c>
      <c r="T301">
        <v>4.0999999999999996</v>
      </c>
      <c r="U301">
        <v>2</v>
      </c>
      <c r="V301">
        <v>2</v>
      </c>
      <c r="W301">
        <v>2</v>
      </c>
      <c r="X301">
        <v>3</v>
      </c>
      <c r="Y301">
        <v>3</v>
      </c>
      <c r="Z301">
        <v>3</v>
      </c>
      <c r="AA301">
        <v>157</v>
      </c>
      <c r="AB301">
        <v>8</v>
      </c>
      <c r="AC301">
        <v>15</v>
      </c>
      <c r="AD301">
        <v>1</v>
      </c>
      <c r="AE301">
        <v>2</v>
      </c>
      <c r="AF301" s="3">
        <v>27</v>
      </c>
      <c r="AG301">
        <f>VLOOKUP(C301,'2022 FPIs'!$A$1:$B$33,2,FALSE)</f>
        <v>8.4</v>
      </c>
      <c r="AH301">
        <v>23</v>
      </c>
      <c r="AI301">
        <v>27</v>
      </c>
      <c r="AJ301">
        <v>20</v>
      </c>
      <c r="AK301">
        <v>27</v>
      </c>
      <c r="AL301">
        <v>213</v>
      </c>
      <c r="AM301">
        <v>1</v>
      </c>
      <c r="AN301">
        <v>1</v>
      </c>
      <c r="AO301">
        <v>0</v>
      </c>
      <c r="AP301">
        <v>0</v>
      </c>
      <c r="AQ301">
        <v>7.9</v>
      </c>
      <c r="AR301">
        <v>7.9</v>
      </c>
      <c r="AS301">
        <v>74.099999999999994</v>
      </c>
      <c r="AT301">
        <v>93.6</v>
      </c>
      <c r="AU301">
        <v>37</v>
      </c>
      <c r="AV301">
        <v>114</v>
      </c>
      <c r="AW301">
        <v>3.1</v>
      </c>
      <c r="AX301">
        <v>1</v>
      </c>
      <c r="AY301">
        <v>3</v>
      </c>
      <c r="AZ301">
        <v>3</v>
      </c>
      <c r="BA301">
        <v>2</v>
      </c>
      <c r="BB301">
        <v>2</v>
      </c>
      <c r="BC301">
        <v>4</v>
      </c>
      <c r="BD301">
        <v>197</v>
      </c>
      <c r="BE301">
        <v>7</v>
      </c>
      <c r="BF301">
        <v>15</v>
      </c>
      <c r="BG301">
        <v>0</v>
      </c>
      <c r="BH301">
        <v>2</v>
      </c>
      <c r="BI301" s="3">
        <f t="shared" si="9"/>
        <v>33</v>
      </c>
      <c r="BJ301">
        <f>VLOOKUP(D301,'2022 FPIs'!$A$1:$B$33,2,FALSE)</f>
        <v>-5.5</v>
      </c>
    </row>
    <row r="302" spans="1:62">
      <c r="A302" t="s">
        <v>0</v>
      </c>
      <c r="B302">
        <f t="shared" si="8"/>
        <v>0</v>
      </c>
      <c r="C302" t="s">
        <v>64</v>
      </c>
      <c r="D302" t="s">
        <v>41</v>
      </c>
      <c r="E302">
        <v>34</v>
      </c>
      <c r="F302">
        <v>40</v>
      </c>
      <c r="G302">
        <v>23</v>
      </c>
      <c r="H302">
        <v>30</v>
      </c>
      <c r="I302">
        <v>243</v>
      </c>
      <c r="J302">
        <v>3</v>
      </c>
      <c r="K302">
        <v>2</v>
      </c>
      <c r="L302">
        <v>3</v>
      </c>
      <c r="M302">
        <v>13</v>
      </c>
      <c r="N302">
        <v>8.5</v>
      </c>
      <c r="O302">
        <v>7.4</v>
      </c>
      <c r="P302">
        <v>76.7</v>
      </c>
      <c r="Q302">
        <v>105.3</v>
      </c>
      <c r="R302">
        <v>41</v>
      </c>
      <c r="S302">
        <v>154</v>
      </c>
      <c r="T302">
        <v>3.8</v>
      </c>
      <c r="U302">
        <v>1</v>
      </c>
      <c r="V302">
        <v>2</v>
      </c>
      <c r="W302">
        <v>2</v>
      </c>
      <c r="X302">
        <v>4</v>
      </c>
      <c r="Y302">
        <v>4</v>
      </c>
      <c r="Z302">
        <v>4</v>
      </c>
      <c r="AA302">
        <v>185</v>
      </c>
      <c r="AB302">
        <v>9</v>
      </c>
      <c r="AC302">
        <v>16</v>
      </c>
      <c r="AD302">
        <v>0</v>
      </c>
      <c r="AE302">
        <v>0</v>
      </c>
      <c r="AF302" s="3">
        <v>35.5</v>
      </c>
      <c r="AG302">
        <f>VLOOKUP(C302,'2022 FPIs'!$A$1:$B$33,2,FALSE)</f>
        <v>8.4</v>
      </c>
      <c r="AH302">
        <v>40</v>
      </c>
      <c r="AI302">
        <v>34</v>
      </c>
      <c r="AJ302">
        <v>27</v>
      </c>
      <c r="AK302">
        <v>42</v>
      </c>
      <c r="AL302">
        <v>311</v>
      </c>
      <c r="AM302">
        <v>4</v>
      </c>
      <c r="AN302">
        <v>1</v>
      </c>
      <c r="AO302">
        <v>1</v>
      </c>
      <c r="AP302">
        <v>7</v>
      </c>
      <c r="AQ302">
        <v>7.6</v>
      </c>
      <c r="AR302">
        <v>7.2</v>
      </c>
      <c r="AS302">
        <v>64.3</v>
      </c>
      <c r="AT302">
        <v>108.3</v>
      </c>
      <c r="AU302">
        <v>27</v>
      </c>
      <c r="AV302">
        <v>192</v>
      </c>
      <c r="AW302">
        <v>7.1</v>
      </c>
      <c r="AX302">
        <v>0</v>
      </c>
      <c r="AY302">
        <v>2</v>
      </c>
      <c r="AZ302">
        <v>2</v>
      </c>
      <c r="BA302">
        <v>4</v>
      </c>
      <c r="BB302">
        <v>4</v>
      </c>
      <c r="BC302">
        <v>3</v>
      </c>
      <c r="BD302">
        <v>160</v>
      </c>
      <c r="BE302">
        <v>8</v>
      </c>
      <c r="BF302">
        <v>12</v>
      </c>
      <c r="BG302">
        <v>0</v>
      </c>
      <c r="BH302">
        <v>0</v>
      </c>
      <c r="BI302" s="3">
        <f t="shared" si="9"/>
        <v>24.5</v>
      </c>
      <c r="BJ302">
        <f>VLOOKUP(D302,'2022 FPIs'!$A$1:$B$33,2,FALSE)</f>
        <v>6.1</v>
      </c>
    </row>
    <row r="303" spans="1:62">
      <c r="A303" t="s">
        <v>1</v>
      </c>
      <c r="B303">
        <f t="shared" si="8"/>
        <v>1</v>
      </c>
      <c r="C303" t="s">
        <v>64</v>
      </c>
      <c r="D303" t="s">
        <v>62</v>
      </c>
      <c r="E303">
        <v>40</v>
      </c>
      <c r="F303">
        <v>34</v>
      </c>
      <c r="G303">
        <v>27</v>
      </c>
      <c r="H303">
        <v>35</v>
      </c>
      <c r="I303">
        <v>304</v>
      </c>
      <c r="J303">
        <v>3</v>
      </c>
      <c r="K303">
        <v>1</v>
      </c>
      <c r="L303">
        <v>6</v>
      </c>
      <c r="M303">
        <v>43</v>
      </c>
      <c r="N303">
        <v>9.9</v>
      </c>
      <c r="O303">
        <v>7.4</v>
      </c>
      <c r="P303">
        <v>77.099999999999994</v>
      </c>
      <c r="Q303">
        <v>119.2</v>
      </c>
      <c r="R303">
        <v>31</v>
      </c>
      <c r="S303">
        <v>115</v>
      </c>
      <c r="T303">
        <v>3.7</v>
      </c>
      <c r="U303">
        <v>1</v>
      </c>
      <c r="V303">
        <v>4</v>
      </c>
      <c r="W303">
        <v>4</v>
      </c>
      <c r="X303">
        <v>4</v>
      </c>
      <c r="Y303">
        <v>4</v>
      </c>
      <c r="Z303">
        <v>1</v>
      </c>
      <c r="AA303">
        <v>57</v>
      </c>
      <c r="AB303">
        <v>8</v>
      </c>
      <c r="AC303">
        <v>15</v>
      </c>
      <c r="AD303">
        <v>1</v>
      </c>
      <c r="AE303">
        <v>1</v>
      </c>
      <c r="AF303" s="3">
        <v>32.5</v>
      </c>
      <c r="AG303">
        <f>VLOOKUP(C303,'2022 FPIs'!$A$1:$B$33,2,FALSE)</f>
        <v>8.4</v>
      </c>
      <c r="AH303">
        <v>34</v>
      </c>
      <c r="AI303">
        <v>40</v>
      </c>
      <c r="AJ303">
        <v>24</v>
      </c>
      <c r="AK303">
        <v>40</v>
      </c>
      <c r="AL303">
        <v>355</v>
      </c>
      <c r="AM303">
        <v>2</v>
      </c>
      <c r="AN303">
        <v>2</v>
      </c>
      <c r="AO303">
        <v>0</v>
      </c>
      <c r="AP303">
        <v>0</v>
      </c>
      <c r="AQ303">
        <v>8.9</v>
      </c>
      <c r="AR303">
        <v>8.9</v>
      </c>
      <c r="AS303">
        <v>60</v>
      </c>
      <c r="AT303">
        <v>84.9</v>
      </c>
      <c r="AU303">
        <v>29</v>
      </c>
      <c r="AV303">
        <v>87</v>
      </c>
      <c r="AW303">
        <v>3</v>
      </c>
      <c r="AX303">
        <v>1</v>
      </c>
      <c r="AY303">
        <v>2</v>
      </c>
      <c r="AZ303">
        <v>2</v>
      </c>
      <c r="BA303">
        <v>4</v>
      </c>
      <c r="BB303">
        <v>4</v>
      </c>
      <c r="BC303">
        <v>0</v>
      </c>
      <c r="BD303">
        <v>0</v>
      </c>
      <c r="BE303">
        <v>8</v>
      </c>
      <c r="BF303">
        <v>14</v>
      </c>
      <c r="BG303">
        <v>2</v>
      </c>
      <c r="BH303">
        <v>3</v>
      </c>
      <c r="BI303" s="3">
        <f t="shared" si="9"/>
        <v>27.5</v>
      </c>
      <c r="BJ303">
        <f>VLOOKUP(D303,'2022 FPIs'!$A$1:$B$33,2,FALSE)</f>
        <v>12.7</v>
      </c>
    </row>
    <row r="304" spans="1:62">
      <c r="A304" t="s">
        <v>1</v>
      </c>
      <c r="B304">
        <f t="shared" si="8"/>
        <v>1</v>
      </c>
      <c r="C304" t="s">
        <v>64</v>
      </c>
      <c r="D304" t="s">
        <v>43</v>
      </c>
      <c r="E304">
        <v>27</v>
      </c>
      <c r="F304">
        <v>13</v>
      </c>
      <c r="G304">
        <v>29</v>
      </c>
      <c r="H304">
        <v>41</v>
      </c>
      <c r="I304">
        <v>274</v>
      </c>
      <c r="J304">
        <v>2</v>
      </c>
      <c r="K304">
        <v>2</v>
      </c>
      <c r="L304">
        <v>1</v>
      </c>
      <c r="M304">
        <v>8</v>
      </c>
      <c r="N304">
        <v>6.9</v>
      </c>
      <c r="O304">
        <v>6.5</v>
      </c>
      <c r="P304">
        <v>70.7</v>
      </c>
      <c r="Q304">
        <v>84.8</v>
      </c>
      <c r="R304">
        <v>32</v>
      </c>
      <c r="S304">
        <v>87</v>
      </c>
      <c r="T304">
        <v>2.7</v>
      </c>
      <c r="U304">
        <v>1</v>
      </c>
      <c r="V304">
        <v>2</v>
      </c>
      <c r="W304">
        <v>2</v>
      </c>
      <c r="X304">
        <v>3</v>
      </c>
      <c r="Y304">
        <v>3</v>
      </c>
      <c r="Z304">
        <v>3</v>
      </c>
      <c r="AA304">
        <v>121</v>
      </c>
      <c r="AB304">
        <v>8</v>
      </c>
      <c r="AC304">
        <v>13</v>
      </c>
      <c r="AD304">
        <v>0</v>
      </c>
      <c r="AE304">
        <v>0</v>
      </c>
      <c r="AF304" s="3">
        <v>33.5</v>
      </c>
      <c r="AG304">
        <f>VLOOKUP(C304,'2022 FPIs'!$A$1:$B$33,2,FALSE)</f>
        <v>8.4</v>
      </c>
      <c r="AH304">
        <v>13</v>
      </c>
      <c r="AI304">
        <v>27</v>
      </c>
      <c r="AJ304">
        <v>20</v>
      </c>
      <c r="AK304">
        <v>39</v>
      </c>
      <c r="AL304">
        <v>220</v>
      </c>
      <c r="AM304">
        <v>1</v>
      </c>
      <c r="AN304">
        <v>1</v>
      </c>
      <c r="AO304">
        <v>2</v>
      </c>
      <c r="AP304">
        <v>12</v>
      </c>
      <c r="AQ304">
        <v>5.9</v>
      </c>
      <c r="AR304">
        <v>5.4</v>
      </c>
      <c r="AS304">
        <v>51.3</v>
      </c>
      <c r="AT304">
        <v>66.2</v>
      </c>
      <c r="AU304">
        <v>24</v>
      </c>
      <c r="AV304">
        <v>97</v>
      </c>
      <c r="AW304">
        <v>4</v>
      </c>
      <c r="AX304">
        <v>0</v>
      </c>
      <c r="AY304">
        <v>2</v>
      </c>
      <c r="AZ304">
        <v>2</v>
      </c>
      <c r="BA304">
        <v>1</v>
      </c>
      <c r="BB304">
        <v>1</v>
      </c>
      <c r="BC304">
        <v>5</v>
      </c>
      <c r="BD304">
        <v>237</v>
      </c>
      <c r="BE304">
        <v>7</v>
      </c>
      <c r="BF304">
        <v>16</v>
      </c>
      <c r="BG304">
        <v>1</v>
      </c>
      <c r="BH304">
        <v>2</v>
      </c>
      <c r="BI304" s="3">
        <f t="shared" si="9"/>
        <v>26.5</v>
      </c>
      <c r="BJ304">
        <f>VLOOKUP(D304,'2022 FPIs'!$A$1:$B$33,2,FALSE)</f>
        <v>-1</v>
      </c>
    </row>
    <row r="305" spans="1:62">
      <c r="A305" t="s">
        <v>0</v>
      </c>
      <c r="B305">
        <f t="shared" si="8"/>
        <v>0</v>
      </c>
      <c r="C305" t="s">
        <v>64</v>
      </c>
      <c r="D305" t="s">
        <v>61</v>
      </c>
      <c r="E305">
        <v>6</v>
      </c>
      <c r="F305">
        <v>26</v>
      </c>
      <c r="G305">
        <v>14</v>
      </c>
      <c r="H305">
        <v>38</v>
      </c>
      <c r="I305">
        <v>118</v>
      </c>
      <c r="J305">
        <v>1</v>
      </c>
      <c r="K305">
        <v>1</v>
      </c>
      <c r="L305">
        <v>1</v>
      </c>
      <c r="M305">
        <v>10</v>
      </c>
      <c r="N305">
        <v>3.4</v>
      </c>
      <c r="O305">
        <v>3</v>
      </c>
      <c r="P305">
        <v>36.799999999999997</v>
      </c>
      <c r="Q305">
        <v>43.5</v>
      </c>
      <c r="R305">
        <v>27</v>
      </c>
      <c r="S305">
        <v>64</v>
      </c>
      <c r="T305">
        <v>2.4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10</v>
      </c>
      <c r="AA305">
        <v>478</v>
      </c>
      <c r="AB305">
        <v>4</v>
      </c>
      <c r="AC305">
        <v>18</v>
      </c>
      <c r="AD305">
        <v>1</v>
      </c>
      <c r="AE305">
        <v>3</v>
      </c>
      <c r="AF305" s="3">
        <v>24</v>
      </c>
      <c r="AG305">
        <f>VLOOKUP(C305,'2022 FPIs'!$A$1:$B$33,2,FALSE)</f>
        <v>8.4</v>
      </c>
      <c r="AH305">
        <v>26</v>
      </c>
      <c r="AI305">
        <v>6</v>
      </c>
      <c r="AJ305">
        <v>11</v>
      </c>
      <c r="AK305">
        <v>19</v>
      </c>
      <c r="AL305">
        <v>158</v>
      </c>
      <c r="AM305">
        <v>1</v>
      </c>
      <c r="AN305">
        <v>1</v>
      </c>
      <c r="AO305">
        <v>3</v>
      </c>
      <c r="AP305">
        <v>11</v>
      </c>
      <c r="AQ305">
        <v>8.9</v>
      </c>
      <c r="AR305">
        <v>7.2</v>
      </c>
      <c r="AS305">
        <v>57.9</v>
      </c>
      <c r="AT305">
        <v>80.599999999999994</v>
      </c>
      <c r="AU305">
        <v>41</v>
      </c>
      <c r="AV305">
        <v>151</v>
      </c>
      <c r="AW305">
        <v>3.7</v>
      </c>
      <c r="AX305">
        <v>1</v>
      </c>
      <c r="AY305">
        <v>2</v>
      </c>
      <c r="AZ305">
        <v>4</v>
      </c>
      <c r="BA305">
        <v>2</v>
      </c>
      <c r="BB305">
        <v>3</v>
      </c>
      <c r="BC305">
        <v>7</v>
      </c>
      <c r="BD305">
        <v>319</v>
      </c>
      <c r="BE305">
        <v>3</v>
      </c>
      <c r="BF305">
        <v>14</v>
      </c>
      <c r="BG305">
        <v>0</v>
      </c>
      <c r="BH305">
        <v>0</v>
      </c>
      <c r="BI305" s="3">
        <f t="shared" si="9"/>
        <v>36</v>
      </c>
      <c r="BJ305">
        <f>VLOOKUP(D305,'2022 FPIs'!$A$1:$B$33,2,FALSE)</f>
        <v>-4.7</v>
      </c>
    </row>
    <row r="306" spans="1:62">
      <c r="A306" t="s">
        <v>1</v>
      </c>
      <c r="B306">
        <f t="shared" si="8"/>
        <v>1</v>
      </c>
      <c r="C306" t="s">
        <v>63</v>
      </c>
      <c r="D306" t="s">
        <v>43</v>
      </c>
      <c r="E306">
        <v>21</v>
      </c>
      <c r="F306">
        <v>20</v>
      </c>
      <c r="G306">
        <v>17</v>
      </c>
      <c r="H306">
        <v>21</v>
      </c>
      <c r="I306">
        <v>156</v>
      </c>
      <c r="J306">
        <v>2</v>
      </c>
      <c r="K306">
        <v>1</v>
      </c>
      <c r="L306">
        <v>5</v>
      </c>
      <c r="M306">
        <v>32</v>
      </c>
      <c r="N306">
        <v>9</v>
      </c>
      <c r="O306">
        <v>6</v>
      </c>
      <c r="P306">
        <v>81</v>
      </c>
      <c r="Q306">
        <v>109.5</v>
      </c>
      <c r="R306">
        <v>32</v>
      </c>
      <c r="S306">
        <v>238</v>
      </c>
      <c r="T306">
        <v>7.4</v>
      </c>
      <c r="U306">
        <v>1</v>
      </c>
      <c r="V306">
        <v>0</v>
      </c>
      <c r="W306">
        <v>0</v>
      </c>
      <c r="X306">
        <v>1</v>
      </c>
      <c r="Y306">
        <v>1</v>
      </c>
      <c r="Z306">
        <v>6</v>
      </c>
      <c r="AA306">
        <v>309</v>
      </c>
      <c r="AB306">
        <v>2</v>
      </c>
      <c r="AC306">
        <v>10</v>
      </c>
      <c r="AD306">
        <v>1</v>
      </c>
      <c r="AE306">
        <v>1</v>
      </c>
      <c r="AF306" s="3">
        <v>29</v>
      </c>
      <c r="AG306">
        <f>VLOOKUP(C306,'2022 FPIs'!$A$1:$B$33,2,FALSE)</f>
        <v>2.1</v>
      </c>
      <c r="AH306">
        <v>20</v>
      </c>
      <c r="AI306">
        <v>21</v>
      </c>
      <c r="AJ306">
        <v>20</v>
      </c>
      <c r="AK306">
        <v>33</v>
      </c>
      <c r="AL306">
        <v>266</v>
      </c>
      <c r="AM306">
        <v>2</v>
      </c>
      <c r="AN306">
        <v>0</v>
      </c>
      <c r="AO306">
        <v>1</v>
      </c>
      <c r="AP306">
        <v>0</v>
      </c>
      <c r="AQ306">
        <v>8.1</v>
      </c>
      <c r="AR306">
        <v>7.8</v>
      </c>
      <c r="AS306">
        <v>60.6</v>
      </c>
      <c r="AT306">
        <v>106.4</v>
      </c>
      <c r="AU306">
        <v>26</v>
      </c>
      <c r="AV306">
        <v>93</v>
      </c>
      <c r="AW306">
        <v>3.6</v>
      </c>
      <c r="AX306">
        <v>0</v>
      </c>
      <c r="AY306">
        <v>2</v>
      </c>
      <c r="AZ306">
        <v>3</v>
      </c>
      <c r="BA306">
        <v>2</v>
      </c>
      <c r="BB306">
        <v>2</v>
      </c>
      <c r="BC306">
        <v>6</v>
      </c>
      <c r="BD306">
        <v>342</v>
      </c>
      <c r="BE306">
        <v>3</v>
      </c>
      <c r="BF306">
        <v>11</v>
      </c>
      <c r="BG306">
        <v>0</v>
      </c>
      <c r="BH306">
        <v>0</v>
      </c>
      <c r="BI306" s="3">
        <f t="shared" si="9"/>
        <v>31</v>
      </c>
      <c r="BJ306">
        <f>VLOOKUP(D306,'2022 FPIs'!$A$1:$B$33,2,FALSE)</f>
        <v>-1</v>
      </c>
    </row>
    <row r="307" spans="1:62">
      <c r="A307" t="s">
        <v>1</v>
      </c>
      <c r="B307">
        <f t="shared" si="8"/>
        <v>1</v>
      </c>
      <c r="C307" t="s">
        <v>63</v>
      </c>
      <c r="D307" t="s">
        <v>67</v>
      </c>
      <c r="E307">
        <v>19</v>
      </c>
      <c r="F307">
        <v>16</v>
      </c>
      <c r="G307">
        <v>22</v>
      </c>
      <c r="H307">
        <v>34</v>
      </c>
      <c r="I307">
        <v>162</v>
      </c>
      <c r="J307">
        <v>1</v>
      </c>
      <c r="K307">
        <v>0</v>
      </c>
      <c r="L307">
        <v>3</v>
      </c>
      <c r="M307">
        <v>14</v>
      </c>
      <c r="N307">
        <v>5.2</v>
      </c>
      <c r="O307">
        <v>4.4000000000000004</v>
      </c>
      <c r="P307">
        <v>64.7</v>
      </c>
      <c r="Q307">
        <v>85.7</v>
      </c>
      <c r="R307">
        <v>33</v>
      </c>
      <c r="S307">
        <v>103</v>
      </c>
      <c r="T307">
        <v>3.1</v>
      </c>
      <c r="U307">
        <v>0</v>
      </c>
      <c r="V307">
        <v>4</v>
      </c>
      <c r="W307">
        <v>4</v>
      </c>
      <c r="X307">
        <v>1</v>
      </c>
      <c r="Y307">
        <v>1</v>
      </c>
      <c r="Z307">
        <v>5</v>
      </c>
      <c r="AA307">
        <v>253</v>
      </c>
      <c r="AB307">
        <v>6</v>
      </c>
      <c r="AC307">
        <v>18</v>
      </c>
      <c r="AD307">
        <v>1</v>
      </c>
      <c r="AE307">
        <v>1</v>
      </c>
      <c r="AF307" s="3">
        <v>36</v>
      </c>
      <c r="AG307">
        <f>VLOOKUP(C307,'2022 FPIs'!$A$1:$B$33,2,FALSE)</f>
        <v>2.1</v>
      </c>
      <c r="AH307">
        <v>16</v>
      </c>
      <c r="AI307">
        <v>19</v>
      </c>
      <c r="AJ307">
        <v>14</v>
      </c>
      <c r="AK307">
        <v>29</v>
      </c>
      <c r="AL307">
        <v>129</v>
      </c>
      <c r="AM307">
        <v>1</v>
      </c>
      <c r="AN307">
        <v>0</v>
      </c>
      <c r="AO307">
        <v>2</v>
      </c>
      <c r="AP307">
        <v>16</v>
      </c>
      <c r="AQ307">
        <v>5</v>
      </c>
      <c r="AR307">
        <v>4.2</v>
      </c>
      <c r="AS307">
        <v>48.3</v>
      </c>
      <c r="AT307">
        <v>72.3</v>
      </c>
      <c r="AU307">
        <v>23</v>
      </c>
      <c r="AV307">
        <v>146</v>
      </c>
      <c r="AW307">
        <v>6.3</v>
      </c>
      <c r="AX307">
        <v>0</v>
      </c>
      <c r="AY307">
        <v>3</v>
      </c>
      <c r="AZ307">
        <v>3</v>
      </c>
      <c r="BA307">
        <v>1</v>
      </c>
      <c r="BB307">
        <v>1</v>
      </c>
      <c r="BC307">
        <v>5</v>
      </c>
      <c r="BD307">
        <v>212</v>
      </c>
      <c r="BE307">
        <v>2</v>
      </c>
      <c r="BF307">
        <v>12</v>
      </c>
      <c r="BG307">
        <v>1</v>
      </c>
      <c r="BH307">
        <v>1</v>
      </c>
      <c r="BI307" s="3">
        <f t="shared" si="9"/>
        <v>24</v>
      </c>
      <c r="BJ307">
        <f>VLOOKUP(D307,'2022 FPIs'!$A$1:$B$33,2,FALSE)</f>
        <v>0.6</v>
      </c>
    </row>
    <row r="308" spans="1:62">
      <c r="A308" t="s">
        <v>0</v>
      </c>
      <c r="B308">
        <f t="shared" si="8"/>
        <v>0</v>
      </c>
      <c r="C308" t="s">
        <v>63</v>
      </c>
      <c r="D308" t="s">
        <v>64</v>
      </c>
      <c r="E308">
        <v>16</v>
      </c>
      <c r="F308">
        <v>23</v>
      </c>
      <c r="G308">
        <v>20</v>
      </c>
      <c r="H308">
        <v>37</v>
      </c>
      <c r="I308">
        <v>169</v>
      </c>
      <c r="J308">
        <v>0</v>
      </c>
      <c r="K308">
        <v>1</v>
      </c>
      <c r="L308">
        <v>5</v>
      </c>
      <c r="M308">
        <v>27</v>
      </c>
      <c r="N308">
        <v>5.3</v>
      </c>
      <c r="O308">
        <v>4</v>
      </c>
      <c r="P308">
        <v>54.1</v>
      </c>
      <c r="Q308">
        <v>54.9</v>
      </c>
      <c r="R308">
        <v>25</v>
      </c>
      <c r="S308">
        <v>167</v>
      </c>
      <c r="T308">
        <v>6.7</v>
      </c>
      <c r="U308">
        <v>1</v>
      </c>
      <c r="V308">
        <v>3</v>
      </c>
      <c r="W308">
        <v>4</v>
      </c>
      <c r="X308">
        <v>1</v>
      </c>
      <c r="Y308">
        <v>1</v>
      </c>
      <c r="Z308">
        <v>3</v>
      </c>
      <c r="AA308">
        <v>135</v>
      </c>
      <c r="AB308">
        <v>3</v>
      </c>
      <c r="AC308">
        <v>11</v>
      </c>
      <c r="AD308">
        <v>0</v>
      </c>
      <c r="AE308">
        <v>1</v>
      </c>
      <c r="AF308" s="3">
        <v>27.5</v>
      </c>
      <c r="AG308">
        <f>VLOOKUP(C308,'2022 FPIs'!$A$1:$B$33,2,FALSE)</f>
        <v>2.1</v>
      </c>
      <c r="AH308">
        <v>23</v>
      </c>
      <c r="AI308">
        <v>16</v>
      </c>
      <c r="AJ308">
        <v>21</v>
      </c>
      <c r="AK308">
        <v>31</v>
      </c>
      <c r="AL308">
        <v>215</v>
      </c>
      <c r="AM308">
        <v>1</v>
      </c>
      <c r="AN308">
        <v>0</v>
      </c>
      <c r="AO308">
        <v>0</v>
      </c>
      <c r="AP308">
        <v>0</v>
      </c>
      <c r="AQ308">
        <v>6.9</v>
      </c>
      <c r="AR308">
        <v>6.9</v>
      </c>
      <c r="AS308">
        <v>67.7</v>
      </c>
      <c r="AT308">
        <v>98.2</v>
      </c>
      <c r="AU308">
        <v>30</v>
      </c>
      <c r="AV308">
        <v>176</v>
      </c>
      <c r="AW308">
        <v>5.9</v>
      </c>
      <c r="AX308">
        <v>1</v>
      </c>
      <c r="AY308">
        <v>3</v>
      </c>
      <c r="AZ308">
        <v>4</v>
      </c>
      <c r="BA308">
        <v>2</v>
      </c>
      <c r="BB308">
        <v>2</v>
      </c>
      <c r="BC308">
        <v>4</v>
      </c>
      <c r="BD308">
        <v>178</v>
      </c>
      <c r="BE308">
        <v>5</v>
      </c>
      <c r="BF308">
        <v>13</v>
      </c>
      <c r="BG308">
        <v>1</v>
      </c>
      <c r="BH308">
        <v>1</v>
      </c>
      <c r="BI308" s="3">
        <f t="shared" si="9"/>
        <v>32.5</v>
      </c>
      <c r="BJ308">
        <f>VLOOKUP(D308,'2022 FPIs'!$A$1:$B$33,2,FALSE)</f>
        <v>8.4</v>
      </c>
    </row>
    <row r="309" spans="1:62">
      <c r="A309" t="s">
        <v>1</v>
      </c>
      <c r="B309">
        <f t="shared" si="8"/>
        <v>1</v>
      </c>
      <c r="C309" t="s">
        <v>63</v>
      </c>
      <c r="D309" t="s">
        <v>51</v>
      </c>
      <c r="E309">
        <v>20</v>
      </c>
      <c r="F309">
        <v>12</v>
      </c>
      <c r="G309">
        <v>9</v>
      </c>
      <c r="H309">
        <v>16</v>
      </c>
      <c r="I309">
        <v>71</v>
      </c>
      <c r="J309">
        <v>0</v>
      </c>
      <c r="K309">
        <v>1</v>
      </c>
      <c r="L309">
        <v>1</v>
      </c>
      <c r="M309">
        <v>11</v>
      </c>
      <c r="N309">
        <v>5.0999999999999996</v>
      </c>
      <c r="O309">
        <v>4.2</v>
      </c>
      <c r="P309">
        <v>56.3</v>
      </c>
      <c r="Q309">
        <v>41.4</v>
      </c>
      <c r="R309">
        <v>44</v>
      </c>
      <c r="S309">
        <v>262</v>
      </c>
      <c r="T309">
        <v>6</v>
      </c>
      <c r="U309">
        <v>2</v>
      </c>
      <c r="V309">
        <v>2</v>
      </c>
      <c r="W309">
        <v>3</v>
      </c>
      <c r="X309">
        <v>2</v>
      </c>
      <c r="Y309">
        <v>2</v>
      </c>
      <c r="Z309">
        <v>5</v>
      </c>
      <c r="AA309">
        <v>273</v>
      </c>
      <c r="AB309">
        <v>6</v>
      </c>
      <c r="AC309">
        <v>14</v>
      </c>
      <c r="AD309">
        <v>0</v>
      </c>
      <c r="AE309">
        <v>0</v>
      </c>
      <c r="AF309" s="3">
        <v>31.5</v>
      </c>
      <c r="AG309">
        <f>VLOOKUP(C309,'2022 FPIs'!$A$1:$B$33,2,FALSE)</f>
        <v>2.1</v>
      </c>
      <c r="AH309">
        <v>12</v>
      </c>
      <c r="AI309">
        <v>20</v>
      </c>
      <c r="AJ309">
        <v>11</v>
      </c>
      <c r="AK309">
        <v>22</v>
      </c>
      <c r="AL309">
        <v>155</v>
      </c>
      <c r="AM309">
        <v>0</v>
      </c>
      <c r="AN309">
        <v>0</v>
      </c>
      <c r="AO309">
        <v>6</v>
      </c>
      <c r="AP309">
        <v>19</v>
      </c>
      <c r="AQ309">
        <v>7.9</v>
      </c>
      <c r="AR309">
        <v>5.5</v>
      </c>
      <c r="AS309">
        <v>50</v>
      </c>
      <c r="AT309">
        <v>73.099999999999994</v>
      </c>
      <c r="AU309">
        <v>32</v>
      </c>
      <c r="AV309">
        <v>149</v>
      </c>
      <c r="AW309">
        <v>4.7</v>
      </c>
      <c r="AX309">
        <v>0</v>
      </c>
      <c r="AY309">
        <v>4</v>
      </c>
      <c r="AZ309">
        <v>4</v>
      </c>
      <c r="BA309">
        <v>0</v>
      </c>
      <c r="BB309">
        <v>0</v>
      </c>
      <c r="BC309">
        <v>5</v>
      </c>
      <c r="BD309">
        <v>264</v>
      </c>
      <c r="BE309">
        <v>5</v>
      </c>
      <c r="BF309">
        <v>15</v>
      </c>
      <c r="BG309">
        <v>0</v>
      </c>
      <c r="BH309">
        <v>0</v>
      </c>
      <c r="BI309" s="3">
        <f t="shared" si="9"/>
        <v>28.5</v>
      </c>
      <c r="BJ309">
        <f>VLOOKUP(D309,'2022 FPIs'!$A$1:$B$33,2,FALSE)</f>
        <v>-16.899999999999999</v>
      </c>
    </row>
    <row r="310" spans="1:62">
      <c r="A310" t="s">
        <v>1</v>
      </c>
      <c r="B310">
        <f t="shared" si="8"/>
        <v>1</v>
      </c>
      <c r="C310" t="s">
        <v>63</v>
      </c>
      <c r="D310" t="s">
        <v>47</v>
      </c>
      <c r="E310">
        <v>27</v>
      </c>
      <c r="F310">
        <v>22</v>
      </c>
      <c r="G310">
        <v>21</v>
      </c>
      <c r="H310">
        <v>27</v>
      </c>
      <c r="I310">
        <v>213</v>
      </c>
      <c r="J310">
        <v>0</v>
      </c>
      <c r="K310">
        <v>0</v>
      </c>
      <c r="L310">
        <v>1</v>
      </c>
      <c r="M310">
        <v>4</v>
      </c>
      <c r="N310">
        <v>8</v>
      </c>
      <c r="O310">
        <v>7.6</v>
      </c>
      <c r="P310">
        <v>77.8</v>
      </c>
      <c r="Q310">
        <v>99.5</v>
      </c>
      <c r="R310">
        <v>31</v>
      </c>
      <c r="S310">
        <v>125</v>
      </c>
      <c r="T310">
        <v>4</v>
      </c>
      <c r="U310">
        <v>3</v>
      </c>
      <c r="V310">
        <v>2</v>
      </c>
      <c r="W310">
        <v>2</v>
      </c>
      <c r="X310">
        <v>3</v>
      </c>
      <c r="Y310">
        <v>3</v>
      </c>
      <c r="Z310">
        <v>2</v>
      </c>
      <c r="AA310">
        <v>100</v>
      </c>
      <c r="AB310">
        <v>6</v>
      </c>
      <c r="AC310">
        <v>11</v>
      </c>
      <c r="AD310">
        <v>0</v>
      </c>
      <c r="AE310">
        <v>1</v>
      </c>
      <c r="AF310" s="3">
        <v>32</v>
      </c>
      <c r="AG310">
        <f>VLOOKUP(C310,'2022 FPIs'!$A$1:$B$33,2,FALSE)</f>
        <v>2.1</v>
      </c>
      <c r="AH310">
        <v>22</v>
      </c>
      <c r="AI310">
        <v>27</v>
      </c>
      <c r="AJ310">
        <v>25</v>
      </c>
      <c r="AK310">
        <v>39</v>
      </c>
      <c r="AL310">
        <v>207</v>
      </c>
      <c r="AM310">
        <v>2</v>
      </c>
      <c r="AN310">
        <v>0</v>
      </c>
      <c r="AO310">
        <v>2</v>
      </c>
      <c r="AP310">
        <v>15</v>
      </c>
      <c r="AQ310">
        <v>5.7</v>
      </c>
      <c r="AR310">
        <v>5</v>
      </c>
      <c r="AS310">
        <v>64.099999999999994</v>
      </c>
      <c r="AT310">
        <v>94.7</v>
      </c>
      <c r="AU310">
        <v>20</v>
      </c>
      <c r="AV310">
        <v>94</v>
      </c>
      <c r="AW310">
        <v>4.7</v>
      </c>
      <c r="AX310">
        <v>0</v>
      </c>
      <c r="AY310">
        <v>2</v>
      </c>
      <c r="AZ310">
        <v>2</v>
      </c>
      <c r="BA310">
        <v>2</v>
      </c>
      <c r="BB310">
        <v>2</v>
      </c>
      <c r="BC310">
        <v>3</v>
      </c>
      <c r="BD310">
        <v>124</v>
      </c>
      <c r="BE310">
        <v>4</v>
      </c>
      <c r="BF310">
        <v>10</v>
      </c>
      <c r="BG310">
        <v>0</v>
      </c>
      <c r="BH310">
        <v>1</v>
      </c>
      <c r="BI310" s="3">
        <f t="shared" si="9"/>
        <v>28</v>
      </c>
      <c r="BJ310">
        <f>VLOOKUP(D310,'2022 FPIs'!$A$1:$B$33,2,FALSE)</f>
        <v>6.3</v>
      </c>
    </row>
    <row r="311" spans="1:62">
      <c r="A311" t="s">
        <v>1</v>
      </c>
      <c r="B311">
        <f t="shared" si="8"/>
        <v>1</v>
      </c>
      <c r="C311" t="s">
        <v>63</v>
      </c>
      <c r="D311" t="s">
        <v>44</v>
      </c>
      <c r="E311">
        <v>24</v>
      </c>
      <c r="F311">
        <v>20</v>
      </c>
      <c r="G311">
        <v>19</v>
      </c>
      <c r="H311">
        <v>27</v>
      </c>
      <c r="I311">
        <v>155</v>
      </c>
      <c r="J311">
        <v>2</v>
      </c>
      <c r="K311">
        <v>0</v>
      </c>
      <c r="L311">
        <v>4</v>
      </c>
      <c r="M311">
        <v>18</v>
      </c>
      <c r="N311">
        <v>6.4</v>
      </c>
      <c r="O311">
        <v>5</v>
      </c>
      <c r="P311">
        <v>70.400000000000006</v>
      </c>
      <c r="Q311">
        <v>109.3</v>
      </c>
      <c r="R311">
        <v>31</v>
      </c>
      <c r="S311">
        <v>83</v>
      </c>
      <c r="T311">
        <v>2.7</v>
      </c>
      <c r="U311">
        <v>1</v>
      </c>
      <c r="V311">
        <v>1</v>
      </c>
      <c r="W311">
        <v>1</v>
      </c>
      <c r="X311">
        <v>3</v>
      </c>
      <c r="Y311">
        <v>3</v>
      </c>
      <c r="Z311">
        <v>4</v>
      </c>
      <c r="AA311">
        <v>185</v>
      </c>
      <c r="AB311">
        <v>7</v>
      </c>
      <c r="AC311">
        <v>14</v>
      </c>
      <c r="AD311">
        <v>0</v>
      </c>
      <c r="AE311">
        <v>0</v>
      </c>
      <c r="AF311" s="3">
        <v>32</v>
      </c>
      <c r="AG311">
        <f>VLOOKUP(C311,'2022 FPIs'!$A$1:$B$33,2,FALSE)</f>
        <v>2.1</v>
      </c>
      <c r="AH311">
        <v>20</v>
      </c>
      <c r="AI311">
        <v>24</v>
      </c>
      <c r="AJ311">
        <v>17</v>
      </c>
      <c r="AK311">
        <v>32</v>
      </c>
      <c r="AL311">
        <v>195</v>
      </c>
      <c r="AM311">
        <v>1</v>
      </c>
      <c r="AN311">
        <v>1</v>
      </c>
      <c r="AO311">
        <v>2</v>
      </c>
      <c r="AP311">
        <v>15</v>
      </c>
      <c r="AQ311">
        <v>6.6</v>
      </c>
      <c r="AR311">
        <v>5.7</v>
      </c>
      <c r="AS311">
        <v>53.1</v>
      </c>
      <c r="AT311">
        <v>69.099999999999994</v>
      </c>
      <c r="AU311">
        <v>24</v>
      </c>
      <c r="AV311">
        <v>211</v>
      </c>
      <c r="AW311">
        <v>8.8000000000000007</v>
      </c>
      <c r="AX311">
        <v>1</v>
      </c>
      <c r="AY311">
        <v>2</v>
      </c>
      <c r="AZ311">
        <v>3</v>
      </c>
      <c r="BA311">
        <v>2</v>
      </c>
      <c r="BB311">
        <v>2</v>
      </c>
      <c r="BC311">
        <v>2</v>
      </c>
      <c r="BD311">
        <v>95</v>
      </c>
      <c r="BE311">
        <v>4</v>
      </c>
      <c r="BF311">
        <v>10</v>
      </c>
      <c r="BG311">
        <v>0</v>
      </c>
      <c r="BH311">
        <v>0</v>
      </c>
      <c r="BI311" s="3">
        <f t="shared" si="9"/>
        <v>28</v>
      </c>
      <c r="BJ311">
        <f>VLOOKUP(D311,'2022 FPIs'!$A$1:$B$33,2,FALSE)</f>
        <v>2.9</v>
      </c>
    </row>
    <row r="312" spans="1:62">
      <c r="A312" t="s">
        <v>1</v>
      </c>
      <c r="B312">
        <f t="shared" si="8"/>
        <v>1</v>
      </c>
      <c r="C312" t="s">
        <v>63</v>
      </c>
      <c r="D312" t="s">
        <v>41</v>
      </c>
      <c r="E312">
        <v>23</v>
      </c>
      <c r="F312">
        <v>17</v>
      </c>
      <c r="G312">
        <v>19</v>
      </c>
      <c r="H312">
        <v>30</v>
      </c>
      <c r="I312">
        <v>200</v>
      </c>
      <c r="J312">
        <v>1</v>
      </c>
      <c r="K312">
        <v>0</v>
      </c>
      <c r="L312">
        <v>1</v>
      </c>
      <c r="M312">
        <v>2</v>
      </c>
      <c r="N312">
        <v>6.7</v>
      </c>
      <c r="O312">
        <v>6.5</v>
      </c>
      <c r="P312">
        <v>63.3</v>
      </c>
      <c r="Q312">
        <v>93.7</v>
      </c>
      <c r="R312">
        <v>39</v>
      </c>
      <c r="S312">
        <v>236</v>
      </c>
      <c r="T312">
        <v>6.1</v>
      </c>
      <c r="U312">
        <v>1</v>
      </c>
      <c r="V312">
        <v>3</v>
      </c>
      <c r="W312">
        <v>3</v>
      </c>
      <c r="X312">
        <v>2</v>
      </c>
      <c r="Y312">
        <v>2</v>
      </c>
      <c r="Z312">
        <v>2</v>
      </c>
      <c r="AA312">
        <v>80</v>
      </c>
      <c r="AB312">
        <v>6</v>
      </c>
      <c r="AC312">
        <v>12</v>
      </c>
      <c r="AD312">
        <v>0</v>
      </c>
      <c r="AE312">
        <v>1</v>
      </c>
      <c r="AF312" s="3">
        <v>34</v>
      </c>
      <c r="AG312">
        <f>VLOOKUP(C312,'2022 FPIs'!$A$1:$B$33,2,FALSE)</f>
        <v>2.1</v>
      </c>
      <c r="AH312">
        <v>17</v>
      </c>
      <c r="AI312">
        <v>23</v>
      </c>
      <c r="AJ312">
        <v>22</v>
      </c>
      <c r="AK312">
        <v>44</v>
      </c>
      <c r="AL312">
        <v>310</v>
      </c>
      <c r="AM312">
        <v>0</v>
      </c>
      <c r="AN312">
        <v>0</v>
      </c>
      <c r="AO312">
        <v>0</v>
      </c>
      <c r="AP312">
        <v>0</v>
      </c>
      <c r="AQ312">
        <v>7</v>
      </c>
      <c r="AR312">
        <v>7</v>
      </c>
      <c r="AS312">
        <v>50</v>
      </c>
      <c r="AT312">
        <v>73.099999999999994</v>
      </c>
      <c r="AU312">
        <v>21</v>
      </c>
      <c r="AV312">
        <v>142</v>
      </c>
      <c r="AW312">
        <v>6.8</v>
      </c>
      <c r="AX312">
        <v>2</v>
      </c>
      <c r="AY312">
        <v>1</v>
      </c>
      <c r="AZ312">
        <v>1</v>
      </c>
      <c r="BA312">
        <v>0</v>
      </c>
      <c r="BB312">
        <v>1</v>
      </c>
      <c r="BC312">
        <v>2</v>
      </c>
      <c r="BD312">
        <v>106</v>
      </c>
      <c r="BE312">
        <v>6</v>
      </c>
      <c r="BF312">
        <v>13</v>
      </c>
      <c r="BG312">
        <v>2</v>
      </c>
      <c r="BH312">
        <v>4</v>
      </c>
      <c r="BI312" s="3">
        <f t="shared" si="9"/>
        <v>26</v>
      </c>
      <c r="BJ312">
        <f>VLOOKUP(D312,'2022 FPIs'!$A$1:$B$33,2,FALSE)</f>
        <v>6.1</v>
      </c>
    </row>
    <row r="313" spans="1:62">
      <c r="A313" t="s">
        <v>0</v>
      </c>
      <c r="B313">
        <f t="shared" si="8"/>
        <v>0</v>
      </c>
      <c r="C313" t="s">
        <v>63</v>
      </c>
      <c r="D313" t="s">
        <v>60</v>
      </c>
      <c r="E313">
        <v>13</v>
      </c>
      <c r="F313">
        <v>27</v>
      </c>
      <c r="G313">
        <v>17</v>
      </c>
      <c r="H313">
        <v>31</v>
      </c>
      <c r="I313">
        <v>147</v>
      </c>
      <c r="J313">
        <v>0</v>
      </c>
      <c r="K313">
        <v>0</v>
      </c>
      <c r="L313">
        <v>5</v>
      </c>
      <c r="M313">
        <v>29</v>
      </c>
      <c r="N313">
        <v>5.7</v>
      </c>
      <c r="O313">
        <v>4.0999999999999996</v>
      </c>
      <c r="P313">
        <v>54.8</v>
      </c>
      <c r="Q313">
        <v>67.5</v>
      </c>
      <c r="R313">
        <v>28</v>
      </c>
      <c r="S313">
        <v>78</v>
      </c>
      <c r="T313">
        <v>2.8</v>
      </c>
      <c r="U313">
        <v>1</v>
      </c>
      <c r="V313">
        <v>2</v>
      </c>
      <c r="W313">
        <v>2</v>
      </c>
      <c r="X313">
        <v>1</v>
      </c>
      <c r="Y313">
        <v>1</v>
      </c>
      <c r="Z313">
        <v>6</v>
      </c>
      <c r="AA313">
        <v>322</v>
      </c>
      <c r="AB313">
        <v>6</v>
      </c>
      <c r="AC313">
        <v>16</v>
      </c>
      <c r="AD313">
        <v>0</v>
      </c>
      <c r="AE313">
        <v>1</v>
      </c>
      <c r="AF313" s="3">
        <v>33.5</v>
      </c>
      <c r="AG313">
        <f>VLOOKUP(C313,'2022 FPIs'!$A$1:$B$33,2,FALSE)</f>
        <v>2.1</v>
      </c>
      <c r="AH313">
        <v>27</v>
      </c>
      <c r="AI313">
        <v>13</v>
      </c>
      <c r="AJ313">
        <v>23</v>
      </c>
      <c r="AK313">
        <v>34</v>
      </c>
      <c r="AL313">
        <v>190</v>
      </c>
      <c r="AM313">
        <v>2</v>
      </c>
      <c r="AN313">
        <v>0</v>
      </c>
      <c r="AO313">
        <v>3</v>
      </c>
      <c r="AP313">
        <v>22</v>
      </c>
      <c r="AQ313">
        <v>6.2</v>
      </c>
      <c r="AR313">
        <v>5.0999999999999996</v>
      </c>
      <c r="AS313">
        <v>67.599999999999994</v>
      </c>
      <c r="AT313">
        <v>101.3</v>
      </c>
      <c r="AU313">
        <v>25</v>
      </c>
      <c r="AV313">
        <v>87</v>
      </c>
      <c r="AW313">
        <v>3.5</v>
      </c>
      <c r="AX313">
        <v>1</v>
      </c>
      <c r="AY313">
        <v>2</v>
      </c>
      <c r="AZ313">
        <v>2</v>
      </c>
      <c r="BA313">
        <v>3</v>
      </c>
      <c r="BB313">
        <v>3</v>
      </c>
      <c r="BC313">
        <v>6</v>
      </c>
      <c r="BD313">
        <v>291</v>
      </c>
      <c r="BE313">
        <v>3</v>
      </c>
      <c r="BF313">
        <v>13</v>
      </c>
      <c r="BG313">
        <v>2</v>
      </c>
      <c r="BH313">
        <v>2</v>
      </c>
      <c r="BI313" s="3">
        <f t="shared" si="9"/>
        <v>26.5</v>
      </c>
      <c r="BJ313">
        <f>VLOOKUP(D313,'2022 FPIs'!$A$1:$B$33,2,FALSE)</f>
        <v>-1.1000000000000001</v>
      </c>
    </row>
    <row r="314" spans="1:62">
      <c r="A314" t="s">
        <v>1</v>
      </c>
      <c r="B314">
        <f t="shared" si="8"/>
        <v>1</v>
      </c>
      <c r="C314" t="s">
        <v>63</v>
      </c>
      <c r="D314" t="s">
        <v>53</v>
      </c>
      <c r="E314">
        <v>24</v>
      </c>
      <c r="F314">
        <v>16</v>
      </c>
      <c r="G314">
        <v>13</v>
      </c>
      <c r="H314">
        <v>17</v>
      </c>
      <c r="I314">
        <v>176</v>
      </c>
      <c r="J314">
        <v>2</v>
      </c>
      <c r="K314">
        <v>0</v>
      </c>
      <c r="L314">
        <v>3</v>
      </c>
      <c r="M314">
        <v>21</v>
      </c>
      <c r="N314">
        <v>11.6</v>
      </c>
      <c r="O314">
        <v>8.8000000000000007</v>
      </c>
      <c r="P314">
        <v>76.5</v>
      </c>
      <c r="Q314">
        <v>148.19999999999999</v>
      </c>
      <c r="R314">
        <v>47</v>
      </c>
      <c r="S314">
        <v>191</v>
      </c>
      <c r="T314">
        <v>4.0999999999999996</v>
      </c>
      <c r="U314">
        <v>1</v>
      </c>
      <c r="V314">
        <v>1</v>
      </c>
      <c r="W314">
        <v>1</v>
      </c>
      <c r="X314">
        <v>3</v>
      </c>
      <c r="Y314">
        <v>3</v>
      </c>
      <c r="Z314">
        <v>6</v>
      </c>
      <c r="AA314">
        <v>242</v>
      </c>
      <c r="AB314">
        <v>7</v>
      </c>
      <c r="AC314">
        <v>14</v>
      </c>
      <c r="AD314">
        <v>0</v>
      </c>
      <c r="AE314">
        <v>0</v>
      </c>
      <c r="AF314" s="3">
        <v>33.5</v>
      </c>
      <c r="AG314">
        <f>VLOOKUP(C314,'2022 FPIs'!$A$1:$B$33,2,FALSE)</f>
        <v>2.1</v>
      </c>
      <c r="AH314">
        <v>16</v>
      </c>
      <c r="AI314">
        <v>24</v>
      </c>
      <c r="AJ314">
        <v>22</v>
      </c>
      <c r="AK314">
        <v>37</v>
      </c>
      <c r="AL314">
        <v>286</v>
      </c>
      <c r="AM314">
        <v>1</v>
      </c>
      <c r="AN314">
        <v>1</v>
      </c>
      <c r="AO314">
        <v>4</v>
      </c>
      <c r="AP314">
        <v>33</v>
      </c>
      <c r="AQ314">
        <v>8.6</v>
      </c>
      <c r="AR314">
        <v>7</v>
      </c>
      <c r="AS314">
        <v>59.5</v>
      </c>
      <c r="AT314">
        <v>81.599999999999994</v>
      </c>
      <c r="AU314">
        <v>19</v>
      </c>
      <c r="AV314">
        <v>101</v>
      </c>
      <c r="AW314">
        <v>5.3</v>
      </c>
      <c r="AX314">
        <v>0</v>
      </c>
      <c r="AY314">
        <v>3</v>
      </c>
      <c r="AZ314">
        <v>3</v>
      </c>
      <c r="BA314">
        <v>1</v>
      </c>
      <c r="BB314">
        <v>1</v>
      </c>
      <c r="BC314">
        <v>5</v>
      </c>
      <c r="BD314">
        <v>229</v>
      </c>
      <c r="BE314">
        <v>3</v>
      </c>
      <c r="BF314">
        <v>10</v>
      </c>
      <c r="BG314">
        <v>0</v>
      </c>
      <c r="BH314">
        <v>0</v>
      </c>
      <c r="BI314" s="3">
        <f t="shared" si="9"/>
        <v>26.5</v>
      </c>
      <c r="BJ314">
        <f>VLOOKUP(D314,'2022 FPIs'!$A$1:$B$33,2,FALSE)</f>
        <v>-5.5</v>
      </c>
    </row>
    <row r="315" spans="1:62">
      <c r="A315" t="s">
        <v>0</v>
      </c>
      <c r="B315">
        <f t="shared" si="8"/>
        <v>0</v>
      </c>
      <c r="C315" t="s">
        <v>63</v>
      </c>
      <c r="D315" t="s">
        <v>50</v>
      </c>
      <c r="E315">
        <v>18</v>
      </c>
      <c r="F315">
        <v>31</v>
      </c>
      <c r="G315">
        <v>27</v>
      </c>
      <c r="H315">
        <v>44</v>
      </c>
      <c r="I315">
        <v>324</v>
      </c>
      <c r="J315">
        <v>1</v>
      </c>
      <c r="K315">
        <v>2</v>
      </c>
      <c r="L315">
        <v>2</v>
      </c>
      <c r="M315">
        <v>17</v>
      </c>
      <c r="N315">
        <v>7.8</v>
      </c>
      <c r="O315">
        <v>7</v>
      </c>
      <c r="P315">
        <v>61.4</v>
      </c>
      <c r="Q315">
        <v>72.5</v>
      </c>
      <c r="R315">
        <v>26</v>
      </c>
      <c r="S315">
        <v>89</v>
      </c>
      <c r="T315">
        <v>3.4</v>
      </c>
      <c r="U315">
        <v>2</v>
      </c>
      <c r="V315">
        <v>0</v>
      </c>
      <c r="W315">
        <v>0</v>
      </c>
      <c r="X315">
        <v>0</v>
      </c>
      <c r="Y315">
        <v>2</v>
      </c>
      <c r="Z315">
        <v>4</v>
      </c>
      <c r="AA315">
        <v>153</v>
      </c>
      <c r="AB315">
        <v>5</v>
      </c>
      <c r="AC315">
        <v>13</v>
      </c>
      <c r="AD315">
        <v>2</v>
      </c>
      <c r="AE315">
        <v>3</v>
      </c>
      <c r="AF315" s="3">
        <v>28</v>
      </c>
      <c r="AG315">
        <f>VLOOKUP(C315,'2022 FPIs'!$A$1:$B$33,2,FALSE)</f>
        <v>2.1</v>
      </c>
      <c r="AH315">
        <v>31</v>
      </c>
      <c r="AI315">
        <v>18</v>
      </c>
      <c r="AJ315">
        <v>17</v>
      </c>
      <c r="AK315">
        <v>26</v>
      </c>
      <c r="AL315">
        <v>165</v>
      </c>
      <c r="AM315">
        <v>0</v>
      </c>
      <c r="AN315">
        <v>0</v>
      </c>
      <c r="AO315">
        <v>0</v>
      </c>
      <c r="AP315">
        <v>0</v>
      </c>
      <c r="AQ315">
        <v>6.3</v>
      </c>
      <c r="AR315">
        <v>6.3</v>
      </c>
      <c r="AS315">
        <v>65.400000000000006</v>
      </c>
      <c r="AT315">
        <v>83</v>
      </c>
      <c r="AU315">
        <v>37</v>
      </c>
      <c r="AV315">
        <v>160</v>
      </c>
      <c r="AW315">
        <v>4.3</v>
      </c>
      <c r="AX315">
        <v>4</v>
      </c>
      <c r="AY315">
        <v>1</v>
      </c>
      <c r="AZ315">
        <v>1</v>
      </c>
      <c r="BA315">
        <v>4</v>
      </c>
      <c r="BB315">
        <v>4</v>
      </c>
      <c r="BC315">
        <v>5</v>
      </c>
      <c r="BD315">
        <v>241</v>
      </c>
      <c r="BE315">
        <v>6</v>
      </c>
      <c r="BF315">
        <v>13</v>
      </c>
      <c r="BG315">
        <v>0</v>
      </c>
      <c r="BH315">
        <v>0</v>
      </c>
      <c r="BI315" s="3">
        <f t="shared" si="9"/>
        <v>32</v>
      </c>
      <c r="BJ315">
        <f>VLOOKUP(D315,'2022 FPIs'!$A$1:$B$33,2,FALSE)</f>
        <v>2</v>
      </c>
    </row>
    <row r="316" spans="1:62">
      <c r="A316" t="s">
        <v>0</v>
      </c>
      <c r="B316">
        <f t="shared" si="8"/>
        <v>0</v>
      </c>
      <c r="C316" t="s">
        <v>63</v>
      </c>
      <c r="D316" t="s">
        <v>64</v>
      </c>
      <c r="E316">
        <v>20</v>
      </c>
      <c r="F316">
        <v>28</v>
      </c>
      <c r="G316">
        <v>21</v>
      </c>
      <c r="H316">
        <v>35</v>
      </c>
      <c r="I316">
        <v>210</v>
      </c>
      <c r="J316">
        <v>1</v>
      </c>
      <c r="K316">
        <v>0</v>
      </c>
      <c r="L316">
        <v>3</v>
      </c>
      <c r="M316">
        <v>18</v>
      </c>
      <c r="N316">
        <v>6.5</v>
      </c>
      <c r="O316">
        <v>5.5</v>
      </c>
      <c r="P316">
        <v>60</v>
      </c>
      <c r="Q316">
        <v>86.6</v>
      </c>
      <c r="R316">
        <v>21</v>
      </c>
      <c r="S316">
        <v>90</v>
      </c>
      <c r="T316">
        <v>4.3</v>
      </c>
      <c r="U316">
        <v>1</v>
      </c>
      <c r="V316">
        <v>2</v>
      </c>
      <c r="W316">
        <v>2</v>
      </c>
      <c r="X316">
        <v>2</v>
      </c>
      <c r="Y316">
        <v>2</v>
      </c>
      <c r="Z316">
        <v>4</v>
      </c>
      <c r="AA316">
        <v>193</v>
      </c>
      <c r="AB316">
        <v>3</v>
      </c>
      <c r="AC316">
        <v>11</v>
      </c>
      <c r="AD316">
        <v>0</v>
      </c>
      <c r="AE316">
        <v>2</v>
      </c>
      <c r="AF316" s="3">
        <v>11</v>
      </c>
      <c r="AG316">
        <f>VLOOKUP(C316,'2022 FPIs'!$A$1:$B$33,2,FALSE)</f>
        <v>2.1</v>
      </c>
      <c r="AH316">
        <v>28</v>
      </c>
      <c r="AI316">
        <v>20</v>
      </c>
      <c r="AJ316">
        <v>21</v>
      </c>
      <c r="AK316">
        <v>30</v>
      </c>
      <c r="AL316">
        <v>261</v>
      </c>
      <c r="AM316">
        <v>2</v>
      </c>
      <c r="AN316">
        <v>2</v>
      </c>
      <c r="AO316">
        <v>0</v>
      </c>
      <c r="AP316">
        <v>0</v>
      </c>
      <c r="AQ316">
        <v>8.6999999999999993</v>
      </c>
      <c r="AR316">
        <v>8.6999999999999993</v>
      </c>
      <c r="AS316">
        <v>70</v>
      </c>
      <c r="AT316">
        <v>91.1</v>
      </c>
      <c r="AU316">
        <v>39</v>
      </c>
      <c r="AV316">
        <v>169</v>
      </c>
      <c r="AW316">
        <v>4.3</v>
      </c>
      <c r="AX316">
        <v>2</v>
      </c>
      <c r="AY316">
        <v>0</v>
      </c>
      <c r="AZ316">
        <v>1</v>
      </c>
      <c r="BA316">
        <v>4</v>
      </c>
      <c r="BB316">
        <v>4</v>
      </c>
      <c r="BC316">
        <v>1</v>
      </c>
      <c r="BD316">
        <v>51</v>
      </c>
      <c r="BE316">
        <v>7</v>
      </c>
      <c r="BF316">
        <v>11</v>
      </c>
      <c r="BG316">
        <v>0</v>
      </c>
      <c r="BH316">
        <v>1</v>
      </c>
      <c r="BI316" s="3">
        <f t="shared" si="9"/>
        <v>49</v>
      </c>
      <c r="BJ316">
        <f>VLOOKUP(D316,'2022 FPIs'!$A$1:$B$33,2,FALSE)</f>
        <v>8.4</v>
      </c>
    </row>
    <row r="317" spans="1:62">
      <c r="A317" t="s">
        <v>30</v>
      </c>
      <c r="B317">
        <f t="shared" si="8"/>
        <v>0</v>
      </c>
      <c r="C317" t="s">
        <v>63</v>
      </c>
      <c r="D317" t="s">
        <v>61</v>
      </c>
      <c r="E317">
        <v>20</v>
      </c>
      <c r="F317">
        <v>20</v>
      </c>
      <c r="G317">
        <v>25</v>
      </c>
      <c r="H317">
        <v>31</v>
      </c>
      <c r="I317">
        <v>182</v>
      </c>
      <c r="J317">
        <v>1</v>
      </c>
      <c r="K317">
        <v>0</v>
      </c>
      <c r="L317">
        <v>4</v>
      </c>
      <c r="M317">
        <v>18</v>
      </c>
      <c r="N317">
        <v>6.5</v>
      </c>
      <c r="O317">
        <v>5.2</v>
      </c>
      <c r="P317">
        <v>80.599999999999994</v>
      </c>
      <c r="Q317">
        <v>101.9</v>
      </c>
      <c r="R317">
        <v>30</v>
      </c>
      <c r="S317">
        <v>134</v>
      </c>
      <c r="T317">
        <v>4.5</v>
      </c>
      <c r="U317">
        <v>1</v>
      </c>
      <c r="V317">
        <v>2</v>
      </c>
      <c r="W317">
        <v>3</v>
      </c>
      <c r="X317">
        <v>2</v>
      </c>
      <c r="Y317">
        <v>2</v>
      </c>
      <c r="Z317">
        <v>7</v>
      </c>
      <c r="AA317">
        <v>324</v>
      </c>
      <c r="AB317">
        <v>4</v>
      </c>
      <c r="AC317">
        <v>13</v>
      </c>
      <c r="AD317">
        <v>0</v>
      </c>
      <c r="AE317">
        <v>0</v>
      </c>
      <c r="AF317" s="3">
        <v>29</v>
      </c>
      <c r="AG317">
        <f>VLOOKUP(C317,'2022 FPIs'!$A$1:$B$33,2,FALSE)</f>
        <v>2.1</v>
      </c>
      <c r="AH317">
        <v>20</v>
      </c>
      <c r="AI317">
        <v>20</v>
      </c>
      <c r="AJ317">
        <v>27</v>
      </c>
      <c r="AK317">
        <v>41</v>
      </c>
      <c r="AL317">
        <v>246</v>
      </c>
      <c r="AM317">
        <v>2</v>
      </c>
      <c r="AN317">
        <v>0</v>
      </c>
      <c r="AO317">
        <v>5</v>
      </c>
      <c r="AP317">
        <v>29</v>
      </c>
      <c r="AQ317">
        <v>6.7</v>
      </c>
      <c r="AR317">
        <v>5.3</v>
      </c>
      <c r="AS317">
        <v>65.900000000000006</v>
      </c>
      <c r="AT317">
        <v>98.2</v>
      </c>
      <c r="AU317">
        <v>36</v>
      </c>
      <c r="AV317">
        <v>165</v>
      </c>
      <c r="AW317">
        <v>4.5999999999999996</v>
      </c>
      <c r="AX317">
        <v>0</v>
      </c>
      <c r="AY317">
        <v>2</v>
      </c>
      <c r="AZ317">
        <v>3</v>
      </c>
      <c r="BA317">
        <v>2</v>
      </c>
      <c r="BB317">
        <v>2</v>
      </c>
      <c r="BC317">
        <v>6</v>
      </c>
      <c r="BD317">
        <v>265</v>
      </c>
      <c r="BE317">
        <v>3</v>
      </c>
      <c r="BF317">
        <v>14</v>
      </c>
      <c r="BG317">
        <v>1</v>
      </c>
      <c r="BH317">
        <v>1</v>
      </c>
      <c r="BI317" s="3">
        <f t="shared" si="9"/>
        <v>31</v>
      </c>
      <c r="BJ317">
        <f>VLOOKUP(D317,'2022 FPIs'!$A$1:$B$33,2,FALSE)</f>
        <v>-4.7</v>
      </c>
    </row>
    <row r="318" spans="1:62">
      <c r="A318" t="s">
        <v>0</v>
      </c>
      <c r="B318">
        <f t="shared" si="8"/>
        <v>0</v>
      </c>
      <c r="C318" t="s">
        <v>63</v>
      </c>
      <c r="D318" t="s">
        <v>62</v>
      </c>
      <c r="E318">
        <v>22</v>
      </c>
      <c r="F318">
        <v>48</v>
      </c>
      <c r="G318">
        <v>23</v>
      </c>
      <c r="H318">
        <v>32</v>
      </c>
      <c r="I318">
        <v>181</v>
      </c>
      <c r="J318">
        <v>2</v>
      </c>
      <c r="K318">
        <v>0</v>
      </c>
      <c r="L318">
        <v>7</v>
      </c>
      <c r="M318">
        <v>35</v>
      </c>
      <c r="N318">
        <v>6.8</v>
      </c>
      <c r="O318">
        <v>4.5999999999999996</v>
      </c>
      <c r="P318">
        <v>71.900000000000006</v>
      </c>
      <c r="Q318">
        <v>106.4</v>
      </c>
      <c r="R318">
        <v>24</v>
      </c>
      <c r="S318">
        <v>123</v>
      </c>
      <c r="T318">
        <v>5.0999999999999996</v>
      </c>
      <c r="U318">
        <v>1</v>
      </c>
      <c r="V318">
        <v>0</v>
      </c>
      <c r="W318">
        <v>0</v>
      </c>
      <c r="X318">
        <v>2</v>
      </c>
      <c r="Y318">
        <v>2</v>
      </c>
      <c r="Z318">
        <v>5</v>
      </c>
      <c r="AA318">
        <v>241</v>
      </c>
      <c r="AB318">
        <v>4</v>
      </c>
      <c r="AC318">
        <v>13</v>
      </c>
      <c r="AD318">
        <v>2</v>
      </c>
      <c r="AE318">
        <v>4</v>
      </c>
      <c r="AF318" s="3">
        <v>27.5</v>
      </c>
      <c r="AG318">
        <f>VLOOKUP(C318,'2022 FPIs'!$A$1:$B$33,2,FALSE)</f>
        <v>2.1</v>
      </c>
      <c r="AH318">
        <v>48</v>
      </c>
      <c r="AI318">
        <v>22</v>
      </c>
      <c r="AJ318">
        <v>21</v>
      </c>
      <c r="AK318">
        <v>31</v>
      </c>
      <c r="AL318">
        <v>184</v>
      </c>
      <c r="AM318">
        <v>2</v>
      </c>
      <c r="AN318">
        <v>0</v>
      </c>
      <c r="AO318">
        <v>4</v>
      </c>
      <c r="AP318">
        <v>33</v>
      </c>
      <c r="AQ318">
        <v>7</v>
      </c>
      <c r="AR318">
        <v>5.3</v>
      </c>
      <c r="AS318">
        <v>67.7</v>
      </c>
      <c r="AT318">
        <v>104.8</v>
      </c>
      <c r="AU318">
        <v>31</v>
      </c>
      <c r="AV318">
        <v>253</v>
      </c>
      <c r="AW318">
        <v>8.1999999999999993</v>
      </c>
      <c r="AX318">
        <v>4</v>
      </c>
      <c r="AY318">
        <v>2</v>
      </c>
      <c r="AZ318">
        <v>2</v>
      </c>
      <c r="BA318">
        <v>6</v>
      </c>
      <c r="BB318">
        <v>6</v>
      </c>
      <c r="BC318">
        <v>2</v>
      </c>
      <c r="BD318">
        <v>35</v>
      </c>
      <c r="BE318">
        <v>6</v>
      </c>
      <c r="BF318">
        <v>11</v>
      </c>
      <c r="BG318">
        <v>1</v>
      </c>
      <c r="BH318">
        <v>1</v>
      </c>
      <c r="BI318" s="3">
        <f t="shared" si="9"/>
        <v>32.5</v>
      </c>
      <c r="BJ318">
        <f>VLOOKUP(D318,'2022 FPIs'!$A$1:$B$33,2,FALSE)</f>
        <v>12.7</v>
      </c>
    </row>
    <row r="319" spans="1:62">
      <c r="A319" t="s">
        <v>1</v>
      </c>
      <c r="B319">
        <f t="shared" si="8"/>
        <v>1</v>
      </c>
      <c r="C319" t="s">
        <v>63</v>
      </c>
      <c r="D319" t="s">
        <v>61</v>
      </c>
      <c r="E319">
        <v>20</v>
      </c>
      <c r="F319">
        <v>12</v>
      </c>
      <c r="G319">
        <v>21</v>
      </c>
      <c r="H319">
        <v>32</v>
      </c>
      <c r="I319">
        <v>160</v>
      </c>
      <c r="J319">
        <v>0</v>
      </c>
      <c r="K319">
        <v>0</v>
      </c>
      <c r="L319">
        <v>0</v>
      </c>
      <c r="M319">
        <v>0</v>
      </c>
      <c r="N319">
        <v>5</v>
      </c>
      <c r="O319">
        <v>5</v>
      </c>
      <c r="P319">
        <v>65.599999999999994</v>
      </c>
      <c r="Q319">
        <v>77.599999999999994</v>
      </c>
      <c r="R319">
        <v>30</v>
      </c>
      <c r="S319">
        <v>128</v>
      </c>
      <c r="T319">
        <v>4.3</v>
      </c>
      <c r="U319">
        <v>1</v>
      </c>
      <c r="V319">
        <v>2</v>
      </c>
      <c r="W319">
        <v>2</v>
      </c>
      <c r="X319">
        <v>2</v>
      </c>
      <c r="Y319">
        <v>2</v>
      </c>
      <c r="Z319">
        <v>5</v>
      </c>
      <c r="AA319">
        <v>213</v>
      </c>
      <c r="AB319">
        <v>2</v>
      </c>
      <c r="AC319">
        <v>10</v>
      </c>
      <c r="AD319">
        <v>1</v>
      </c>
      <c r="AE319">
        <v>1</v>
      </c>
      <c r="AF319" s="3">
        <v>30.5</v>
      </c>
      <c r="AG319">
        <f>VLOOKUP(C319,'2022 FPIs'!$A$1:$B$33,2,FALSE)</f>
        <v>2.1</v>
      </c>
      <c r="AH319">
        <v>12</v>
      </c>
      <c r="AI319">
        <v>20</v>
      </c>
      <c r="AJ319">
        <v>17</v>
      </c>
      <c r="AK319">
        <v>29</v>
      </c>
      <c r="AL319">
        <v>228</v>
      </c>
      <c r="AM319">
        <v>1</v>
      </c>
      <c r="AN319">
        <v>0</v>
      </c>
      <c r="AO319">
        <v>3</v>
      </c>
      <c r="AP319">
        <v>21</v>
      </c>
      <c r="AQ319">
        <v>8.6</v>
      </c>
      <c r="AR319">
        <v>7.1</v>
      </c>
      <c r="AS319">
        <v>58.6</v>
      </c>
      <c r="AT319">
        <v>95.2</v>
      </c>
      <c r="AU319">
        <v>26</v>
      </c>
      <c r="AV319">
        <v>159</v>
      </c>
      <c r="AW319">
        <v>6.1</v>
      </c>
      <c r="AX319">
        <v>0</v>
      </c>
      <c r="AY319">
        <v>2</v>
      </c>
      <c r="AZ319">
        <v>2</v>
      </c>
      <c r="BA319">
        <v>0</v>
      </c>
      <c r="BB319">
        <v>1</v>
      </c>
      <c r="BC319">
        <v>4</v>
      </c>
      <c r="BD319">
        <v>177</v>
      </c>
      <c r="BE319">
        <v>1</v>
      </c>
      <c r="BF319">
        <v>10</v>
      </c>
      <c r="BG319">
        <v>1</v>
      </c>
      <c r="BH319">
        <v>2</v>
      </c>
      <c r="BI319" s="3">
        <f t="shared" si="9"/>
        <v>29.5</v>
      </c>
      <c r="BJ319">
        <f>VLOOKUP(D319,'2022 FPIs'!$A$1:$B$33,2,FALSE)</f>
        <v>-4.7</v>
      </c>
    </row>
    <row r="320" spans="1:62">
      <c r="A320" t="s">
        <v>0</v>
      </c>
      <c r="B320">
        <f t="shared" si="8"/>
        <v>0</v>
      </c>
      <c r="C320" t="s">
        <v>63</v>
      </c>
      <c r="D320" t="s">
        <v>48</v>
      </c>
      <c r="E320">
        <v>24</v>
      </c>
      <c r="F320">
        <v>27</v>
      </c>
      <c r="G320">
        <v>30</v>
      </c>
      <c r="H320">
        <v>42</v>
      </c>
      <c r="I320">
        <v>319</v>
      </c>
      <c r="J320">
        <v>1</v>
      </c>
      <c r="K320">
        <v>1</v>
      </c>
      <c r="L320">
        <v>3</v>
      </c>
      <c r="M320">
        <v>15</v>
      </c>
      <c r="N320">
        <v>8</v>
      </c>
      <c r="O320">
        <v>7.1</v>
      </c>
      <c r="P320">
        <v>71.400000000000006</v>
      </c>
      <c r="Q320">
        <v>91.3</v>
      </c>
      <c r="R320">
        <v>21</v>
      </c>
      <c r="S320">
        <v>126</v>
      </c>
      <c r="T320">
        <v>6</v>
      </c>
      <c r="U320">
        <v>1</v>
      </c>
      <c r="V320">
        <v>3</v>
      </c>
      <c r="W320">
        <v>3</v>
      </c>
      <c r="X320">
        <v>1</v>
      </c>
      <c r="Y320">
        <v>1</v>
      </c>
      <c r="Z320">
        <v>4</v>
      </c>
      <c r="AA320">
        <v>129</v>
      </c>
      <c r="AB320">
        <v>3</v>
      </c>
      <c r="AC320">
        <v>11</v>
      </c>
      <c r="AD320">
        <v>1</v>
      </c>
      <c r="AE320">
        <v>1</v>
      </c>
      <c r="AF320" s="3">
        <v>19</v>
      </c>
      <c r="AG320">
        <f>VLOOKUP(C320,'2022 FPIs'!$A$1:$B$33,2,FALSE)</f>
        <v>2.1</v>
      </c>
      <c r="AH320">
        <v>27</v>
      </c>
      <c r="AI320">
        <v>24</v>
      </c>
      <c r="AJ320">
        <v>34</v>
      </c>
      <c r="AK320">
        <v>48</v>
      </c>
      <c r="AL320">
        <v>270</v>
      </c>
      <c r="AM320">
        <v>3</v>
      </c>
      <c r="AN320">
        <v>0</v>
      </c>
      <c r="AO320">
        <v>4</v>
      </c>
      <c r="AP320">
        <v>29</v>
      </c>
      <c r="AQ320">
        <v>6.2</v>
      </c>
      <c r="AR320">
        <v>5.2</v>
      </c>
      <c r="AS320">
        <v>70.8</v>
      </c>
      <c r="AT320">
        <v>105.4</v>
      </c>
      <c r="AU320">
        <v>19</v>
      </c>
      <c r="AV320">
        <v>83</v>
      </c>
      <c r="AW320">
        <v>4.4000000000000004</v>
      </c>
      <c r="AX320">
        <v>0</v>
      </c>
      <c r="AY320">
        <v>2</v>
      </c>
      <c r="AZ320">
        <v>2</v>
      </c>
      <c r="BA320">
        <v>3</v>
      </c>
      <c r="BB320">
        <v>3</v>
      </c>
      <c r="BC320">
        <v>5</v>
      </c>
      <c r="BD320">
        <v>241</v>
      </c>
      <c r="BE320">
        <v>6</v>
      </c>
      <c r="BF320">
        <v>13</v>
      </c>
      <c r="BG320">
        <v>0</v>
      </c>
      <c r="BH320">
        <v>1</v>
      </c>
      <c r="BI320" s="3">
        <f t="shared" si="9"/>
        <v>41</v>
      </c>
      <c r="BJ320">
        <f>VLOOKUP(D320,'2022 FPIs'!$A$1:$B$33,2,FALSE)</f>
        <v>1.7</v>
      </c>
    </row>
    <row r="321" spans="1:62">
      <c r="A321" t="s">
        <v>1</v>
      </c>
      <c r="B321">
        <f t="shared" si="8"/>
        <v>1</v>
      </c>
      <c r="C321" t="s">
        <v>63</v>
      </c>
      <c r="D321" t="s">
        <v>56</v>
      </c>
      <c r="E321">
        <v>38</v>
      </c>
      <c r="F321">
        <v>10</v>
      </c>
      <c r="G321">
        <v>19</v>
      </c>
      <c r="H321">
        <v>24</v>
      </c>
      <c r="I321">
        <v>177</v>
      </c>
      <c r="J321">
        <v>2</v>
      </c>
      <c r="K321">
        <v>0</v>
      </c>
      <c r="L321">
        <v>0</v>
      </c>
      <c r="M321">
        <v>0</v>
      </c>
      <c r="N321">
        <v>7.4</v>
      </c>
      <c r="O321">
        <v>7.4</v>
      </c>
      <c r="P321">
        <v>79.2</v>
      </c>
      <c r="Q321">
        <v>125.2</v>
      </c>
      <c r="R321">
        <v>37</v>
      </c>
      <c r="S321">
        <v>217</v>
      </c>
      <c r="T321">
        <v>5.9</v>
      </c>
      <c r="U321">
        <v>2</v>
      </c>
      <c r="V321">
        <v>1</v>
      </c>
      <c r="W321">
        <v>1</v>
      </c>
      <c r="X321">
        <v>5</v>
      </c>
      <c r="Y321">
        <v>5</v>
      </c>
      <c r="Z321">
        <v>1</v>
      </c>
      <c r="AA321">
        <v>47</v>
      </c>
      <c r="AB321">
        <v>4</v>
      </c>
      <c r="AC321">
        <v>7</v>
      </c>
      <c r="AD321">
        <v>0</v>
      </c>
      <c r="AE321">
        <v>1</v>
      </c>
      <c r="AF321" s="3">
        <v>31.5</v>
      </c>
      <c r="AG321">
        <f>VLOOKUP(C321,'2022 FPIs'!$A$1:$B$33,2,FALSE)</f>
        <v>2.1</v>
      </c>
      <c r="AH321">
        <v>10</v>
      </c>
      <c r="AI321">
        <v>38</v>
      </c>
      <c r="AJ321">
        <v>17</v>
      </c>
      <c r="AK321">
        <v>27</v>
      </c>
      <c r="AL321">
        <v>124</v>
      </c>
      <c r="AM321">
        <v>1</v>
      </c>
      <c r="AN321">
        <v>1</v>
      </c>
      <c r="AO321">
        <v>2</v>
      </c>
      <c r="AP321">
        <v>17</v>
      </c>
      <c r="AQ321">
        <v>5.2</v>
      </c>
      <c r="AR321">
        <v>4.3</v>
      </c>
      <c r="AS321">
        <v>63</v>
      </c>
      <c r="AT321">
        <v>70.599999999999994</v>
      </c>
      <c r="AU321">
        <v>27</v>
      </c>
      <c r="AV321">
        <v>128</v>
      </c>
      <c r="AW321">
        <v>4.7</v>
      </c>
      <c r="AX321">
        <v>0</v>
      </c>
      <c r="AY321">
        <v>1</v>
      </c>
      <c r="AZ321">
        <v>2</v>
      </c>
      <c r="BA321">
        <v>1</v>
      </c>
      <c r="BB321">
        <v>1</v>
      </c>
      <c r="BC321">
        <v>4</v>
      </c>
      <c r="BD321">
        <v>147</v>
      </c>
      <c r="BE321">
        <v>3</v>
      </c>
      <c r="BF321">
        <v>12</v>
      </c>
      <c r="BG321">
        <v>2</v>
      </c>
      <c r="BH321">
        <v>2</v>
      </c>
      <c r="BI321" s="3">
        <f t="shared" si="9"/>
        <v>28.5</v>
      </c>
      <c r="BJ321">
        <f>VLOOKUP(D321,'2022 FPIs'!$A$1:$B$33,2,FALSE)</f>
        <v>-15.1</v>
      </c>
    </row>
    <row r="322" spans="1:62">
      <c r="A322" t="s">
        <v>0</v>
      </c>
      <c r="B322">
        <f t="shared" si="8"/>
        <v>0</v>
      </c>
      <c r="C322" t="s">
        <v>63</v>
      </c>
      <c r="D322" t="s">
        <v>62</v>
      </c>
      <c r="E322">
        <v>16</v>
      </c>
      <c r="F322">
        <v>22</v>
      </c>
      <c r="G322">
        <v>23</v>
      </c>
      <c r="H322">
        <v>40</v>
      </c>
      <c r="I322">
        <v>155</v>
      </c>
      <c r="J322">
        <v>1</v>
      </c>
      <c r="K322">
        <v>0</v>
      </c>
      <c r="L322">
        <v>2</v>
      </c>
      <c r="M322">
        <v>13</v>
      </c>
      <c r="N322">
        <v>4.2</v>
      </c>
      <c r="O322">
        <v>3.7</v>
      </c>
      <c r="P322">
        <v>57.5</v>
      </c>
      <c r="Q322">
        <v>74.5</v>
      </c>
      <c r="R322">
        <v>21</v>
      </c>
      <c r="S322">
        <v>129</v>
      </c>
      <c r="T322">
        <v>6.1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6</v>
      </c>
      <c r="AA322">
        <v>264</v>
      </c>
      <c r="AB322">
        <v>4</v>
      </c>
      <c r="AC322">
        <v>14</v>
      </c>
      <c r="AD322">
        <v>2</v>
      </c>
      <c r="AE322">
        <v>3</v>
      </c>
      <c r="AF322" s="3">
        <v>28.5</v>
      </c>
      <c r="AG322">
        <f>VLOOKUP(C322,'2022 FPIs'!$A$1:$B$33,2,FALSE)</f>
        <v>2.1</v>
      </c>
      <c r="AH322">
        <v>22</v>
      </c>
      <c r="AI322">
        <v>16</v>
      </c>
      <c r="AJ322">
        <v>20</v>
      </c>
      <c r="AK322">
        <v>35</v>
      </c>
      <c r="AL322">
        <v>207</v>
      </c>
      <c r="AM322">
        <v>0</v>
      </c>
      <c r="AN322">
        <v>1</v>
      </c>
      <c r="AO322">
        <v>3</v>
      </c>
      <c r="AP322">
        <v>22</v>
      </c>
      <c r="AQ322">
        <v>6.5</v>
      </c>
      <c r="AR322">
        <v>5.4</v>
      </c>
      <c r="AS322">
        <v>57.1</v>
      </c>
      <c r="AT322">
        <v>62.4</v>
      </c>
      <c r="AU322">
        <v>34</v>
      </c>
      <c r="AV322">
        <v>135</v>
      </c>
      <c r="AW322">
        <v>4</v>
      </c>
      <c r="AX322">
        <v>1</v>
      </c>
      <c r="AY322">
        <v>5</v>
      </c>
      <c r="AZ322">
        <v>5</v>
      </c>
      <c r="BA322">
        <v>1</v>
      </c>
      <c r="BB322">
        <v>1</v>
      </c>
      <c r="BC322">
        <v>2</v>
      </c>
      <c r="BD322">
        <v>67</v>
      </c>
      <c r="BE322">
        <v>5</v>
      </c>
      <c r="BF322">
        <v>14</v>
      </c>
      <c r="BG322">
        <v>0</v>
      </c>
      <c r="BH322">
        <v>0</v>
      </c>
      <c r="BI322" s="3">
        <f t="shared" si="9"/>
        <v>31.5</v>
      </c>
      <c r="BJ322">
        <f>VLOOKUP(D322,'2022 FPIs'!$A$1:$B$33,2,FALSE)</f>
        <v>12.7</v>
      </c>
    </row>
    <row r="323" spans="1:62">
      <c r="A323" t="s">
        <v>1</v>
      </c>
      <c r="B323">
        <f t="shared" ref="B323:B386" si="10">IF(A323="W",1,0)</f>
        <v>1</v>
      </c>
      <c r="C323" t="s">
        <v>61</v>
      </c>
      <c r="D323" t="s">
        <v>41</v>
      </c>
      <c r="E323">
        <v>28</v>
      </c>
      <c r="F323">
        <v>22</v>
      </c>
      <c r="G323">
        <v>27</v>
      </c>
      <c r="H323">
        <v>41</v>
      </c>
      <c r="I323">
        <v>305</v>
      </c>
      <c r="J323">
        <v>4</v>
      </c>
      <c r="K323">
        <v>2</v>
      </c>
      <c r="L323">
        <v>1</v>
      </c>
      <c r="M323">
        <v>8</v>
      </c>
      <c r="N323">
        <v>7.6</v>
      </c>
      <c r="O323">
        <v>7.3</v>
      </c>
      <c r="P323">
        <v>65.900000000000006</v>
      </c>
      <c r="Q323">
        <v>100.2</v>
      </c>
      <c r="R323">
        <v>28</v>
      </c>
      <c r="S323">
        <v>85</v>
      </c>
      <c r="T323">
        <v>3</v>
      </c>
      <c r="U323">
        <v>0</v>
      </c>
      <c r="V323">
        <v>0</v>
      </c>
      <c r="W323">
        <v>0</v>
      </c>
      <c r="X323">
        <v>2</v>
      </c>
      <c r="Y323">
        <v>2</v>
      </c>
      <c r="Z323">
        <v>3</v>
      </c>
      <c r="AA323">
        <v>147</v>
      </c>
      <c r="AB323">
        <v>7</v>
      </c>
      <c r="AC323">
        <v>10</v>
      </c>
      <c r="AD323">
        <v>0</v>
      </c>
      <c r="AE323">
        <v>0</v>
      </c>
      <c r="AF323" s="3">
        <v>33.5</v>
      </c>
      <c r="AG323">
        <f>VLOOKUP(C323,'2022 FPIs'!$A$1:$B$33,2,FALSE)</f>
        <v>-4.7</v>
      </c>
      <c r="AH323">
        <v>22</v>
      </c>
      <c r="AI323">
        <v>28</v>
      </c>
      <c r="AJ323">
        <v>24</v>
      </c>
      <c r="AK323">
        <v>42</v>
      </c>
      <c r="AL323">
        <v>260</v>
      </c>
      <c r="AM323">
        <v>1</v>
      </c>
      <c r="AN323">
        <v>1</v>
      </c>
      <c r="AO323">
        <v>2</v>
      </c>
      <c r="AP323">
        <v>15</v>
      </c>
      <c r="AQ323">
        <v>6.5</v>
      </c>
      <c r="AR323">
        <v>5.9</v>
      </c>
      <c r="AS323">
        <v>57.1</v>
      </c>
      <c r="AT323">
        <v>73.5</v>
      </c>
      <c r="AU323">
        <v>18</v>
      </c>
      <c r="AV323">
        <v>123</v>
      </c>
      <c r="AW323">
        <v>6.8</v>
      </c>
      <c r="AX323">
        <v>1</v>
      </c>
      <c r="AY323">
        <v>3</v>
      </c>
      <c r="AZ323">
        <v>4</v>
      </c>
      <c r="BA323">
        <v>1</v>
      </c>
      <c r="BB323">
        <v>1</v>
      </c>
      <c r="BC323">
        <v>3</v>
      </c>
      <c r="BD323">
        <v>150</v>
      </c>
      <c r="BE323">
        <v>3</v>
      </c>
      <c r="BF323">
        <v>12</v>
      </c>
      <c r="BG323">
        <v>0</v>
      </c>
      <c r="BH323">
        <v>1</v>
      </c>
      <c r="BI323" s="3">
        <f t="shared" ref="BI323:BI386" si="11">60-AF323</f>
        <v>26.5</v>
      </c>
      <c r="BJ323">
        <f>VLOOKUP(D323,'2022 FPIs'!$A$1:$B$33,2,FALSE)</f>
        <v>6.1</v>
      </c>
    </row>
    <row r="324" spans="1:62">
      <c r="A324" t="s">
        <v>0</v>
      </c>
      <c r="B324">
        <f t="shared" si="10"/>
        <v>0</v>
      </c>
      <c r="C324" t="s">
        <v>61</v>
      </c>
      <c r="D324" t="s">
        <v>50</v>
      </c>
      <c r="E324">
        <v>27</v>
      </c>
      <c r="F324">
        <v>36</v>
      </c>
      <c r="G324">
        <v>30</v>
      </c>
      <c r="H324">
        <v>46</v>
      </c>
      <c r="I324">
        <v>308</v>
      </c>
      <c r="J324">
        <v>3</v>
      </c>
      <c r="K324">
        <v>1</v>
      </c>
      <c r="L324">
        <v>5</v>
      </c>
      <c r="M324">
        <v>29</v>
      </c>
      <c r="N324">
        <v>7.3</v>
      </c>
      <c r="O324">
        <v>6</v>
      </c>
      <c r="P324">
        <v>65.2</v>
      </c>
      <c r="Q324">
        <v>97</v>
      </c>
      <c r="R324">
        <v>21</v>
      </c>
      <c r="S324">
        <v>88</v>
      </c>
      <c r="T324">
        <v>4.2</v>
      </c>
      <c r="U324">
        <v>1</v>
      </c>
      <c r="V324">
        <v>0</v>
      </c>
      <c r="W324">
        <v>0</v>
      </c>
      <c r="X324">
        <v>1</v>
      </c>
      <c r="Y324">
        <v>2</v>
      </c>
      <c r="Z324">
        <v>6</v>
      </c>
      <c r="AA324">
        <v>284</v>
      </c>
      <c r="AB324">
        <v>7</v>
      </c>
      <c r="AC324">
        <v>15</v>
      </c>
      <c r="AD324">
        <v>1</v>
      </c>
      <c r="AE324">
        <v>2</v>
      </c>
      <c r="AF324" s="3">
        <v>32</v>
      </c>
      <c r="AG324">
        <f>VLOOKUP(C324,'2022 FPIs'!$A$1:$B$33,2,FALSE)</f>
        <v>-4.7</v>
      </c>
      <c r="AH324">
        <v>36</v>
      </c>
      <c r="AI324">
        <v>27</v>
      </c>
      <c r="AJ324">
        <v>20</v>
      </c>
      <c r="AK324">
        <v>34</v>
      </c>
      <c r="AL324">
        <v>234</v>
      </c>
      <c r="AM324">
        <v>4</v>
      </c>
      <c r="AN324">
        <v>0</v>
      </c>
      <c r="AO324">
        <v>3</v>
      </c>
      <c r="AP324">
        <v>22</v>
      </c>
      <c r="AQ324">
        <v>7.5</v>
      </c>
      <c r="AR324">
        <v>6.3</v>
      </c>
      <c r="AS324">
        <v>58.8</v>
      </c>
      <c r="AT324">
        <v>119</v>
      </c>
      <c r="AU324">
        <v>24</v>
      </c>
      <c r="AV324">
        <v>191</v>
      </c>
      <c r="AW324">
        <v>8</v>
      </c>
      <c r="AX324">
        <v>0</v>
      </c>
      <c r="AY324">
        <v>2</v>
      </c>
      <c r="AZ324">
        <v>2</v>
      </c>
      <c r="BA324">
        <v>4</v>
      </c>
      <c r="BB324">
        <v>4</v>
      </c>
      <c r="BC324">
        <v>5</v>
      </c>
      <c r="BD324">
        <v>277</v>
      </c>
      <c r="BE324">
        <v>4</v>
      </c>
      <c r="BF324">
        <v>13</v>
      </c>
      <c r="BG324">
        <v>0</v>
      </c>
      <c r="BH324">
        <v>2</v>
      </c>
      <c r="BI324" s="3">
        <f t="shared" si="11"/>
        <v>28</v>
      </c>
      <c r="BJ324">
        <f>VLOOKUP(D324,'2022 FPIs'!$A$1:$B$33,2,FALSE)</f>
        <v>2</v>
      </c>
    </row>
    <row r="325" spans="1:62">
      <c r="A325" t="s">
        <v>0</v>
      </c>
      <c r="B325">
        <f t="shared" si="10"/>
        <v>0</v>
      </c>
      <c r="C325" t="s">
        <v>61</v>
      </c>
      <c r="D325" t="s">
        <v>62</v>
      </c>
      <c r="E325">
        <v>8</v>
      </c>
      <c r="F325">
        <v>24</v>
      </c>
      <c r="G325">
        <v>25</v>
      </c>
      <c r="H325">
        <v>43</v>
      </c>
      <c r="I325">
        <v>153</v>
      </c>
      <c r="J325">
        <v>0</v>
      </c>
      <c r="K325">
        <v>0</v>
      </c>
      <c r="L325">
        <v>9</v>
      </c>
      <c r="M325">
        <v>58</v>
      </c>
      <c r="N325">
        <v>4.9000000000000004</v>
      </c>
      <c r="O325">
        <v>2.9</v>
      </c>
      <c r="P325">
        <v>58.1</v>
      </c>
      <c r="Q325">
        <v>65.400000000000006</v>
      </c>
      <c r="R325">
        <v>22</v>
      </c>
      <c r="S325">
        <v>87</v>
      </c>
      <c r="T325">
        <v>4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8</v>
      </c>
      <c r="AA325">
        <v>426</v>
      </c>
      <c r="AB325">
        <v>6</v>
      </c>
      <c r="AC325">
        <v>17</v>
      </c>
      <c r="AD325">
        <v>0</v>
      </c>
      <c r="AE325">
        <v>2</v>
      </c>
      <c r="AF325" s="3">
        <v>19</v>
      </c>
      <c r="AG325">
        <f>VLOOKUP(C325,'2022 FPIs'!$A$1:$B$33,2,FALSE)</f>
        <v>-4.7</v>
      </c>
      <c r="AH325">
        <v>24</v>
      </c>
      <c r="AI325">
        <v>8</v>
      </c>
      <c r="AJ325">
        <v>22</v>
      </c>
      <c r="AK325">
        <v>35</v>
      </c>
      <c r="AL325">
        <v>328</v>
      </c>
      <c r="AM325">
        <v>3</v>
      </c>
      <c r="AN325">
        <v>0</v>
      </c>
      <c r="AO325">
        <v>3</v>
      </c>
      <c r="AP325">
        <v>12</v>
      </c>
      <c r="AQ325">
        <v>9.6999999999999993</v>
      </c>
      <c r="AR325">
        <v>8.6</v>
      </c>
      <c r="AS325">
        <v>62.9</v>
      </c>
      <c r="AT325">
        <v>122.1</v>
      </c>
      <c r="AU325">
        <v>30</v>
      </c>
      <c r="AV325">
        <v>72</v>
      </c>
      <c r="AW325">
        <v>2.4</v>
      </c>
      <c r="AX325">
        <v>0</v>
      </c>
      <c r="AY325">
        <v>1</v>
      </c>
      <c r="AZ325">
        <v>1</v>
      </c>
      <c r="BA325">
        <v>3</v>
      </c>
      <c r="BB325">
        <v>3</v>
      </c>
      <c r="BC325">
        <v>6</v>
      </c>
      <c r="BD325">
        <v>277</v>
      </c>
      <c r="BE325">
        <v>5</v>
      </c>
      <c r="BF325">
        <v>15</v>
      </c>
      <c r="BG325">
        <v>2</v>
      </c>
      <c r="BH325">
        <v>3</v>
      </c>
      <c r="BI325" s="3">
        <f t="shared" si="11"/>
        <v>41</v>
      </c>
      <c r="BJ325">
        <f>VLOOKUP(D325,'2022 FPIs'!$A$1:$B$33,2,FALSE)</f>
        <v>12.7</v>
      </c>
    </row>
    <row r="326" spans="1:62">
      <c r="A326" t="s">
        <v>0</v>
      </c>
      <c r="B326">
        <f t="shared" si="10"/>
        <v>0</v>
      </c>
      <c r="C326" t="s">
        <v>61</v>
      </c>
      <c r="D326" t="s">
        <v>64</v>
      </c>
      <c r="E326">
        <v>10</v>
      </c>
      <c r="F326">
        <v>25</v>
      </c>
      <c r="G326">
        <v>25</v>
      </c>
      <c r="H326">
        <v>42</v>
      </c>
      <c r="I326">
        <v>155</v>
      </c>
      <c r="J326">
        <v>1</v>
      </c>
      <c r="K326">
        <v>2</v>
      </c>
      <c r="L326">
        <v>2</v>
      </c>
      <c r="M326">
        <v>15</v>
      </c>
      <c r="N326">
        <v>4</v>
      </c>
      <c r="O326">
        <v>3.5</v>
      </c>
      <c r="P326">
        <v>59.5</v>
      </c>
      <c r="Q326">
        <v>55.2</v>
      </c>
      <c r="R326">
        <v>27</v>
      </c>
      <c r="S326">
        <v>142</v>
      </c>
      <c r="T326">
        <v>5.3</v>
      </c>
      <c r="U326">
        <v>0</v>
      </c>
      <c r="V326">
        <v>1</v>
      </c>
      <c r="W326">
        <v>1</v>
      </c>
      <c r="X326">
        <v>1</v>
      </c>
      <c r="Y326">
        <v>1</v>
      </c>
      <c r="Z326">
        <v>6</v>
      </c>
      <c r="AA326">
        <v>270</v>
      </c>
      <c r="AB326">
        <v>5</v>
      </c>
      <c r="AC326">
        <v>15</v>
      </c>
      <c r="AD326">
        <v>0</v>
      </c>
      <c r="AE326">
        <v>2</v>
      </c>
      <c r="AF326" s="3">
        <v>33</v>
      </c>
      <c r="AG326">
        <f>VLOOKUP(C326,'2022 FPIs'!$A$1:$B$33,2,FALSE)</f>
        <v>-4.7</v>
      </c>
      <c r="AH326">
        <v>25</v>
      </c>
      <c r="AI326">
        <v>10</v>
      </c>
      <c r="AJ326">
        <v>15</v>
      </c>
      <c r="AK326">
        <v>27</v>
      </c>
      <c r="AL326">
        <v>217</v>
      </c>
      <c r="AM326">
        <v>2</v>
      </c>
      <c r="AN326">
        <v>0</v>
      </c>
      <c r="AO326">
        <v>1</v>
      </c>
      <c r="AP326">
        <v>6</v>
      </c>
      <c r="AQ326">
        <v>8.3000000000000007</v>
      </c>
      <c r="AR326">
        <v>7.8</v>
      </c>
      <c r="AS326">
        <v>55.6</v>
      </c>
      <c r="AT326">
        <v>106.6</v>
      </c>
      <c r="AU326">
        <v>29</v>
      </c>
      <c r="AV326">
        <v>62</v>
      </c>
      <c r="AW326">
        <v>2.1</v>
      </c>
      <c r="AX326">
        <v>0</v>
      </c>
      <c r="AY326">
        <v>4</v>
      </c>
      <c r="AZ326">
        <v>4</v>
      </c>
      <c r="BA326">
        <v>1</v>
      </c>
      <c r="BB326">
        <v>2</v>
      </c>
      <c r="BC326">
        <v>6</v>
      </c>
      <c r="BD326">
        <v>256</v>
      </c>
      <c r="BE326">
        <v>5</v>
      </c>
      <c r="BF326">
        <v>15</v>
      </c>
      <c r="BG326">
        <v>0</v>
      </c>
      <c r="BH326">
        <v>0</v>
      </c>
      <c r="BI326" s="3">
        <f t="shared" si="11"/>
        <v>27</v>
      </c>
      <c r="BJ326">
        <f>VLOOKUP(D326,'2022 FPIs'!$A$1:$B$33,2,FALSE)</f>
        <v>8.4</v>
      </c>
    </row>
    <row r="327" spans="1:62">
      <c r="A327" t="s">
        <v>0</v>
      </c>
      <c r="B327">
        <f t="shared" si="10"/>
        <v>0</v>
      </c>
      <c r="C327" t="s">
        <v>61</v>
      </c>
      <c r="D327" t="s">
        <v>43</v>
      </c>
      <c r="E327">
        <v>17</v>
      </c>
      <c r="F327">
        <v>21</v>
      </c>
      <c r="G327">
        <v>25</v>
      </c>
      <c r="H327">
        <v>38</v>
      </c>
      <c r="I327">
        <v>342</v>
      </c>
      <c r="J327">
        <v>2</v>
      </c>
      <c r="K327">
        <v>1</v>
      </c>
      <c r="L327">
        <v>3</v>
      </c>
      <c r="M327">
        <v>17</v>
      </c>
      <c r="N327">
        <v>9.4</v>
      </c>
      <c r="O327">
        <v>8.3000000000000007</v>
      </c>
      <c r="P327">
        <v>65.8</v>
      </c>
      <c r="Q327">
        <v>101</v>
      </c>
      <c r="R327">
        <v>17</v>
      </c>
      <c r="S327">
        <v>43</v>
      </c>
      <c r="T327">
        <v>2.5</v>
      </c>
      <c r="U327">
        <v>0</v>
      </c>
      <c r="V327">
        <v>1</v>
      </c>
      <c r="W327">
        <v>1</v>
      </c>
      <c r="X327">
        <v>2</v>
      </c>
      <c r="Y327">
        <v>2</v>
      </c>
      <c r="Z327">
        <v>6</v>
      </c>
      <c r="AA327">
        <v>247</v>
      </c>
      <c r="AB327">
        <v>1</v>
      </c>
      <c r="AC327">
        <v>11</v>
      </c>
      <c r="AD327">
        <v>1</v>
      </c>
      <c r="AE327">
        <v>2</v>
      </c>
      <c r="AF327" s="3">
        <v>27.5</v>
      </c>
      <c r="AG327">
        <f>VLOOKUP(C327,'2022 FPIs'!$A$1:$B$33,2,FALSE)</f>
        <v>-4.7</v>
      </c>
      <c r="AH327">
        <v>21</v>
      </c>
      <c r="AI327">
        <v>17</v>
      </c>
      <c r="AJ327">
        <v>15</v>
      </c>
      <c r="AK327">
        <v>25</v>
      </c>
      <c r="AL327">
        <v>136</v>
      </c>
      <c r="AM327">
        <v>1</v>
      </c>
      <c r="AN327">
        <v>0</v>
      </c>
      <c r="AO327">
        <v>5</v>
      </c>
      <c r="AP327">
        <v>45</v>
      </c>
      <c r="AQ327">
        <v>7.2</v>
      </c>
      <c r="AR327">
        <v>4.5</v>
      </c>
      <c r="AS327">
        <v>60</v>
      </c>
      <c r="AT327">
        <v>88.1</v>
      </c>
      <c r="AU327">
        <v>32</v>
      </c>
      <c r="AV327">
        <v>105</v>
      </c>
      <c r="AW327">
        <v>3.3</v>
      </c>
      <c r="AX327">
        <v>2</v>
      </c>
      <c r="AY327">
        <v>0</v>
      </c>
      <c r="AZ327">
        <v>0</v>
      </c>
      <c r="BA327">
        <v>3</v>
      </c>
      <c r="BB327">
        <v>3</v>
      </c>
      <c r="BC327">
        <v>8</v>
      </c>
      <c r="BD327">
        <v>416</v>
      </c>
      <c r="BE327">
        <v>4</v>
      </c>
      <c r="BF327">
        <v>14</v>
      </c>
      <c r="BG327">
        <v>1</v>
      </c>
      <c r="BH327">
        <v>1</v>
      </c>
      <c r="BI327" s="3">
        <f t="shared" si="11"/>
        <v>32.5</v>
      </c>
      <c r="BJ327">
        <f>VLOOKUP(D327,'2022 FPIs'!$A$1:$B$33,2,FALSE)</f>
        <v>-1</v>
      </c>
    </row>
    <row r="328" spans="1:62">
      <c r="A328" t="s">
        <v>1</v>
      </c>
      <c r="B328">
        <f t="shared" si="10"/>
        <v>1</v>
      </c>
      <c r="C328" t="s">
        <v>61</v>
      </c>
      <c r="D328" t="s">
        <v>51</v>
      </c>
      <c r="E328">
        <v>12</v>
      </c>
      <c r="F328">
        <v>7</v>
      </c>
      <c r="G328">
        <v>12</v>
      </c>
      <c r="H328">
        <v>22</v>
      </c>
      <c r="I328">
        <v>86</v>
      </c>
      <c r="J328">
        <v>0</v>
      </c>
      <c r="K328">
        <v>0</v>
      </c>
      <c r="L328">
        <v>3</v>
      </c>
      <c r="M328">
        <v>13</v>
      </c>
      <c r="N328">
        <v>4.5</v>
      </c>
      <c r="O328">
        <v>3.4</v>
      </c>
      <c r="P328">
        <v>54.5</v>
      </c>
      <c r="Q328">
        <v>63.8</v>
      </c>
      <c r="R328">
        <v>28</v>
      </c>
      <c r="S328">
        <v>128</v>
      </c>
      <c r="T328">
        <v>4.5999999999999996</v>
      </c>
      <c r="U328">
        <v>1</v>
      </c>
      <c r="V328">
        <v>2</v>
      </c>
      <c r="W328">
        <v>3</v>
      </c>
      <c r="X328">
        <v>0</v>
      </c>
      <c r="Y328">
        <v>0</v>
      </c>
      <c r="Z328">
        <v>6</v>
      </c>
      <c r="AA328">
        <v>307</v>
      </c>
      <c r="AB328">
        <v>2</v>
      </c>
      <c r="AC328">
        <v>11</v>
      </c>
      <c r="AD328">
        <v>0</v>
      </c>
      <c r="AE328">
        <v>0</v>
      </c>
      <c r="AF328" s="3">
        <v>28</v>
      </c>
      <c r="AG328">
        <f>VLOOKUP(C328,'2022 FPIs'!$A$1:$B$33,2,FALSE)</f>
        <v>-4.7</v>
      </c>
      <c r="AH328">
        <v>7</v>
      </c>
      <c r="AI328">
        <v>12</v>
      </c>
      <c r="AJ328">
        <v>14</v>
      </c>
      <c r="AK328">
        <v>27</v>
      </c>
      <c r="AL328">
        <v>154</v>
      </c>
      <c r="AM328">
        <v>1</v>
      </c>
      <c r="AN328">
        <v>1</v>
      </c>
      <c r="AO328">
        <v>5</v>
      </c>
      <c r="AP328">
        <v>36</v>
      </c>
      <c r="AQ328">
        <v>7</v>
      </c>
      <c r="AR328">
        <v>4.8</v>
      </c>
      <c r="AS328">
        <v>51.9</v>
      </c>
      <c r="AT328">
        <v>66</v>
      </c>
      <c r="AU328">
        <v>37</v>
      </c>
      <c r="AV328">
        <v>237</v>
      </c>
      <c r="AW328">
        <v>6.4</v>
      </c>
      <c r="AX328">
        <v>0</v>
      </c>
      <c r="AY328">
        <v>0</v>
      </c>
      <c r="AZ328">
        <v>0</v>
      </c>
      <c r="BA328">
        <v>1</v>
      </c>
      <c r="BB328">
        <v>1</v>
      </c>
      <c r="BC328">
        <v>4</v>
      </c>
      <c r="BD328">
        <v>185</v>
      </c>
      <c r="BE328">
        <v>5</v>
      </c>
      <c r="BF328">
        <v>13</v>
      </c>
      <c r="BG328">
        <v>1</v>
      </c>
      <c r="BH328">
        <v>4</v>
      </c>
      <c r="BI328" s="3">
        <f t="shared" si="11"/>
        <v>32</v>
      </c>
      <c r="BJ328">
        <f>VLOOKUP(D328,'2022 FPIs'!$A$1:$B$33,2,FALSE)</f>
        <v>-16.899999999999999</v>
      </c>
    </row>
    <row r="329" spans="1:62">
      <c r="A329" t="s">
        <v>1</v>
      </c>
      <c r="B329">
        <f t="shared" si="10"/>
        <v>1</v>
      </c>
      <c r="C329" t="s">
        <v>61</v>
      </c>
      <c r="D329" t="s">
        <v>47</v>
      </c>
      <c r="E329">
        <v>23</v>
      </c>
      <c r="F329">
        <v>21</v>
      </c>
      <c r="G329">
        <v>20</v>
      </c>
      <c r="H329">
        <v>33</v>
      </c>
      <c r="I329">
        <v>198</v>
      </c>
      <c r="J329">
        <v>2</v>
      </c>
      <c r="K329">
        <v>1</v>
      </c>
      <c r="L329">
        <v>1</v>
      </c>
      <c r="M329">
        <v>3</v>
      </c>
      <c r="N329">
        <v>6.1</v>
      </c>
      <c r="O329">
        <v>5.8</v>
      </c>
      <c r="P329">
        <v>60.6</v>
      </c>
      <c r="Q329">
        <v>85.2</v>
      </c>
      <c r="R329">
        <v>38</v>
      </c>
      <c r="S329">
        <v>166</v>
      </c>
      <c r="T329">
        <v>4.4000000000000004</v>
      </c>
      <c r="U329">
        <v>0</v>
      </c>
      <c r="V329">
        <v>3</v>
      </c>
      <c r="W329">
        <v>4</v>
      </c>
      <c r="X329">
        <v>2</v>
      </c>
      <c r="Y329">
        <v>2</v>
      </c>
      <c r="Z329">
        <v>4</v>
      </c>
      <c r="AA329">
        <v>192</v>
      </c>
      <c r="AB329">
        <v>7</v>
      </c>
      <c r="AC329">
        <v>16</v>
      </c>
      <c r="AD329">
        <v>0</v>
      </c>
      <c r="AE329">
        <v>0</v>
      </c>
      <c r="AF329" s="3">
        <v>37</v>
      </c>
      <c r="AG329">
        <f>VLOOKUP(C329,'2022 FPIs'!$A$1:$B$33,2,FALSE)</f>
        <v>-4.7</v>
      </c>
      <c r="AH329">
        <v>21</v>
      </c>
      <c r="AI329">
        <v>23</v>
      </c>
      <c r="AJ329">
        <v>23</v>
      </c>
      <c r="AK329">
        <v>35</v>
      </c>
      <c r="AL329">
        <v>194</v>
      </c>
      <c r="AM329">
        <v>2</v>
      </c>
      <c r="AN329">
        <v>0</v>
      </c>
      <c r="AO329">
        <v>0</v>
      </c>
      <c r="AP329">
        <v>0</v>
      </c>
      <c r="AQ329">
        <v>5.5</v>
      </c>
      <c r="AR329">
        <v>5.5</v>
      </c>
      <c r="AS329">
        <v>65.7</v>
      </c>
      <c r="AT329">
        <v>99</v>
      </c>
      <c r="AU329">
        <v>12</v>
      </c>
      <c r="AV329">
        <v>38</v>
      </c>
      <c r="AW329">
        <v>3.2</v>
      </c>
      <c r="AX329">
        <v>0</v>
      </c>
      <c r="AY329">
        <v>0</v>
      </c>
      <c r="AZ329">
        <v>0</v>
      </c>
      <c r="BA329">
        <v>3</v>
      </c>
      <c r="BB329">
        <v>3</v>
      </c>
      <c r="BC329">
        <v>5</v>
      </c>
      <c r="BD329">
        <v>208</v>
      </c>
      <c r="BE329">
        <v>0</v>
      </c>
      <c r="BF329">
        <v>6</v>
      </c>
      <c r="BG329">
        <v>0</v>
      </c>
      <c r="BH329">
        <v>1</v>
      </c>
      <c r="BI329" s="3">
        <f t="shared" si="11"/>
        <v>23</v>
      </c>
      <c r="BJ329">
        <f>VLOOKUP(D329,'2022 FPIs'!$A$1:$B$33,2,FALSE)</f>
        <v>6.3</v>
      </c>
    </row>
    <row r="330" spans="1:62">
      <c r="A330" t="s">
        <v>1</v>
      </c>
      <c r="B330">
        <f t="shared" si="10"/>
        <v>1</v>
      </c>
      <c r="C330" t="s">
        <v>61</v>
      </c>
      <c r="D330" t="s">
        <v>56</v>
      </c>
      <c r="E330">
        <v>17</v>
      </c>
      <c r="F330">
        <v>16</v>
      </c>
      <c r="G330">
        <v>23</v>
      </c>
      <c r="H330">
        <v>31</v>
      </c>
      <c r="I330">
        <v>266</v>
      </c>
      <c r="J330">
        <v>1</v>
      </c>
      <c r="K330">
        <v>1</v>
      </c>
      <c r="L330">
        <v>2</v>
      </c>
      <c r="M330">
        <v>13</v>
      </c>
      <c r="N330">
        <v>9</v>
      </c>
      <c r="O330">
        <v>8.1</v>
      </c>
      <c r="P330">
        <v>74.2</v>
      </c>
      <c r="Q330">
        <v>97</v>
      </c>
      <c r="R330">
        <v>28</v>
      </c>
      <c r="S330">
        <v>96</v>
      </c>
      <c r="T330">
        <v>3.4</v>
      </c>
      <c r="U330">
        <v>1</v>
      </c>
      <c r="V330">
        <v>1</v>
      </c>
      <c r="W330">
        <v>1</v>
      </c>
      <c r="X330">
        <v>2</v>
      </c>
      <c r="Y330">
        <v>2</v>
      </c>
      <c r="Z330">
        <v>6</v>
      </c>
      <c r="AA330">
        <v>294</v>
      </c>
      <c r="AB330">
        <v>2</v>
      </c>
      <c r="AC330">
        <v>12</v>
      </c>
      <c r="AD330">
        <v>2</v>
      </c>
      <c r="AE330">
        <v>3</v>
      </c>
      <c r="AF330" s="3">
        <v>30.5</v>
      </c>
      <c r="AG330">
        <f>VLOOKUP(C330,'2022 FPIs'!$A$1:$B$33,2,FALSE)</f>
        <v>-4.7</v>
      </c>
      <c r="AH330">
        <v>16</v>
      </c>
      <c r="AI330">
        <v>17</v>
      </c>
      <c r="AJ330">
        <v>17</v>
      </c>
      <c r="AK330">
        <v>23</v>
      </c>
      <c r="AL330">
        <v>189</v>
      </c>
      <c r="AM330">
        <v>0</v>
      </c>
      <c r="AN330">
        <v>0</v>
      </c>
      <c r="AO330">
        <v>2</v>
      </c>
      <c r="AP330">
        <v>12</v>
      </c>
      <c r="AQ330">
        <v>8.6999999999999993</v>
      </c>
      <c r="AR330">
        <v>7.6</v>
      </c>
      <c r="AS330">
        <v>73.900000000000006</v>
      </c>
      <c r="AT330">
        <v>97.9</v>
      </c>
      <c r="AU330">
        <v>29</v>
      </c>
      <c r="AV330">
        <v>135</v>
      </c>
      <c r="AW330">
        <v>4.7</v>
      </c>
      <c r="AX330">
        <v>1</v>
      </c>
      <c r="AY330">
        <v>3</v>
      </c>
      <c r="AZ330">
        <v>3</v>
      </c>
      <c r="BA330">
        <v>1</v>
      </c>
      <c r="BB330">
        <v>1</v>
      </c>
      <c r="BC330">
        <v>4</v>
      </c>
      <c r="BD330">
        <v>227</v>
      </c>
      <c r="BE330">
        <v>5</v>
      </c>
      <c r="BF330">
        <v>12</v>
      </c>
      <c r="BG330">
        <v>0</v>
      </c>
      <c r="BH330">
        <v>0</v>
      </c>
      <c r="BI330" s="3">
        <f t="shared" si="11"/>
        <v>29.5</v>
      </c>
      <c r="BJ330">
        <f>VLOOKUP(D330,'2022 FPIs'!$A$1:$B$33,2,FALSE)</f>
        <v>-15.1</v>
      </c>
    </row>
    <row r="331" spans="1:62">
      <c r="A331" t="s">
        <v>0</v>
      </c>
      <c r="B331">
        <f t="shared" si="10"/>
        <v>0</v>
      </c>
      <c r="C331" t="s">
        <v>61</v>
      </c>
      <c r="D331" t="s">
        <v>48</v>
      </c>
      <c r="E331">
        <v>17</v>
      </c>
      <c r="F331">
        <v>20</v>
      </c>
      <c r="G331">
        <v>15</v>
      </c>
      <c r="H331">
        <v>28</v>
      </c>
      <c r="I331">
        <v>126</v>
      </c>
      <c r="J331">
        <v>2</v>
      </c>
      <c r="K331">
        <v>1</v>
      </c>
      <c r="L331">
        <v>3</v>
      </c>
      <c r="M331">
        <v>23</v>
      </c>
      <c r="N331">
        <v>5.3</v>
      </c>
      <c r="O331">
        <v>4.0999999999999996</v>
      </c>
      <c r="P331">
        <v>53.6</v>
      </c>
      <c r="Q331">
        <v>74.400000000000006</v>
      </c>
      <c r="R331">
        <v>30</v>
      </c>
      <c r="S331">
        <v>137</v>
      </c>
      <c r="T331">
        <v>4.5999999999999996</v>
      </c>
      <c r="U331">
        <v>0</v>
      </c>
      <c r="V331">
        <v>1</v>
      </c>
      <c r="W331">
        <v>1</v>
      </c>
      <c r="X331">
        <v>2</v>
      </c>
      <c r="Y331">
        <v>2</v>
      </c>
      <c r="Z331">
        <v>5</v>
      </c>
      <c r="AA331">
        <v>240</v>
      </c>
      <c r="AB331">
        <v>3</v>
      </c>
      <c r="AC331">
        <v>10</v>
      </c>
      <c r="AD331">
        <v>0</v>
      </c>
      <c r="AE331">
        <v>1</v>
      </c>
      <c r="AF331" s="3">
        <v>31</v>
      </c>
      <c r="AG331">
        <f>VLOOKUP(C331,'2022 FPIs'!$A$1:$B$33,2,FALSE)</f>
        <v>-4.7</v>
      </c>
      <c r="AH331">
        <v>20</v>
      </c>
      <c r="AI331">
        <v>17</v>
      </c>
      <c r="AJ331">
        <v>23</v>
      </c>
      <c r="AK331">
        <v>41</v>
      </c>
      <c r="AL331">
        <v>245</v>
      </c>
      <c r="AM331">
        <v>2</v>
      </c>
      <c r="AN331">
        <v>1</v>
      </c>
      <c r="AO331">
        <v>2</v>
      </c>
      <c r="AP331">
        <v>17</v>
      </c>
      <c r="AQ331">
        <v>6.4</v>
      </c>
      <c r="AR331">
        <v>5.7</v>
      </c>
      <c r="AS331">
        <v>56.1</v>
      </c>
      <c r="AT331">
        <v>79.8</v>
      </c>
      <c r="AU331">
        <v>22</v>
      </c>
      <c r="AV331">
        <v>56</v>
      </c>
      <c r="AW331">
        <v>2.5</v>
      </c>
      <c r="AX331">
        <v>0</v>
      </c>
      <c r="AY331">
        <v>2</v>
      </c>
      <c r="AZ331">
        <v>2</v>
      </c>
      <c r="BA331">
        <v>2</v>
      </c>
      <c r="BB331">
        <v>2</v>
      </c>
      <c r="BC331">
        <v>6</v>
      </c>
      <c r="BD331">
        <v>310</v>
      </c>
      <c r="BE331">
        <v>7</v>
      </c>
      <c r="BF331">
        <v>16</v>
      </c>
      <c r="BG331">
        <v>0</v>
      </c>
      <c r="BH331">
        <v>0</v>
      </c>
      <c r="BI331" s="3">
        <f t="shared" si="11"/>
        <v>29</v>
      </c>
      <c r="BJ331">
        <f>VLOOKUP(D331,'2022 FPIs'!$A$1:$B$33,2,FALSE)</f>
        <v>1.7</v>
      </c>
    </row>
    <row r="332" spans="1:62">
      <c r="A332" t="s">
        <v>1</v>
      </c>
      <c r="B332">
        <f t="shared" si="10"/>
        <v>1</v>
      </c>
      <c r="C332" t="s">
        <v>61</v>
      </c>
      <c r="D332" t="s">
        <v>62</v>
      </c>
      <c r="E332">
        <v>32</v>
      </c>
      <c r="F332">
        <v>21</v>
      </c>
      <c r="G332">
        <v>17</v>
      </c>
      <c r="H332">
        <v>29</v>
      </c>
      <c r="I332">
        <v>178</v>
      </c>
      <c r="J332">
        <v>0</v>
      </c>
      <c r="K332">
        <v>1</v>
      </c>
      <c r="L332">
        <v>3</v>
      </c>
      <c r="M332">
        <v>33</v>
      </c>
      <c r="N332">
        <v>7.3</v>
      </c>
      <c r="O332">
        <v>5.6</v>
      </c>
      <c r="P332">
        <v>58.6</v>
      </c>
      <c r="Q332">
        <v>62.1</v>
      </c>
      <c r="R332">
        <v>49</v>
      </c>
      <c r="S332">
        <v>152</v>
      </c>
      <c r="T332">
        <v>3.1</v>
      </c>
      <c r="U332">
        <v>2</v>
      </c>
      <c r="V332">
        <v>4</v>
      </c>
      <c r="W332">
        <v>4</v>
      </c>
      <c r="X332">
        <v>2</v>
      </c>
      <c r="Y332">
        <v>2</v>
      </c>
      <c r="Z332">
        <v>2</v>
      </c>
      <c r="AA332">
        <v>87</v>
      </c>
      <c r="AB332">
        <v>12</v>
      </c>
      <c r="AC332">
        <v>21</v>
      </c>
      <c r="AD332">
        <v>1</v>
      </c>
      <c r="AE332">
        <v>1</v>
      </c>
      <c r="AF332" s="3">
        <v>40.5</v>
      </c>
      <c r="AG332">
        <f>VLOOKUP(C332,'2022 FPIs'!$A$1:$B$33,2,FALSE)</f>
        <v>-4.7</v>
      </c>
      <c r="AH332">
        <v>21</v>
      </c>
      <c r="AI332">
        <v>32</v>
      </c>
      <c r="AJ332">
        <v>17</v>
      </c>
      <c r="AK332">
        <v>26</v>
      </c>
      <c r="AL332">
        <v>170</v>
      </c>
      <c r="AM332">
        <v>2</v>
      </c>
      <c r="AN332">
        <v>1</v>
      </c>
      <c r="AO332">
        <v>1</v>
      </c>
      <c r="AP332">
        <v>5</v>
      </c>
      <c r="AQ332">
        <v>6.7</v>
      </c>
      <c r="AR332">
        <v>6.3</v>
      </c>
      <c r="AS332">
        <v>65.400000000000006</v>
      </c>
      <c r="AT332">
        <v>93.4</v>
      </c>
      <c r="AU332">
        <v>20</v>
      </c>
      <c r="AV332">
        <v>94</v>
      </c>
      <c r="AW332">
        <v>4.7</v>
      </c>
      <c r="AX332">
        <v>1</v>
      </c>
      <c r="AY332">
        <v>0</v>
      </c>
      <c r="AZ332">
        <v>0</v>
      </c>
      <c r="BA332">
        <v>3</v>
      </c>
      <c r="BB332">
        <v>3</v>
      </c>
      <c r="BC332">
        <v>3</v>
      </c>
      <c r="BD332">
        <v>141</v>
      </c>
      <c r="BE332">
        <v>5</v>
      </c>
      <c r="BF332">
        <v>8</v>
      </c>
      <c r="BG332">
        <v>0</v>
      </c>
      <c r="BH332">
        <v>0</v>
      </c>
      <c r="BI332" s="3">
        <f t="shared" si="11"/>
        <v>19.5</v>
      </c>
      <c r="BJ332">
        <f>VLOOKUP(D332,'2022 FPIs'!$A$1:$B$33,2,FALSE)</f>
        <v>12.7</v>
      </c>
    </row>
    <row r="333" spans="1:62">
      <c r="A333" t="s">
        <v>1</v>
      </c>
      <c r="B333">
        <f t="shared" si="10"/>
        <v>1</v>
      </c>
      <c r="C333" t="s">
        <v>61</v>
      </c>
      <c r="D333" t="s">
        <v>53</v>
      </c>
      <c r="E333">
        <v>23</v>
      </c>
      <c r="F333">
        <v>10</v>
      </c>
      <c r="G333">
        <v>15</v>
      </c>
      <c r="H333">
        <v>27</v>
      </c>
      <c r="I333">
        <v>191</v>
      </c>
      <c r="J333">
        <v>0</v>
      </c>
      <c r="K333">
        <v>0</v>
      </c>
      <c r="L333">
        <v>0</v>
      </c>
      <c r="M333">
        <v>0</v>
      </c>
      <c r="N333">
        <v>7.1</v>
      </c>
      <c r="O333">
        <v>7.1</v>
      </c>
      <c r="P333">
        <v>55.6</v>
      </c>
      <c r="Q333">
        <v>77.900000000000006</v>
      </c>
      <c r="R333">
        <v>40</v>
      </c>
      <c r="S333">
        <v>153</v>
      </c>
      <c r="T333">
        <v>3.8</v>
      </c>
      <c r="U333">
        <v>1</v>
      </c>
      <c r="V333">
        <v>3</v>
      </c>
      <c r="W333">
        <v>3</v>
      </c>
      <c r="X333">
        <v>2</v>
      </c>
      <c r="Y333">
        <v>2</v>
      </c>
      <c r="Z333">
        <v>5</v>
      </c>
      <c r="AA333">
        <v>221</v>
      </c>
      <c r="AB333">
        <v>3</v>
      </c>
      <c r="AC333">
        <v>13</v>
      </c>
      <c r="AD333">
        <v>2</v>
      </c>
      <c r="AE333">
        <v>2</v>
      </c>
      <c r="AF333" s="3">
        <v>35</v>
      </c>
      <c r="AG333">
        <f>VLOOKUP(C333,'2022 FPIs'!$A$1:$B$33,2,FALSE)</f>
        <v>-4.7</v>
      </c>
      <c r="AH333">
        <v>10</v>
      </c>
      <c r="AI333">
        <v>23</v>
      </c>
      <c r="AJ333">
        <v>19</v>
      </c>
      <c r="AK333">
        <v>33</v>
      </c>
      <c r="AL333">
        <v>127</v>
      </c>
      <c r="AM333">
        <v>0</v>
      </c>
      <c r="AN333">
        <v>2</v>
      </c>
      <c r="AO333">
        <v>5</v>
      </c>
      <c r="AP333">
        <v>42</v>
      </c>
      <c r="AQ333">
        <v>5.0999999999999996</v>
      </c>
      <c r="AR333">
        <v>3.3</v>
      </c>
      <c r="AS333">
        <v>57.6</v>
      </c>
      <c r="AT333">
        <v>40.799999999999997</v>
      </c>
      <c r="AU333">
        <v>16</v>
      </c>
      <c r="AV333">
        <v>21</v>
      </c>
      <c r="AW333">
        <v>1.3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6</v>
      </c>
      <c r="BD333">
        <v>286</v>
      </c>
      <c r="BE333">
        <v>2</v>
      </c>
      <c r="BF333">
        <v>13</v>
      </c>
      <c r="BG333">
        <v>4</v>
      </c>
      <c r="BH333">
        <v>4</v>
      </c>
      <c r="BI333" s="3">
        <f t="shared" si="11"/>
        <v>25</v>
      </c>
      <c r="BJ333">
        <f>VLOOKUP(D333,'2022 FPIs'!$A$1:$B$33,2,FALSE)</f>
        <v>-5.5</v>
      </c>
    </row>
    <row r="334" spans="1:62">
      <c r="A334" t="s">
        <v>1</v>
      </c>
      <c r="B334">
        <f t="shared" si="10"/>
        <v>1</v>
      </c>
      <c r="C334" t="s">
        <v>61</v>
      </c>
      <c r="D334" t="s">
        <v>66</v>
      </c>
      <c r="E334">
        <v>19</v>
      </c>
      <c r="F334">
        <v>13</v>
      </c>
      <c r="G334">
        <v>14</v>
      </c>
      <c r="H334">
        <v>23</v>
      </c>
      <c r="I334">
        <v>138</v>
      </c>
      <c r="J334">
        <v>2</v>
      </c>
      <c r="K334">
        <v>1</v>
      </c>
      <c r="L334">
        <v>0</v>
      </c>
      <c r="M334">
        <v>0</v>
      </c>
      <c r="N334">
        <v>6</v>
      </c>
      <c r="O334">
        <v>6</v>
      </c>
      <c r="P334">
        <v>60.9</v>
      </c>
      <c r="Q334">
        <v>88.7</v>
      </c>
      <c r="R334">
        <v>37</v>
      </c>
      <c r="S334">
        <v>176</v>
      </c>
      <c r="T334">
        <v>4.8</v>
      </c>
      <c r="U334">
        <v>0</v>
      </c>
      <c r="V334">
        <v>2</v>
      </c>
      <c r="W334">
        <v>2</v>
      </c>
      <c r="X334">
        <v>1</v>
      </c>
      <c r="Y334">
        <v>2</v>
      </c>
      <c r="Z334">
        <v>3</v>
      </c>
      <c r="AA334">
        <v>127</v>
      </c>
      <c r="AB334">
        <v>5</v>
      </c>
      <c r="AC334">
        <v>12</v>
      </c>
      <c r="AD334">
        <v>1</v>
      </c>
      <c r="AE334">
        <v>1</v>
      </c>
      <c r="AF334" s="3">
        <v>33</v>
      </c>
      <c r="AG334">
        <f>VLOOKUP(C334,'2022 FPIs'!$A$1:$B$33,2,FALSE)</f>
        <v>-4.7</v>
      </c>
      <c r="AH334">
        <v>13</v>
      </c>
      <c r="AI334">
        <v>19</v>
      </c>
      <c r="AJ334">
        <v>15</v>
      </c>
      <c r="AK334">
        <v>25</v>
      </c>
      <c r="AL334">
        <v>165</v>
      </c>
      <c r="AM334">
        <v>1</v>
      </c>
      <c r="AN334">
        <v>1</v>
      </c>
      <c r="AO334">
        <v>1</v>
      </c>
      <c r="AP334">
        <v>9</v>
      </c>
      <c r="AQ334">
        <v>7</v>
      </c>
      <c r="AR334">
        <v>6.3</v>
      </c>
      <c r="AS334">
        <v>60</v>
      </c>
      <c r="AT334">
        <v>76.2</v>
      </c>
      <c r="AU334">
        <v>29</v>
      </c>
      <c r="AV334">
        <v>167</v>
      </c>
      <c r="AW334">
        <v>5.8</v>
      </c>
      <c r="AX334">
        <v>0</v>
      </c>
      <c r="AY334">
        <v>2</v>
      </c>
      <c r="AZ334">
        <v>3</v>
      </c>
      <c r="BA334">
        <v>1</v>
      </c>
      <c r="BB334">
        <v>1</v>
      </c>
      <c r="BC334">
        <v>3</v>
      </c>
      <c r="BD334">
        <v>122</v>
      </c>
      <c r="BE334">
        <v>4</v>
      </c>
      <c r="BF334">
        <v>10</v>
      </c>
      <c r="BG334">
        <v>0</v>
      </c>
      <c r="BH334">
        <v>1</v>
      </c>
      <c r="BI334" s="3">
        <f t="shared" si="11"/>
        <v>27</v>
      </c>
      <c r="BJ334">
        <f>VLOOKUP(D334,'2022 FPIs'!$A$1:$B$33,2,FALSE)</f>
        <v>-2.2999999999999998</v>
      </c>
    </row>
    <row r="335" spans="1:62">
      <c r="A335" t="s">
        <v>30</v>
      </c>
      <c r="B335">
        <f t="shared" si="10"/>
        <v>0</v>
      </c>
      <c r="C335" t="s">
        <v>61</v>
      </c>
      <c r="D335" t="s">
        <v>63</v>
      </c>
      <c r="E335">
        <v>20</v>
      </c>
      <c r="F335">
        <v>20</v>
      </c>
      <c r="G335">
        <v>27</v>
      </c>
      <c r="H335">
        <v>41</v>
      </c>
      <c r="I335">
        <v>246</v>
      </c>
      <c r="J335">
        <v>2</v>
      </c>
      <c r="K335">
        <v>0</v>
      </c>
      <c r="L335">
        <v>5</v>
      </c>
      <c r="M335">
        <v>29</v>
      </c>
      <c r="N335">
        <v>6.7</v>
      </c>
      <c r="O335">
        <v>5.3</v>
      </c>
      <c r="P335">
        <v>65.900000000000006</v>
      </c>
      <c r="Q335">
        <v>98.2</v>
      </c>
      <c r="R335">
        <v>36</v>
      </c>
      <c r="S335">
        <v>165</v>
      </c>
      <c r="T335">
        <v>4.5999999999999996</v>
      </c>
      <c r="U335">
        <v>0</v>
      </c>
      <c r="V335">
        <v>2</v>
      </c>
      <c r="W335">
        <v>3</v>
      </c>
      <c r="X335">
        <v>2</v>
      </c>
      <c r="Y335">
        <v>2</v>
      </c>
      <c r="Z335">
        <v>6</v>
      </c>
      <c r="AA335">
        <v>265</v>
      </c>
      <c r="AB335">
        <v>3</v>
      </c>
      <c r="AC335">
        <v>14</v>
      </c>
      <c r="AD335">
        <v>1</v>
      </c>
      <c r="AE335">
        <v>1</v>
      </c>
      <c r="AF335" s="3">
        <v>41</v>
      </c>
      <c r="AG335">
        <f>VLOOKUP(C335,'2022 FPIs'!$A$1:$B$33,2,FALSE)</f>
        <v>-4.7</v>
      </c>
      <c r="AH335">
        <v>20</v>
      </c>
      <c r="AI335">
        <v>20</v>
      </c>
      <c r="AJ335">
        <v>25</v>
      </c>
      <c r="AK335">
        <v>31</v>
      </c>
      <c r="AL335">
        <v>182</v>
      </c>
      <c r="AM335">
        <v>1</v>
      </c>
      <c r="AN335">
        <v>0</v>
      </c>
      <c r="AO335">
        <v>4</v>
      </c>
      <c r="AP335">
        <v>18</v>
      </c>
      <c r="AQ335">
        <v>6.5</v>
      </c>
      <c r="AR335">
        <v>5.2</v>
      </c>
      <c r="AS335">
        <v>80.599999999999994</v>
      </c>
      <c r="AT335">
        <v>101.9</v>
      </c>
      <c r="AU335">
        <v>30</v>
      </c>
      <c r="AV335">
        <v>134</v>
      </c>
      <c r="AW335">
        <v>4.5</v>
      </c>
      <c r="AX335">
        <v>1</v>
      </c>
      <c r="AY335">
        <v>2</v>
      </c>
      <c r="AZ335">
        <v>3</v>
      </c>
      <c r="BA335">
        <v>2</v>
      </c>
      <c r="BB335">
        <v>2</v>
      </c>
      <c r="BC335">
        <v>7</v>
      </c>
      <c r="BD335">
        <v>324</v>
      </c>
      <c r="BE335">
        <v>4</v>
      </c>
      <c r="BF335">
        <v>13</v>
      </c>
      <c r="BG335">
        <v>0</v>
      </c>
      <c r="BH335">
        <v>0</v>
      </c>
      <c r="BI335" s="3">
        <f t="shared" si="11"/>
        <v>19</v>
      </c>
      <c r="BJ335">
        <f>VLOOKUP(D335,'2022 FPIs'!$A$1:$B$33,2,FALSE)</f>
        <v>2.1</v>
      </c>
    </row>
    <row r="336" spans="1:62">
      <c r="A336" t="s">
        <v>0</v>
      </c>
      <c r="B336">
        <f t="shared" si="10"/>
        <v>0</v>
      </c>
      <c r="C336" t="s">
        <v>61</v>
      </c>
      <c r="D336" t="s">
        <v>63</v>
      </c>
      <c r="E336">
        <v>12</v>
      </c>
      <c r="F336">
        <v>20</v>
      </c>
      <c r="G336">
        <v>17</v>
      </c>
      <c r="H336">
        <v>29</v>
      </c>
      <c r="I336">
        <v>228</v>
      </c>
      <c r="J336">
        <v>1</v>
      </c>
      <c r="K336">
        <v>0</v>
      </c>
      <c r="L336">
        <v>3</v>
      </c>
      <c r="M336">
        <v>21</v>
      </c>
      <c r="N336">
        <v>8.6</v>
      </c>
      <c r="O336">
        <v>7.1</v>
      </c>
      <c r="P336">
        <v>58.6</v>
      </c>
      <c r="Q336">
        <v>95.2</v>
      </c>
      <c r="R336">
        <v>26</v>
      </c>
      <c r="S336">
        <v>159</v>
      </c>
      <c r="T336">
        <v>6.1</v>
      </c>
      <c r="U336">
        <v>0</v>
      </c>
      <c r="V336">
        <v>2</v>
      </c>
      <c r="W336">
        <v>2</v>
      </c>
      <c r="X336">
        <v>0</v>
      </c>
      <c r="Y336">
        <v>1</v>
      </c>
      <c r="Z336">
        <v>4</v>
      </c>
      <c r="AA336">
        <v>177</v>
      </c>
      <c r="AB336">
        <v>1</v>
      </c>
      <c r="AC336">
        <v>10</v>
      </c>
      <c r="AD336">
        <v>1</v>
      </c>
      <c r="AE336">
        <v>2</v>
      </c>
      <c r="AF336" s="3">
        <v>29.5</v>
      </c>
      <c r="AG336">
        <f>VLOOKUP(C336,'2022 FPIs'!$A$1:$B$33,2,FALSE)</f>
        <v>-4.7</v>
      </c>
      <c r="AH336">
        <v>20</v>
      </c>
      <c r="AI336">
        <v>12</v>
      </c>
      <c r="AJ336">
        <v>21</v>
      </c>
      <c r="AK336">
        <v>32</v>
      </c>
      <c r="AL336">
        <v>160</v>
      </c>
      <c r="AM336">
        <v>0</v>
      </c>
      <c r="AN336">
        <v>0</v>
      </c>
      <c r="AO336">
        <v>0</v>
      </c>
      <c r="AP336">
        <v>0</v>
      </c>
      <c r="AQ336">
        <v>5</v>
      </c>
      <c r="AR336">
        <v>5</v>
      </c>
      <c r="AS336">
        <v>65.599999999999994</v>
      </c>
      <c r="AT336">
        <v>77.599999999999994</v>
      </c>
      <c r="AU336">
        <v>30</v>
      </c>
      <c r="AV336">
        <v>128</v>
      </c>
      <c r="AW336">
        <v>4.3</v>
      </c>
      <c r="AX336">
        <v>1</v>
      </c>
      <c r="AY336">
        <v>2</v>
      </c>
      <c r="AZ336">
        <v>2</v>
      </c>
      <c r="BA336">
        <v>2</v>
      </c>
      <c r="BB336">
        <v>2</v>
      </c>
      <c r="BC336">
        <v>5</v>
      </c>
      <c r="BD336">
        <v>213</v>
      </c>
      <c r="BE336">
        <v>2</v>
      </c>
      <c r="BF336">
        <v>10</v>
      </c>
      <c r="BG336">
        <v>1</v>
      </c>
      <c r="BH336">
        <v>1</v>
      </c>
      <c r="BI336" s="3">
        <f t="shared" si="11"/>
        <v>30.5</v>
      </c>
      <c r="BJ336">
        <f>VLOOKUP(D336,'2022 FPIs'!$A$1:$B$33,2,FALSE)</f>
        <v>2.1</v>
      </c>
    </row>
    <row r="337" spans="1:62">
      <c r="A337" t="s">
        <v>0</v>
      </c>
      <c r="B337">
        <f t="shared" si="10"/>
        <v>0</v>
      </c>
      <c r="C337" t="s">
        <v>61</v>
      </c>
      <c r="D337" t="s">
        <v>54</v>
      </c>
      <c r="E337">
        <v>20</v>
      </c>
      <c r="F337">
        <v>37</v>
      </c>
      <c r="G337">
        <v>25</v>
      </c>
      <c r="H337">
        <v>34</v>
      </c>
      <c r="I337">
        <v>270</v>
      </c>
      <c r="J337">
        <v>3</v>
      </c>
      <c r="K337">
        <v>1</v>
      </c>
      <c r="L337">
        <v>2</v>
      </c>
      <c r="M337">
        <v>19</v>
      </c>
      <c r="N337">
        <v>8.5</v>
      </c>
      <c r="O337">
        <v>7.5</v>
      </c>
      <c r="P337">
        <v>73.5</v>
      </c>
      <c r="Q337">
        <v>113.6</v>
      </c>
      <c r="R337">
        <v>33</v>
      </c>
      <c r="S337">
        <v>79</v>
      </c>
      <c r="T337">
        <v>2.4</v>
      </c>
      <c r="U337">
        <v>0</v>
      </c>
      <c r="V337">
        <v>0</v>
      </c>
      <c r="W337">
        <v>0</v>
      </c>
      <c r="X337">
        <v>2</v>
      </c>
      <c r="Y337">
        <v>2</v>
      </c>
      <c r="Z337">
        <v>4</v>
      </c>
      <c r="AA337">
        <v>192</v>
      </c>
      <c r="AB337">
        <v>7</v>
      </c>
      <c r="AC337">
        <v>13</v>
      </c>
      <c r="AD337">
        <v>0</v>
      </c>
      <c r="AE337">
        <v>2</v>
      </c>
      <c r="AF337" s="3">
        <v>33.5</v>
      </c>
      <c r="AG337">
        <f>VLOOKUP(C337,'2022 FPIs'!$A$1:$B$33,2,FALSE)</f>
        <v>-4.7</v>
      </c>
      <c r="AH337">
        <v>37</v>
      </c>
      <c r="AI337">
        <v>20</v>
      </c>
      <c r="AJ337">
        <v>15</v>
      </c>
      <c r="AK337">
        <v>22</v>
      </c>
      <c r="AL337">
        <v>218</v>
      </c>
      <c r="AM337">
        <v>2</v>
      </c>
      <c r="AN337">
        <v>1</v>
      </c>
      <c r="AO337">
        <v>3</v>
      </c>
      <c r="AP337">
        <v>16</v>
      </c>
      <c r="AQ337">
        <v>10.6</v>
      </c>
      <c r="AR337">
        <v>8.6999999999999993</v>
      </c>
      <c r="AS337">
        <v>68.2</v>
      </c>
      <c r="AT337">
        <v>111.6</v>
      </c>
      <c r="AU337">
        <v>26</v>
      </c>
      <c r="AV337">
        <v>153</v>
      </c>
      <c r="AW337">
        <v>5.9</v>
      </c>
      <c r="AX337">
        <v>2</v>
      </c>
      <c r="AY337">
        <v>3</v>
      </c>
      <c r="AZ337">
        <v>3</v>
      </c>
      <c r="BA337">
        <v>4</v>
      </c>
      <c r="BB337">
        <v>4</v>
      </c>
      <c r="BC337">
        <v>2</v>
      </c>
      <c r="BD337">
        <v>80</v>
      </c>
      <c r="BE337">
        <v>4</v>
      </c>
      <c r="BF337">
        <v>11</v>
      </c>
      <c r="BG337">
        <v>1</v>
      </c>
      <c r="BH337">
        <v>2</v>
      </c>
      <c r="BI337" s="3">
        <f t="shared" si="11"/>
        <v>26.5</v>
      </c>
      <c r="BJ337">
        <f>VLOOKUP(D337,'2022 FPIs'!$A$1:$B$33,2,FALSE)</f>
        <v>6.5</v>
      </c>
    </row>
    <row r="338" spans="1:62">
      <c r="A338" t="s">
        <v>0</v>
      </c>
      <c r="B338">
        <f t="shared" si="10"/>
        <v>0</v>
      </c>
      <c r="C338" t="s">
        <v>61</v>
      </c>
      <c r="D338" t="s">
        <v>49</v>
      </c>
      <c r="E338">
        <v>10</v>
      </c>
      <c r="F338">
        <v>24</v>
      </c>
      <c r="G338">
        <v>16</v>
      </c>
      <c r="H338">
        <v>28</v>
      </c>
      <c r="I338">
        <v>124</v>
      </c>
      <c r="J338">
        <v>0</v>
      </c>
      <c r="K338">
        <v>3</v>
      </c>
      <c r="L338">
        <v>3</v>
      </c>
      <c r="M338">
        <v>19</v>
      </c>
      <c r="N338">
        <v>5.0999999999999996</v>
      </c>
      <c r="O338">
        <v>4</v>
      </c>
      <c r="P338">
        <v>57.1</v>
      </c>
      <c r="Q338">
        <v>28.6</v>
      </c>
      <c r="R338">
        <v>37</v>
      </c>
      <c r="S338">
        <v>136</v>
      </c>
      <c r="T338">
        <v>3.7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2</v>
      </c>
      <c r="AA338">
        <v>90</v>
      </c>
      <c r="AB338">
        <v>7</v>
      </c>
      <c r="AC338">
        <v>16</v>
      </c>
      <c r="AD338">
        <v>2</v>
      </c>
      <c r="AE338">
        <v>4</v>
      </c>
      <c r="AF338" s="3">
        <v>33.5</v>
      </c>
      <c r="AG338">
        <f>VLOOKUP(C338,'2022 FPIs'!$A$1:$B$33,2,FALSE)</f>
        <v>-4.7</v>
      </c>
      <c r="AH338">
        <v>24</v>
      </c>
      <c r="AI338">
        <v>10</v>
      </c>
      <c r="AJ338">
        <v>9</v>
      </c>
      <c r="AK338">
        <v>18</v>
      </c>
      <c r="AL338">
        <v>155</v>
      </c>
      <c r="AM338">
        <v>3</v>
      </c>
      <c r="AN338">
        <v>0</v>
      </c>
      <c r="AO338">
        <v>5</v>
      </c>
      <c r="AP338">
        <v>14</v>
      </c>
      <c r="AQ338">
        <v>9.4</v>
      </c>
      <c r="AR338">
        <v>6.7</v>
      </c>
      <c r="AS338">
        <v>50</v>
      </c>
      <c r="AT338">
        <v>119.2</v>
      </c>
      <c r="AU338">
        <v>30</v>
      </c>
      <c r="AV338">
        <v>146</v>
      </c>
      <c r="AW338">
        <v>4.9000000000000004</v>
      </c>
      <c r="AX338">
        <v>0</v>
      </c>
      <c r="AY338">
        <v>1</v>
      </c>
      <c r="AZ338">
        <v>1</v>
      </c>
      <c r="BA338">
        <v>3</v>
      </c>
      <c r="BB338">
        <v>3</v>
      </c>
      <c r="BC338">
        <v>4</v>
      </c>
      <c r="BD338">
        <v>187</v>
      </c>
      <c r="BE338">
        <v>4</v>
      </c>
      <c r="BF338">
        <v>11</v>
      </c>
      <c r="BG338">
        <v>1</v>
      </c>
      <c r="BH338">
        <v>2</v>
      </c>
      <c r="BI338" s="3">
        <f t="shared" si="11"/>
        <v>26.5</v>
      </c>
      <c r="BJ338">
        <f>VLOOKUP(D338,'2022 FPIs'!$A$1:$B$33,2,FALSE)</f>
        <v>-2.5</v>
      </c>
    </row>
    <row r="339" spans="1:62">
      <c r="A339" t="s">
        <v>1</v>
      </c>
      <c r="B339">
        <f t="shared" si="10"/>
        <v>1</v>
      </c>
      <c r="C339" t="s">
        <v>61</v>
      </c>
      <c r="D339" t="s">
        <v>64</v>
      </c>
      <c r="E339">
        <v>26</v>
      </c>
      <c r="F339">
        <v>6</v>
      </c>
      <c r="G339">
        <v>11</v>
      </c>
      <c r="H339">
        <v>19</v>
      </c>
      <c r="I339">
        <v>158</v>
      </c>
      <c r="J339">
        <v>1</v>
      </c>
      <c r="K339">
        <v>1</v>
      </c>
      <c r="L339">
        <v>3</v>
      </c>
      <c r="M339">
        <v>11</v>
      </c>
      <c r="N339">
        <v>8.9</v>
      </c>
      <c r="O339">
        <v>7.2</v>
      </c>
      <c r="P339">
        <v>57.9</v>
      </c>
      <c r="Q339">
        <v>80.599999999999994</v>
      </c>
      <c r="R339">
        <v>41</v>
      </c>
      <c r="S339">
        <v>151</v>
      </c>
      <c r="T339">
        <v>3.7</v>
      </c>
      <c r="U339">
        <v>1</v>
      </c>
      <c r="V339">
        <v>2</v>
      </c>
      <c r="W339">
        <v>4</v>
      </c>
      <c r="X339">
        <v>2</v>
      </c>
      <c r="Y339">
        <v>3</v>
      </c>
      <c r="Z339">
        <v>7</v>
      </c>
      <c r="AA339">
        <v>319</v>
      </c>
      <c r="AB339">
        <v>3</v>
      </c>
      <c r="AC339">
        <v>14</v>
      </c>
      <c r="AD339">
        <v>0</v>
      </c>
      <c r="AE339">
        <v>0</v>
      </c>
      <c r="AF339" s="3">
        <v>36</v>
      </c>
      <c r="AG339">
        <f>VLOOKUP(C339,'2022 FPIs'!$A$1:$B$33,2,FALSE)</f>
        <v>-4.7</v>
      </c>
      <c r="AH339">
        <v>6</v>
      </c>
      <c r="AI339">
        <v>26</v>
      </c>
      <c r="AJ339">
        <v>14</v>
      </c>
      <c r="AK339">
        <v>38</v>
      </c>
      <c r="AL339">
        <v>118</v>
      </c>
      <c r="AM339">
        <v>1</v>
      </c>
      <c r="AN339">
        <v>1</v>
      </c>
      <c r="AO339">
        <v>1</v>
      </c>
      <c r="AP339">
        <v>10</v>
      </c>
      <c r="AQ339">
        <v>3.4</v>
      </c>
      <c r="AR339">
        <v>3</v>
      </c>
      <c r="AS339">
        <v>36.799999999999997</v>
      </c>
      <c r="AT339">
        <v>43.5</v>
      </c>
      <c r="AU339">
        <v>27</v>
      </c>
      <c r="AV339">
        <v>64</v>
      </c>
      <c r="AW339">
        <v>2.4</v>
      </c>
      <c r="AX339">
        <v>0</v>
      </c>
      <c r="AY339">
        <v>0</v>
      </c>
      <c r="AZ339">
        <v>0</v>
      </c>
      <c r="BA339">
        <v>0</v>
      </c>
      <c r="BB339">
        <v>1</v>
      </c>
      <c r="BC339">
        <v>10</v>
      </c>
      <c r="BD339">
        <v>478</v>
      </c>
      <c r="BE339">
        <v>4</v>
      </c>
      <c r="BF339">
        <v>18</v>
      </c>
      <c r="BG339">
        <v>1</v>
      </c>
      <c r="BH339">
        <v>3</v>
      </c>
      <c r="BI339" s="3">
        <f t="shared" si="11"/>
        <v>24</v>
      </c>
      <c r="BJ339">
        <f>VLOOKUP(D339,'2022 FPIs'!$A$1:$B$33,2,FALSE)</f>
        <v>8.4</v>
      </c>
    </row>
    <row r="340" spans="1:62">
      <c r="A340" t="s">
        <v>1</v>
      </c>
      <c r="B340">
        <f t="shared" si="10"/>
        <v>1</v>
      </c>
      <c r="C340" t="s">
        <v>68</v>
      </c>
      <c r="D340" t="s">
        <v>64</v>
      </c>
      <c r="E340">
        <v>19</v>
      </c>
      <c r="F340">
        <v>3</v>
      </c>
      <c r="G340">
        <v>18</v>
      </c>
      <c r="H340">
        <v>27</v>
      </c>
      <c r="I340">
        <v>195</v>
      </c>
      <c r="J340">
        <v>1</v>
      </c>
      <c r="K340">
        <v>1</v>
      </c>
      <c r="L340">
        <v>2</v>
      </c>
      <c r="M340">
        <v>17</v>
      </c>
      <c r="N340">
        <v>7.9</v>
      </c>
      <c r="O340">
        <v>6.7</v>
      </c>
      <c r="P340">
        <v>66.7</v>
      </c>
      <c r="Q340">
        <v>84.6</v>
      </c>
      <c r="R340">
        <v>33</v>
      </c>
      <c r="S340">
        <v>152</v>
      </c>
      <c r="T340">
        <v>4.5999999999999996</v>
      </c>
      <c r="U340">
        <v>0</v>
      </c>
      <c r="V340">
        <v>4</v>
      </c>
      <c r="W340">
        <v>5</v>
      </c>
      <c r="X340">
        <v>1</v>
      </c>
      <c r="Y340">
        <v>1</v>
      </c>
      <c r="Z340">
        <v>3</v>
      </c>
      <c r="AA340">
        <v>152</v>
      </c>
      <c r="AB340">
        <v>5</v>
      </c>
      <c r="AC340">
        <v>14</v>
      </c>
      <c r="AD340">
        <v>0</v>
      </c>
      <c r="AE340">
        <v>0</v>
      </c>
      <c r="AF340" s="3">
        <v>32.5</v>
      </c>
      <c r="AG340">
        <f>VLOOKUP(C340,'2022 FPIs'!$A$1:$B$33,2,FALSE)</f>
        <v>-8.6999999999999993</v>
      </c>
      <c r="AH340">
        <v>3</v>
      </c>
      <c r="AI340">
        <v>19</v>
      </c>
      <c r="AJ340">
        <v>21</v>
      </c>
      <c r="AK340">
        <v>42</v>
      </c>
      <c r="AL340">
        <v>173</v>
      </c>
      <c r="AM340">
        <v>0</v>
      </c>
      <c r="AN340">
        <v>1</v>
      </c>
      <c r="AO340">
        <v>4</v>
      </c>
      <c r="AP340">
        <v>25</v>
      </c>
      <c r="AQ340">
        <v>4.7</v>
      </c>
      <c r="AR340">
        <v>3.8</v>
      </c>
      <c r="AS340">
        <v>50</v>
      </c>
      <c r="AT340">
        <v>51</v>
      </c>
      <c r="AU340">
        <v>18</v>
      </c>
      <c r="AV340">
        <v>71</v>
      </c>
      <c r="AW340">
        <v>3.9</v>
      </c>
      <c r="AX340">
        <v>0</v>
      </c>
      <c r="AY340">
        <v>1</v>
      </c>
      <c r="AZ340">
        <v>1</v>
      </c>
      <c r="BA340">
        <v>0</v>
      </c>
      <c r="BB340">
        <v>0</v>
      </c>
      <c r="BC340">
        <v>5</v>
      </c>
      <c r="BD340">
        <v>254</v>
      </c>
      <c r="BE340">
        <v>3</v>
      </c>
      <c r="BF340">
        <v>15</v>
      </c>
      <c r="BG340">
        <v>2</v>
      </c>
      <c r="BH340">
        <v>5</v>
      </c>
      <c r="BI340" s="3">
        <f t="shared" si="11"/>
        <v>27.5</v>
      </c>
      <c r="BJ340">
        <f>VLOOKUP(D340,'2022 FPIs'!$A$1:$B$33,2,FALSE)</f>
        <v>8.4</v>
      </c>
    </row>
    <row r="341" spans="1:62">
      <c r="A341" t="s">
        <v>1</v>
      </c>
      <c r="B341">
        <f t="shared" si="10"/>
        <v>1</v>
      </c>
      <c r="C341" t="s">
        <v>68</v>
      </c>
      <c r="D341" t="s">
        <v>65</v>
      </c>
      <c r="E341">
        <v>20</v>
      </c>
      <c r="F341">
        <v>10</v>
      </c>
      <c r="G341">
        <v>18</v>
      </c>
      <c r="H341">
        <v>34</v>
      </c>
      <c r="I341">
        <v>188</v>
      </c>
      <c r="J341">
        <v>1</v>
      </c>
      <c r="K341">
        <v>0</v>
      </c>
      <c r="L341">
        <v>1</v>
      </c>
      <c r="M341">
        <v>2</v>
      </c>
      <c r="N341">
        <v>5.6</v>
      </c>
      <c r="O341">
        <v>5.4</v>
      </c>
      <c r="P341">
        <v>52.9</v>
      </c>
      <c r="Q341">
        <v>79</v>
      </c>
      <c r="R341">
        <v>30</v>
      </c>
      <c r="S341">
        <v>72</v>
      </c>
      <c r="T341">
        <v>2.4</v>
      </c>
      <c r="U341">
        <v>0</v>
      </c>
      <c r="V341">
        <v>2</v>
      </c>
      <c r="W341">
        <v>2</v>
      </c>
      <c r="X341">
        <v>2</v>
      </c>
      <c r="Y341">
        <v>2</v>
      </c>
      <c r="Z341">
        <v>6</v>
      </c>
      <c r="AA341">
        <v>229</v>
      </c>
      <c r="AB341">
        <v>5</v>
      </c>
      <c r="AC341">
        <v>17</v>
      </c>
      <c r="AD341">
        <v>0</v>
      </c>
      <c r="AE341">
        <v>1</v>
      </c>
      <c r="AF341" s="3">
        <v>29.5</v>
      </c>
      <c r="AG341">
        <f>VLOOKUP(C341,'2022 FPIs'!$A$1:$B$33,2,FALSE)</f>
        <v>-8.6999999999999993</v>
      </c>
      <c r="AH341">
        <v>10</v>
      </c>
      <c r="AI341">
        <v>20</v>
      </c>
      <c r="AJ341">
        <v>25</v>
      </c>
      <c r="AK341">
        <v>40</v>
      </c>
      <c r="AL341">
        <v>208</v>
      </c>
      <c r="AM341">
        <v>1</v>
      </c>
      <c r="AN341">
        <v>3</v>
      </c>
      <c r="AO341">
        <v>6</v>
      </c>
      <c r="AP341">
        <v>28</v>
      </c>
      <c r="AQ341">
        <v>5.9</v>
      </c>
      <c r="AR341">
        <v>4.5</v>
      </c>
      <c r="AS341">
        <v>62.5</v>
      </c>
      <c r="AT341">
        <v>52.9</v>
      </c>
      <c r="AU341">
        <v>20</v>
      </c>
      <c r="AV341">
        <v>100</v>
      </c>
      <c r="AW341">
        <v>5</v>
      </c>
      <c r="AX341">
        <v>0</v>
      </c>
      <c r="AY341">
        <v>1</v>
      </c>
      <c r="AZ341">
        <v>1</v>
      </c>
      <c r="BA341">
        <v>1</v>
      </c>
      <c r="BB341">
        <v>1</v>
      </c>
      <c r="BC341">
        <v>5</v>
      </c>
      <c r="BD341">
        <v>218</v>
      </c>
      <c r="BE341">
        <v>4</v>
      </c>
      <c r="BF341">
        <v>13</v>
      </c>
      <c r="BG341">
        <v>0</v>
      </c>
      <c r="BH341">
        <v>1</v>
      </c>
      <c r="BI341" s="3">
        <f t="shared" si="11"/>
        <v>30.5</v>
      </c>
      <c r="BJ341">
        <f>VLOOKUP(D341,'2022 FPIs'!$A$1:$B$33,2,FALSE)</f>
        <v>1.6</v>
      </c>
    </row>
    <row r="342" spans="1:62">
      <c r="A342" t="s">
        <v>0</v>
      </c>
      <c r="B342">
        <f t="shared" si="10"/>
        <v>0</v>
      </c>
      <c r="C342" t="s">
        <v>68</v>
      </c>
      <c r="D342" t="s">
        <v>47</v>
      </c>
      <c r="E342">
        <v>12</v>
      </c>
      <c r="F342">
        <v>14</v>
      </c>
      <c r="G342">
        <v>31</v>
      </c>
      <c r="H342">
        <v>42</v>
      </c>
      <c r="I342">
        <v>251</v>
      </c>
      <c r="J342">
        <v>1</v>
      </c>
      <c r="K342">
        <v>0</v>
      </c>
      <c r="L342">
        <v>3</v>
      </c>
      <c r="M342">
        <v>20</v>
      </c>
      <c r="N342">
        <v>6.5</v>
      </c>
      <c r="O342">
        <v>5.6</v>
      </c>
      <c r="P342">
        <v>73.8</v>
      </c>
      <c r="Q342">
        <v>96.4</v>
      </c>
      <c r="R342">
        <v>14</v>
      </c>
      <c r="S342">
        <v>34</v>
      </c>
      <c r="T342">
        <v>2.4</v>
      </c>
      <c r="U342">
        <v>0</v>
      </c>
      <c r="V342">
        <v>2</v>
      </c>
      <c r="W342">
        <v>2</v>
      </c>
      <c r="X342">
        <v>0</v>
      </c>
      <c r="Y342">
        <v>0</v>
      </c>
      <c r="Z342">
        <v>6</v>
      </c>
      <c r="AA342">
        <v>297</v>
      </c>
      <c r="AB342">
        <v>2</v>
      </c>
      <c r="AC342">
        <v>11</v>
      </c>
      <c r="AD342">
        <v>1</v>
      </c>
      <c r="AE342">
        <v>1</v>
      </c>
      <c r="AF342" s="3">
        <v>26.5</v>
      </c>
      <c r="AG342">
        <f>VLOOKUP(C342,'2022 FPIs'!$A$1:$B$33,2,FALSE)</f>
        <v>-8.6999999999999993</v>
      </c>
      <c r="AH342">
        <v>14</v>
      </c>
      <c r="AI342">
        <v>12</v>
      </c>
      <c r="AJ342">
        <v>27</v>
      </c>
      <c r="AK342">
        <v>35</v>
      </c>
      <c r="AL342">
        <v>248</v>
      </c>
      <c r="AM342">
        <v>2</v>
      </c>
      <c r="AN342">
        <v>1</v>
      </c>
      <c r="AO342">
        <v>1</v>
      </c>
      <c r="AP342">
        <v>7</v>
      </c>
      <c r="AQ342">
        <v>7.3</v>
      </c>
      <c r="AR342">
        <v>6.9</v>
      </c>
      <c r="AS342">
        <v>77.099999999999994</v>
      </c>
      <c r="AT342">
        <v>103</v>
      </c>
      <c r="AU342">
        <v>25</v>
      </c>
      <c r="AV342">
        <v>67</v>
      </c>
      <c r="AW342">
        <v>2.7</v>
      </c>
      <c r="AX342">
        <v>0</v>
      </c>
      <c r="AY342">
        <v>0</v>
      </c>
      <c r="AZ342">
        <v>0</v>
      </c>
      <c r="BA342">
        <v>2</v>
      </c>
      <c r="BB342">
        <v>2</v>
      </c>
      <c r="BC342">
        <v>7</v>
      </c>
      <c r="BD342">
        <v>339</v>
      </c>
      <c r="BE342">
        <v>6</v>
      </c>
      <c r="BF342">
        <v>15</v>
      </c>
      <c r="BG342">
        <v>0</v>
      </c>
      <c r="BH342">
        <v>0</v>
      </c>
      <c r="BI342" s="3">
        <f t="shared" si="11"/>
        <v>33.5</v>
      </c>
      <c r="BJ342">
        <f>VLOOKUP(D342,'2022 FPIs'!$A$1:$B$33,2,FALSE)</f>
        <v>6.3</v>
      </c>
    </row>
    <row r="343" spans="1:62">
      <c r="A343" t="s">
        <v>0</v>
      </c>
      <c r="B343">
        <f t="shared" si="10"/>
        <v>0</v>
      </c>
      <c r="C343" t="s">
        <v>68</v>
      </c>
      <c r="D343" t="s">
        <v>46</v>
      </c>
      <c r="E343">
        <v>31</v>
      </c>
      <c r="F343">
        <v>41</v>
      </c>
      <c r="G343">
        <v>39</v>
      </c>
      <c r="H343">
        <v>52</v>
      </c>
      <c r="I343">
        <v>373</v>
      </c>
      <c r="J343">
        <v>3</v>
      </c>
      <c r="K343">
        <v>0</v>
      </c>
      <c r="L343">
        <v>1</v>
      </c>
      <c r="M343">
        <v>12</v>
      </c>
      <c r="N343">
        <v>7.4</v>
      </c>
      <c r="O343">
        <v>7</v>
      </c>
      <c r="P343">
        <v>75</v>
      </c>
      <c r="Q343">
        <v>113.7</v>
      </c>
      <c r="R343">
        <v>6</v>
      </c>
      <c r="S343">
        <v>3</v>
      </c>
      <c r="T343">
        <v>0.5</v>
      </c>
      <c r="U343">
        <v>1</v>
      </c>
      <c r="V343">
        <v>1</v>
      </c>
      <c r="W343">
        <v>1</v>
      </c>
      <c r="X343">
        <v>4</v>
      </c>
      <c r="Y343">
        <v>4</v>
      </c>
      <c r="Z343">
        <v>3</v>
      </c>
      <c r="AA343">
        <v>125</v>
      </c>
      <c r="AB343">
        <v>6</v>
      </c>
      <c r="AC343">
        <v>10</v>
      </c>
      <c r="AD343">
        <v>0</v>
      </c>
      <c r="AE343">
        <v>0</v>
      </c>
      <c r="AF343" s="3">
        <v>21.5</v>
      </c>
      <c r="AG343">
        <f>VLOOKUP(C343,'2022 FPIs'!$A$1:$B$33,2,FALSE)</f>
        <v>-8.6999999999999993</v>
      </c>
      <c r="AH343">
        <v>41</v>
      </c>
      <c r="AI343">
        <v>31</v>
      </c>
      <c r="AJ343">
        <v>23</v>
      </c>
      <c r="AK343">
        <v>37</v>
      </c>
      <c r="AL343">
        <v>228</v>
      </c>
      <c r="AM343">
        <v>3</v>
      </c>
      <c r="AN343">
        <v>1</v>
      </c>
      <c r="AO343">
        <v>3</v>
      </c>
      <c r="AP343">
        <v>21</v>
      </c>
      <c r="AQ343">
        <v>6.7</v>
      </c>
      <c r="AR343">
        <v>5.7</v>
      </c>
      <c r="AS343">
        <v>62.2</v>
      </c>
      <c r="AT343">
        <v>95.3</v>
      </c>
      <c r="AU343">
        <v>37</v>
      </c>
      <c r="AV343">
        <v>189</v>
      </c>
      <c r="AW343">
        <v>5.0999999999999996</v>
      </c>
      <c r="AX343">
        <v>2</v>
      </c>
      <c r="AY343">
        <v>2</v>
      </c>
      <c r="AZ343">
        <v>2</v>
      </c>
      <c r="BA343">
        <v>5</v>
      </c>
      <c r="BB343">
        <v>5</v>
      </c>
      <c r="BC343">
        <v>1</v>
      </c>
      <c r="BD343">
        <v>43</v>
      </c>
      <c r="BE343">
        <v>12</v>
      </c>
      <c r="BF343">
        <v>17</v>
      </c>
      <c r="BG343">
        <v>0</v>
      </c>
      <c r="BH343">
        <v>1</v>
      </c>
      <c r="BI343" s="3">
        <f t="shared" si="11"/>
        <v>38.5</v>
      </c>
      <c r="BJ343">
        <f>VLOOKUP(D343,'2022 FPIs'!$A$1:$B$33,2,FALSE)</f>
        <v>13.6</v>
      </c>
    </row>
    <row r="344" spans="1:62">
      <c r="A344" t="s">
        <v>1</v>
      </c>
      <c r="B344">
        <f t="shared" si="10"/>
        <v>1</v>
      </c>
      <c r="C344" t="s">
        <v>68</v>
      </c>
      <c r="D344" t="s">
        <v>66</v>
      </c>
      <c r="E344">
        <v>21</v>
      </c>
      <c r="F344">
        <v>15</v>
      </c>
      <c r="G344">
        <v>35</v>
      </c>
      <c r="H344">
        <v>52</v>
      </c>
      <c r="I344">
        <v>351</v>
      </c>
      <c r="J344">
        <v>1</v>
      </c>
      <c r="K344">
        <v>0</v>
      </c>
      <c r="L344">
        <v>0</v>
      </c>
      <c r="M344">
        <v>0</v>
      </c>
      <c r="N344">
        <v>6.8</v>
      </c>
      <c r="O344">
        <v>6.8</v>
      </c>
      <c r="P344">
        <v>67.3</v>
      </c>
      <c r="Q344">
        <v>92.7</v>
      </c>
      <c r="R344">
        <v>23</v>
      </c>
      <c r="S344">
        <v>69</v>
      </c>
      <c r="T344">
        <v>3</v>
      </c>
      <c r="U344">
        <v>1</v>
      </c>
      <c r="V344">
        <v>2</v>
      </c>
      <c r="W344">
        <v>2</v>
      </c>
      <c r="X344">
        <v>1</v>
      </c>
      <c r="Y344">
        <v>1</v>
      </c>
      <c r="Z344">
        <v>4</v>
      </c>
      <c r="AA344">
        <v>197</v>
      </c>
      <c r="AB344">
        <v>9</v>
      </c>
      <c r="AC344">
        <v>16</v>
      </c>
      <c r="AD344">
        <v>0</v>
      </c>
      <c r="AE344">
        <v>1</v>
      </c>
      <c r="AF344" s="3">
        <v>29.5</v>
      </c>
      <c r="AG344">
        <f>VLOOKUP(C344,'2022 FPIs'!$A$1:$B$33,2,FALSE)</f>
        <v>-8.6999999999999993</v>
      </c>
      <c r="AH344">
        <v>15</v>
      </c>
      <c r="AI344">
        <v>21</v>
      </c>
      <c r="AJ344">
        <v>14</v>
      </c>
      <c r="AK344">
        <v>25</v>
      </c>
      <c r="AL344">
        <v>110</v>
      </c>
      <c r="AM344">
        <v>1</v>
      </c>
      <c r="AN344">
        <v>0</v>
      </c>
      <c r="AO344">
        <v>5</v>
      </c>
      <c r="AP344">
        <v>37</v>
      </c>
      <c r="AQ344">
        <v>5.9</v>
      </c>
      <c r="AR344">
        <v>3.7</v>
      </c>
      <c r="AS344">
        <v>56</v>
      </c>
      <c r="AT344">
        <v>80.400000000000006</v>
      </c>
      <c r="AU344">
        <v>31</v>
      </c>
      <c r="AV344">
        <v>151</v>
      </c>
      <c r="AW344">
        <v>4.9000000000000004</v>
      </c>
      <c r="AX344">
        <v>1</v>
      </c>
      <c r="AY344">
        <v>0</v>
      </c>
      <c r="AZ344">
        <v>1</v>
      </c>
      <c r="BA344">
        <v>1</v>
      </c>
      <c r="BB344">
        <v>1</v>
      </c>
      <c r="BC344">
        <v>6</v>
      </c>
      <c r="BD344">
        <v>290</v>
      </c>
      <c r="BE344">
        <v>6</v>
      </c>
      <c r="BF344">
        <v>14</v>
      </c>
      <c r="BG344">
        <v>1</v>
      </c>
      <c r="BH344">
        <v>1</v>
      </c>
      <c r="BI344" s="3">
        <f t="shared" si="11"/>
        <v>30.5</v>
      </c>
      <c r="BJ344">
        <f>VLOOKUP(D344,'2022 FPIs'!$A$1:$B$33,2,FALSE)</f>
        <v>-2.2999999999999998</v>
      </c>
    </row>
    <row r="345" spans="1:62">
      <c r="A345" t="s">
        <v>0</v>
      </c>
      <c r="B345">
        <f t="shared" si="10"/>
        <v>0</v>
      </c>
      <c r="C345" t="s">
        <v>68</v>
      </c>
      <c r="D345" t="s">
        <v>45</v>
      </c>
      <c r="E345">
        <v>18</v>
      </c>
      <c r="F345">
        <v>20</v>
      </c>
      <c r="G345">
        <v>25</v>
      </c>
      <c r="H345">
        <v>40</v>
      </c>
      <c r="I345">
        <v>229</v>
      </c>
      <c r="J345">
        <v>1</v>
      </c>
      <c r="K345">
        <v>0</v>
      </c>
      <c r="L345">
        <v>2</v>
      </c>
      <c r="M345">
        <v>14</v>
      </c>
      <c r="N345">
        <v>6.1</v>
      </c>
      <c r="O345">
        <v>5.5</v>
      </c>
      <c r="P345">
        <v>62.5</v>
      </c>
      <c r="Q345">
        <v>86.4</v>
      </c>
      <c r="R345">
        <v>26</v>
      </c>
      <c r="S345">
        <v>75</v>
      </c>
      <c r="T345">
        <v>2.9</v>
      </c>
      <c r="U345">
        <v>0</v>
      </c>
      <c r="V345">
        <v>4</v>
      </c>
      <c r="W345">
        <v>4</v>
      </c>
      <c r="X345">
        <v>0</v>
      </c>
      <c r="Y345">
        <v>0</v>
      </c>
      <c r="Z345">
        <v>5</v>
      </c>
      <c r="AA345">
        <v>230</v>
      </c>
      <c r="AB345">
        <v>4</v>
      </c>
      <c r="AC345">
        <v>14</v>
      </c>
      <c r="AD345">
        <v>2</v>
      </c>
      <c r="AE345">
        <v>2</v>
      </c>
      <c r="AF345" s="3">
        <v>30</v>
      </c>
      <c r="AG345">
        <f>VLOOKUP(C345,'2022 FPIs'!$A$1:$B$33,2,FALSE)</f>
        <v>-8.6999999999999993</v>
      </c>
      <c r="AH345">
        <v>20</v>
      </c>
      <c r="AI345">
        <v>18</v>
      </c>
      <c r="AJ345">
        <v>20</v>
      </c>
      <c r="AK345">
        <v>30</v>
      </c>
      <c r="AL345">
        <v>193</v>
      </c>
      <c r="AM345">
        <v>2</v>
      </c>
      <c r="AN345">
        <v>0</v>
      </c>
      <c r="AO345">
        <v>2</v>
      </c>
      <c r="AP345">
        <v>18</v>
      </c>
      <c r="AQ345">
        <v>7</v>
      </c>
      <c r="AR345">
        <v>6</v>
      </c>
      <c r="AS345">
        <v>66.7</v>
      </c>
      <c r="AT345">
        <v>106.7</v>
      </c>
      <c r="AU345">
        <v>29</v>
      </c>
      <c r="AV345">
        <v>77</v>
      </c>
      <c r="AW345">
        <v>2.7</v>
      </c>
      <c r="AX345">
        <v>0</v>
      </c>
      <c r="AY345">
        <v>2</v>
      </c>
      <c r="AZ345">
        <v>2</v>
      </c>
      <c r="BA345">
        <v>2</v>
      </c>
      <c r="BB345">
        <v>2</v>
      </c>
      <c r="BC345">
        <v>5</v>
      </c>
      <c r="BD345">
        <v>221</v>
      </c>
      <c r="BE345">
        <v>7</v>
      </c>
      <c r="BF345">
        <v>15</v>
      </c>
      <c r="BG345">
        <v>1</v>
      </c>
      <c r="BH345">
        <v>1</v>
      </c>
      <c r="BI345" s="3">
        <f t="shared" si="11"/>
        <v>30</v>
      </c>
      <c r="BJ345">
        <f>VLOOKUP(D345,'2022 FPIs'!$A$1:$B$33,2,FALSE)</f>
        <v>2.2000000000000002</v>
      </c>
    </row>
    <row r="346" spans="1:62">
      <c r="A346" t="s">
        <v>0</v>
      </c>
      <c r="B346">
        <f t="shared" si="10"/>
        <v>0</v>
      </c>
      <c r="C346" t="s">
        <v>68</v>
      </c>
      <c r="D346" t="s">
        <v>67</v>
      </c>
      <c r="E346">
        <v>3</v>
      </c>
      <c r="F346">
        <v>21</v>
      </c>
      <c r="G346">
        <v>32</v>
      </c>
      <c r="H346">
        <v>49</v>
      </c>
      <c r="I346">
        <v>276</v>
      </c>
      <c r="J346">
        <v>0</v>
      </c>
      <c r="K346">
        <v>0</v>
      </c>
      <c r="L346">
        <v>1</v>
      </c>
      <c r="M346">
        <v>14</v>
      </c>
      <c r="N346">
        <v>5.9</v>
      </c>
      <c r="O346">
        <v>5.5</v>
      </c>
      <c r="P346">
        <v>65.3</v>
      </c>
      <c r="Q346">
        <v>80</v>
      </c>
      <c r="R346">
        <v>16</v>
      </c>
      <c r="S346">
        <v>46</v>
      </c>
      <c r="T346">
        <v>2.9</v>
      </c>
      <c r="U346">
        <v>0</v>
      </c>
      <c r="V346">
        <v>1</v>
      </c>
      <c r="W346">
        <v>1</v>
      </c>
      <c r="X346">
        <v>0</v>
      </c>
      <c r="Y346">
        <v>0</v>
      </c>
      <c r="Z346">
        <v>6</v>
      </c>
      <c r="AA346">
        <v>279</v>
      </c>
      <c r="AB346">
        <v>2</v>
      </c>
      <c r="AC346">
        <v>12</v>
      </c>
      <c r="AD346">
        <v>1</v>
      </c>
      <c r="AE346">
        <v>3</v>
      </c>
      <c r="AF346" s="3">
        <v>30.5</v>
      </c>
      <c r="AG346">
        <f>VLOOKUP(C346,'2022 FPIs'!$A$1:$B$33,2,FALSE)</f>
        <v>-8.6999999999999993</v>
      </c>
      <c r="AH346">
        <v>21</v>
      </c>
      <c r="AI346">
        <v>3</v>
      </c>
      <c r="AJ346">
        <v>16</v>
      </c>
      <c r="AK346">
        <v>22</v>
      </c>
      <c r="AL346">
        <v>170</v>
      </c>
      <c r="AM346">
        <v>2</v>
      </c>
      <c r="AN346">
        <v>0</v>
      </c>
      <c r="AO346">
        <v>1</v>
      </c>
      <c r="AP346">
        <v>7</v>
      </c>
      <c r="AQ346">
        <v>8</v>
      </c>
      <c r="AR346">
        <v>7.4</v>
      </c>
      <c r="AS346">
        <v>72.7</v>
      </c>
      <c r="AT346">
        <v>125.2</v>
      </c>
      <c r="AU346">
        <v>27</v>
      </c>
      <c r="AV346">
        <v>173</v>
      </c>
      <c r="AW346">
        <v>6.4</v>
      </c>
      <c r="AX346">
        <v>1</v>
      </c>
      <c r="AY346">
        <v>0</v>
      </c>
      <c r="AZ346">
        <v>0</v>
      </c>
      <c r="BA346">
        <v>3</v>
      </c>
      <c r="BB346">
        <v>3</v>
      </c>
      <c r="BC346">
        <v>7</v>
      </c>
      <c r="BD346">
        <v>360</v>
      </c>
      <c r="BE346">
        <v>4</v>
      </c>
      <c r="BF346">
        <v>12</v>
      </c>
      <c r="BG346">
        <v>0</v>
      </c>
      <c r="BH346">
        <v>0</v>
      </c>
      <c r="BI346" s="3">
        <f t="shared" si="11"/>
        <v>29.5</v>
      </c>
      <c r="BJ346">
        <f>VLOOKUP(D346,'2022 FPIs'!$A$1:$B$33,2,FALSE)</f>
        <v>0.6</v>
      </c>
    </row>
    <row r="347" spans="1:62">
      <c r="A347" t="s">
        <v>0</v>
      </c>
      <c r="B347">
        <f t="shared" si="10"/>
        <v>0</v>
      </c>
      <c r="C347" t="s">
        <v>68</v>
      </c>
      <c r="D347" t="s">
        <v>44</v>
      </c>
      <c r="E347">
        <v>22</v>
      </c>
      <c r="F347">
        <v>27</v>
      </c>
      <c r="G347">
        <v>26</v>
      </c>
      <c r="H347">
        <v>44</v>
      </c>
      <c r="I347">
        <v>305</v>
      </c>
      <c r="J347">
        <v>1</v>
      </c>
      <c r="K347">
        <v>0</v>
      </c>
      <c r="L347">
        <v>3</v>
      </c>
      <c r="M347">
        <v>20</v>
      </c>
      <c r="N347">
        <v>7.4</v>
      </c>
      <c r="O347">
        <v>6.5</v>
      </c>
      <c r="P347">
        <v>59.1</v>
      </c>
      <c r="Q347">
        <v>87.8</v>
      </c>
      <c r="R347">
        <v>15</v>
      </c>
      <c r="S347">
        <v>44</v>
      </c>
      <c r="T347">
        <v>2.9</v>
      </c>
      <c r="U347">
        <v>1</v>
      </c>
      <c r="V347">
        <v>3</v>
      </c>
      <c r="W347">
        <v>3</v>
      </c>
      <c r="X347">
        <v>1</v>
      </c>
      <c r="Y347">
        <v>1</v>
      </c>
      <c r="Z347">
        <v>5</v>
      </c>
      <c r="AA347">
        <v>267</v>
      </c>
      <c r="AB347">
        <v>4</v>
      </c>
      <c r="AC347">
        <v>13</v>
      </c>
      <c r="AD347">
        <v>1</v>
      </c>
      <c r="AE347">
        <v>1</v>
      </c>
      <c r="AF347" s="3">
        <v>21.5</v>
      </c>
      <c r="AG347">
        <f>VLOOKUP(C347,'2022 FPIs'!$A$1:$B$33,2,FALSE)</f>
        <v>-8.6999999999999993</v>
      </c>
      <c r="AH347">
        <v>27</v>
      </c>
      <c r="AI347">
        <v>22</v>
      </c>
      <c r="AJ347">
        <v>27</v>
      </c>
      <c r="AK347">
        <v>38</v>
      </c>
      <c r="AL347">
        <v>222</v>
      </c>
      <c r="AM347">
        <v>2</v>
      </c>
      <c r="AN347">
        <v>0</v>
      </c>
      <c r="AO347">
        <v>3</v>
      </c>
      <c r="AP347">
        <v>16</v>
      </c>
      <c r="AQ347">
        <v>6.3</v>
      </c>
      <c r="AR347">
        <v>5.4</v>
      </c>
      <c r="AS347">
        <v>71.099999999999994</v>
      </c>
      <c r="AT347">
        <v>103.2</v>
      </c>
      <c r="AU347">
        <v>33</v>
      </c>
      <c r="AV347">
        <v>231</v>
      </c>
      <c r="AW347">
        <v>7</v>
      </c>
      <c r="AX347">
        <v>1</v>
      </c>
      <c r="AY347">
        <v>2</v>
      </c>
      <c r="AZ347">
        <v>3</v>
      </c>
      <c r="BA347">
        <v>3</v>
      </c>
      <c r="BB347">
        <v>3</v>
      </c>
      <c r="BC347">
        <v>4</v>
      </c>
      <c r="BD347">
        <v>210</v>
      </c>
      <c r="BE347">
        <v>6</v>
      </c>
      <c r="BF347">
        <v>13</v>
      </c>
      <c r="BG347">
        <v>0</v>
      </c>
      <c r="BH347">
        <v>1</v>
      </c>
      <c r="BI347" s="3">
        <f t="shared" si="11"/>
        <v>38.5</v>
      </c>
      <c r="BJ347">
        <f>VLOOKUP(D347,'2022 FPIs'!$A$1:$B$33,2,FALSE)</f>
        <v>2.9</v>
      </c>
    </row>
    <row r="348" spans="1:62">
      <c r="A348" t="s">
        <v>1</v>
      </c>
      <c r="B348">
        <f t="shared" si="10"/>
        <v>1</v>
      </c>
      <c r="C348" t="s">
        <v>68</v>
      </c>
      <c r="D348" t="s">
        <v>42</v>
      </c>
      <c r="E348">
        <v>16</v>
      </c>
      <c r="F348">
        <v>13</v>
      </c>
      <c r="G348">
        <v>36</v>
      </c>
      <c r="H348">
        <v>58</v>
      </c>
      <c r="I348">
        <v>272</v>
      </c>
      <c r="J348">
        <v>1</v>
      </c>
      <c r="K348">
        <v>0</v>
      </c>
      <c r="L348">
        <v>1</v>
      </c>
      <c r="M348">
        <v>8</v>
      </c>
      <c r="N348">
        <v>4.8</v>
      </c>
      <c r="O348">
        <v>4.5999999999999996</v>
      </c>
      <c r="P348">
        <v>62.1</v>
      </c>
      <c r="Q348">
        <v>79.099999999999994</v>
      </c>
      <c r="R348">
        <v>20</v>
      </c>
      <c r="S348">
        <v>51</v>
      </c>
      <c r="T348">
        <v>2.6</v>
      </c>
      <c r="U348">
        <v>0</v>
      </c>
      <c r="V348">
        <v>3</v>
      </c>
      <c r="W348">
        <v>4</v>
      </c>
      <c r="X348">
        <v>1</v>
      </c>
      <c r="Y348">
        <v>1</v>
      </c>
      <c r="Z348">
        <v>6</v>
      </c>
      <c r="AA348">
        <v>357</v>
      </c>
      <c r="AB348">
        <v>9</v>
      </c>
      <c r="AC348">
        <v>21</v>
      </c>
      <c r="AD348">
        <v>0</v>
      </c>
      <c r="AE348">
        <v>2</v>
      </c>
      <c r="AF348" s="3">
        <v>31.5</v>
      </c>
      <c r="AG348">
        <f>VLOOKUP(C348,'2022 FPIs'!$A$1:$B$33,2,FALSE)</f>
        <v>-8.6999999999999993</v>
      </c>
      <c r="AH348">
        <v>13</v>
      </c>
      <c r="AI348">
        <v>16</v>
      </c>
      <c r="AJ348">
        <v>13</v>
      </c>
      <c r="AK348">
        <v>27</v>
      </c>
      <c r="AL348">
        <v>138</v>
      </c>
      <c r="AM348">
        <v>1</v>
      </c>
      <c r="AN348">
        <v>0</v>
      </c>
      <c r="AO348">
        <v>4</v>
      </c>
      <c r="AP348">
        <v>27</v>
      </c>
      <c r="AQ348">
        <v>6.1</v>
      </c>
      <c r="AR348">
        <v>4.5</v>
      </c>
      <c r="AS348">
        <v>48.1</v>
      </c>
      <c r="AT348">
        <v>75.8</v>
      </c>
      <c r="AU348">
        <v>24</v>
      </c>
      <c r="AV348">
        <v>68</v>
      </c>
      <c r="AW348">
        <v>2.8</v>
      </c>
      <c r="AX348">
        <v>0</v>
      </c>
      <c r="AY348">
        <v>2</v>
      </c>
      <c r="AZ348">
        <v>2</v>
      </c>
      <c r="BA348">
        <v>1</v>
      </c>
      <c r="BB348">
        <v>1</v>
      </c>
      <c r="BC348">
        <v>9</v>
      </c>
      <c r="BD348">
        <v>477</v>
      </c>
      <c r="BE348">
        <v>4</v>
      </c>
      <c r="BF348">
        <v>15</v>
      </c>
      <c r="BG348">
        <v>0</v>
      </c>
      <c r="BH348">
        <v>0</v>
      </c>
      <c r="BI348" s="3">
        <f t="shared" si="11"/>
        <v>28.5</v>
      </c>
      <c r="BJ348">
        <f>VLOOKUP(D348,'2022 FPIs'!$A$1:$B$33,2,FALSE)</f>
        <v>-6.5</v>
      </c>
    </row>
    <row r="349" spans="1:62">
      <c r="A349" t="s">
        <v>1</v>
      </c>
      <c r="B349">
        <f t="shared" si="10"/>
        <v>1</v>
      </c>
      <c r="C349" t="s">
        <v>68</v>
      </c>
      <c r="D349" t="s">
        <v>60</v>
      </c>
      <c r="E349">
        <v>21</v>
      </c>
      <c r="F349">
        <v>16</v>
      </c>
      <c r="G349">
        <v>22</v>
      </c>
      <c r="H349">
        <v>30</v>
      </c>
      <c r="I349">
        <v>258</v>
      </c>
      <c r="J349">
        <v>2</v>
      </c>
      <c r="K349">
        <v>2</v>
      </c>
      <c r="L349">
        <v>0</v>
      </c>
      <c r="M349">
        <v>0</v>
      </c>
      <c r="N349">
        <v>8.6</v>
      </c>
      <c r="O349">
        <v>8.6</v>
      </c>
      <c r="P349">
        <v>73.3</v>
      </c>
      <c r="Q349">
        <v>93.5</v>
      </c>
      <c r="R349">
        <v>44</v>
      </c>
      <c r="S349">
        <v>161</v>
      </c>
      <c r="T349">
        <v>3.7</v>
      </c>
      <c r="U349">
        <v>1</v>
      </c>
      <c r="V349">
        <v>0</v>
      </c>
      <c r="W349">
        <v>1</v>
      </c>
      <c r="X349">
        <v>3</v>
      </c>
      <c r="Y349">
        <v>3</v>
      </c>
      <c r="Z349">
        <v>2</v>
      </c>
      <c r="AA349">
        <v>122</v>
      </c>
      <c r="AB349">
        <v>10</v>
      </c>
      <c r="AC349">
        <v>15</v>
      </c>
      <c r="AD349">
        <v>0</v>
      </c>
      <c r="AE349">
        <v>0</v>
      </c>
      <c r="AF349" s="3">
        <v>37</v>
      </c>
      <c r="AG349">
        <f>VLOOKUP(C349,'2022 FPIs'!$A$1:$B$33,2,FALSE)</f>
        <v>-8.6999999999999993</v>
      </c>
      <c r="AH349">
        <v>16</v>
      </c>
      <c r="AI349">
        <v>21</v>
      </c>
      <c r="AJ349">
        <v>23</v>
      </c>
      <c r="AK349">
        <v>33</v>
      </c>
      <c r="AL349">
        <v>244</v>
      </c>
      <c r="AM349">
        <v>2</v>
      </c>
      <c r="AN349">
        <v>0</v>
      </c>
      <c r="AO349">
        <v>3</v>
      </c>
      <c r="AP349">
        <v>31</v>
      </c>
      <c r="AQ349">
        <v>8.3000000000000007</v>
      </c>
      <c r="AR349">
        <v>6.8</v>
      </c>
      <c r="AS349">
        <v>69.7</v>
      </c>
      <c r="AT349">
        <v>111.2</v>
      </c>
      <c r="AU349">
        <v>14</v>
      </c>
      <c r="AV349">
        <v>39</v>
      </c>
      <c r="AW349">
        <v>2.8</v>
      </c>
      <c r="AX349">
        <v>0</v>
      </c>
      <c r="AY349">
        <v>1</v>
      </c>
      <c r="AZ349">
        <v>1</v>
      </c>
      <c r="BA349">
        <v>1</v>
      </c>
      <c r="BB349">
        <v>1</v>
      </c>
      <c r="BC349">
        <v>5</v>
      </c>
      <c r="BD349">
        <v>253</v>
      </c>
      <c r="BE349">
        <v>1</v>
      </c>
      <c r="BF349">
        <v>9</v>
      </c>
      <c r="BG349">
        <v>2</v>
      </c>
      <c r="BH349">
        <v>2</v>
      </c>
      <c r="BI349" s="3">
        <f t="shared" si="11"/>
        <v>23</v>
      </c>
      <c r="BJ349">
        <f>VLOOKUP(D349,'2022 FPIs'!$A$1:$B$33,2,FALSE)</f>
        <v>-1.1000000000000001</v>
      </c>
    </row>
    <row r="350" spans="1:62">
      <c r="A350" t="s">
        <v>0</v>
      </c>
      <c r="B350">
        <f t="shared" si="10"/>
        <v>0</v>
      </c>
      <c r="C350" t="s">
        <v>68</v>
      </c>
      <c r="D350" t="s">
        <v>49</v>
      </c>
      <c r="E350">
        <v>17</v>
      </c>
      <c r="F350">
        <v>23</v>
      </c>
      <c r="G350">
        <v>29</v>
      </c>
      <c r="H350">
        <v>43</v>
      </c>
      <c r="I350">
        <v>229</v>
      </c>
      <c r="J350">
        <v>2</v>
      </c>
      <c r="K350">
        <v>0</v>
      </c>
      <c r="L350">
        <v>3</v>
      </c>
      <c r="M350">
        <v>17</v>
      </c>
      <c r="N350">
        <v>5.7</v>
      </c>
      <c r="O350">
        <v>5</v>
      </c>
      <c r="P350">
        <v>67.400000000000006</v>
      </c>
      <c r="Q350">
        <v>96</v>
      </c>
      <c r="R350">
        <v>20</v>
      </c>
      <c r="S350">
        <v>96</v>
      </c>
      <c r="T350">
        <v>4.8</v>
      </c>
      <c r="U350">
        <v>0</v>
      </c>
      <c r="V350">
        <v>1</v>
      </c>
      <c r="W350">
        <v>1</v>
      </c>
      <c r="X350">
        <v>2</v>
      </c>
      <c r="Y350">
        <v>2</v>
      </c>
      <c r="Z350">
        <v>9</v>
      </c>
      <c r="AA350">
        <v>425</v>
      </c>
      <c r="AB350">
        <v>4</v>
      </c>
      <c r="AC350">
        <v>15</v>
      </c>
      <c r="AD350">
        <v>1</v>
      </c>
      <c r="AE350">
        <v>1</v>
      </c>
      <c r="AF350" s="3">
        <v>16.5</v>
      </c>
      <c r="AG350">
        <f>VLOOKUP(C350,'2022 FPIs'!$A$1:$B$33,2,FALSE)</f>
        <v>-8.6999999999999993</v>
      </c>
      <c r="AH350">
        <v>23</v>
      </c>
      <c r="AI350">
        <v>17</v>
      </c>
      <c r="AJ350">
        <v>23</v>
      </c>
      <c r="AK350">
        <v>37</v>
      </c>
      <c r="AL350">
        <v>178</v>
      </c>
      <c r="AM350">
        <v>1</v>
      </c>
      <c r="AN350">
        <v>1</v>
      </c>
      <c r="AO350">
        <v>4</v>
      </c>
      <c r="AP350">
        <v>32</v>
      </c>
      <c r="AQ350">
        <v>5.7</v>
      </c>
      <c r="AR350">
        <v>4.3</v>
      </c>
      <c r="AS350">
        <v>62.2</v>
      </c>
      <c r="AT350">
        <v>71.7</v>
      </c>
      <c r="AU350">
        <v>34</v>
      </c>
      <c r="AV350">
        <v>189</v>
      </c>
      <c r="AW350">
        <v>5.6</v>
      </c>
      <c r="AX350">
        <v>2</v>
      </c>
      <c r="AY350">
        <v>1</v>
      </c>
      <c r="AZ350">
        <v>2</v>
      </c>
      <c r="BA350">
        <v>2</v>
      </c>
      <c r="BB350">
        <v>2</v>
      </c>
      <c r="BC350">
        <v>6</v>
      </c>
      <c r="BD350">
        <v>329</v>
      </c>
      <c r="BE350">
        <v>5</v>
      </c>
      <c r="BF350">
        <v>17</v>
      </c>
      <c r="BG350">
        <v>2</v>
      </c>
      <c r="BH350">
        <v>4</v>
      </c>
      <c r="BI350" s="3">
        <f t="shared" si="11"/>
        <v>43.5</v>
      </c>
      <c r="BJ350">
        <f>VLOOKUP(D350,'2022 FPIs'!$A$1:$B$33,2,FALSE)</f>
        <v>-2.5</v>
      </c>
    </row>
    <row r="351" spans="1:62">
      <c r="A351" t="s">
        <v>1</v>
      </c>
      <c r="B351">
        <f t="shared" si="10"/>
        <v>1</v>
      </c>
      <c r="C351" t="s">
        <v>68</v>
      </c>
      <c r="D351" t="s">
        <v>65</v>
      </c>
      <c r="E351">
        <v>17</v>
      </c>
      <c r="F351">
        <v>16</v>
      </c>
      <c r="G351">
        <v>36</v>
      </c>
      <c r="H351">
        <v>54</v>
      </c>
      <c r="I351">
        <v>274</v>
      </c>
      <c r="J351">
        <v>2</v>
      </c>
      <c r="K351">
        <v>1</v>
      </c>
      <c r="L351">
        <v>1</v>
      </c>
      <c r="M351">
        <v>7</v>
      </c>
      <c r="N351">
        <v>5.2</v>
      </c>
      <c r="O351">
        <v>5</v>
      </c>
      <c r="P351">
        <v>66.7</v>
      </c>
      <c r="Q351">
        <v>83.4</v>
      </c>
      <c r="R351">
        <v>20</v>
      </c>
      <c r="S351">
        <v>76</v>
      </c>
      <c r="T351">
        <v>3.8</v>
      </c>
      <c r="U351">
        <v>0</v>
      </c>
      <c r="V351">
        <v>1</v>
      </c>
      <c r="W351">
        <v>1</v>
      </c>
      <c r="X351">
        <v>2</v>
      </c>
      <c r="Y351">
        <v>2</v>
      </c>
      <c r="Z351">
        <v>5</v>
      </c>
      <c r="AA351">
        <v>247</v>
      </c>
      <c r="AB351">
        <v>8</v>
      </c>
      <c r="AC351">
        <v>15</v>
      </c>
      <c r="AD351">
        <v>0</v>
      </c>
      <c r="AE351">
        <v>0</v>
      </c>
      <c r="AF351" s="3">
        <v>30</v>
      </c>
      <c r="AG351">
        <f>VLOOKUP(C351,'2022 FPIs'!$A$1:$B$33,2,FALSE)</f>
        <v>-8.6999999999999993</v>
      </c>
      <c r="AH351">
        <v>16</v>
      </c>
      <c r="AI351">
        <v>17</v>
      </c>
      <c r="AJ351">
        <v>21</v>
      </c>
      <c r="AK351">
        <v>29</v>
      </c>
      <c r="AL351">
        <v>232</v>
      </c>
      <c r="AM351">
        <v>1</v>
      </c>
      <c r="AN351">
        <v>0</v>
      </c>
      <c r="AO351">
        <v>2</v>
      </c>
      <c r="AP351">
        <v>18</v>
      </c>
      <c r="AQ351">
        <v>8.6</v>
      </c>
      <c r="AR351">
        <v>7.5</v>
      </c>
      <c r="AS351">
        <v>72.400000000000006</v>
      </c>
      <c r="AT351">
        <v>107.3</v>
      </c>
      <c r="AU351">
        <v>25</v>
      </c>
      <c r="AV351">
        <v>66</v>
      </c>
      <c r="AW351">
        <v>2.6</v>
      </c>
      <c r="AX351">
        <v>0</v>
      </c>
      <c r="AY351">
        <v>3</v>
      </c>
      <c r="AZ351">
        <v>3</v>
      </c>
      <c r="BA351">
        <v>1</v>
      </c>
      <c r="BB351">
        <v>1</v>
      </c>
      <c r="BC351">
        <v>6</v>
      </c>
      <c r="BD351">
        <v>262</v>
      </c>
      <c r="BE351">
        <v>5</v>
      </c>
      <c r="BF351">
        <v>14</v>
      </c>
      <c r="BG351">
        <v>0</v>
      </c>
      <c r="BH351">
        <v>0</v>
      </c>
      <c r="BI351" s="3">
        <f t="shared" si="11"/>
        <v>30</v>
      </c>
      <c r="BJ351">
        <f>VLOOKUP(D351,'2022 FPIs'!$A$1:$B$33,2,FALSE)</f>
        <v>1.6</v>
      </c>
    </row>
    <row r="352" spans="1:62">
      <c r="A352" t="s">
        <v>0</v>
      </c>
      <c r="B352">
        <f t="shared" si="10"/>
        <v>0</v>
      </c>
      <c r="C352" t="s">
        <v>68</v>
      </c>
      <c r="D352" t="s">
        <v>54</v>
      </c>
      <c r="E352">
        <v>7</v>
      </c>
      <c r="F352">
        <v>35</v>
      </c>
      <c r="G352">
        <v>34</v>
      </c>
      <c r="H352">
        <v>55</v>
      </c>
      <c r="I352">
        <v>253</v>
      </c>
      <c r="J352">
        <v>1</v>
      </c>
      <c r="K352">
        <v>2</v>
      </c>
      <c r="L352">
        <v>0</v>
      </c>
      <c r="M352">
        <v>0</v>
      </c>
      <c r="N352">
        <v>4.5999999999999996</v>
      </c>
      <c r="O352">
        <v>4.5999999999999996</v>
      </c>
      <c r="P352">
        <v>61.8</v>
      </c>
      <c r="Q352">
        <v>63.7</v>
      </c>
      <c r="R352">
        <v>19</v>
      </c>
      <c r="S352">
        <v>69</v>
      </c>
      <c r="T352">
        <v>3.6</v>
      </c>
      <c r="U352">
        <v>0</v>
      </c>
      <c r="V352">
        <v>0</v>
      </c>
      <c r="W352">
        <v>1</v>
      </c>
      <c r="X352">
        <v>1</v>
      </c>
      <c r="Y352">
        <v>1</v>
      </c>
      <c r="Z352">
        <v>3</v>
      </c>
      <c r="AA352">
        <v>157</v>
      </c>
      <c r="AB352">
        <v>4</v>
      </c>
      <c r="AC352">
        <v>16</v>
      </c>
      <c r="AD352">
        <v>4</v>
      </c>
      <c r="AE352">
        <v>7</v>
      </c>
      <c r="AF352" s="3">
        <v>27.5</v>
      </c>
      <c r="AG352">
        <f>VLOOKUP(C352,'2022 FPIs'!$A$1:$B$33,2,FALSE)</f>
        <v>-8.6999999999999993</v>
      </c>
      <c r="AH352">
        <v>35</v>
      </c>
      <c r="AI352">
        <v>7</v>
      </c>
      <c r="AJ352">
        <v>17</v>
      </c>
      <c r="AK352">
        <v>23</v>
      </c>
      <c r="AL352">
        <v>195</v>
      </c>
      <c r="AM352">
        <v>2</v>
      </c>
      <c r="AN352">
        <v>0</v>
      </c>
      <c r="AO352">
        <v>0</v>
      </c>
      <c r="AP352">
        <v>0</v>
      </c>
      <c r="AQ352">
        <v>8.5</v>
      </c>
      <c r="AR352">
        <v>8.5</v>
      </c>
      <c r="AS352">
        <v>73.900000000000006</v>
      </c>
      <c r="AT352">
        <v>128</v>
      </c>
      <c r="AU352">
        <v>36</v>
      </c>
      <c r="AV352">
        <v>209</v>
      </c>
      <c r="AW352">
        <v>5.8</v>
      </c>
      <c r="AX352">
        <v>3</v>
      </c>
      <c r="AY352">
        <v>0</v>
      </c>
      <c r="AZ352">
        <v>0</v>
      </c>
      <c r="BA352">
        <v>5</v>
      </c>
      <c r="BB352">
        <v>5</v>
      </c>
      <c r="BC352">
        <v>3</v>
      </c>
      <c r="BD352">
        <v>134</v>
      </c>
      <c r="BE352">
        <v>4</v>
      </c>
      <c r="BF352">
        <v>9</v>
      </c>
      <c r="BG352">
        <v>1</v>
      </c>
      <c r="BH352">
        <v>2</v>
      </c>
      <c r="BI352" s="3">
        <f t="shared" si="11"/>
        <v>32.5</v>
      </c>
      <c r="BJ352">
        <f>VLOOKUP(D352,'2022 FPIs'!$A$1:$B$33,2,FALSE)</f>
        <v>6.5</v>
      </c>
    </row>
    <row r="353" spans="1:62">
      <c r="A353" t="s">
        <v>0</v>
      </c>
      <c r="B353">
        <f t="shared" si="10"/>
        <v>0</v>
      </c>
      <c r="C353" t="s">
        <v>68</v>
      </c>
      <c r="D353" t="s">
        <v>52</v>
      </c>
      <c r="E353">
        <v>23</v>
      </c>
      <c r="F353">
        <v>34</v>
      </c>
      <c r="G353">
        <v>30</v>
      </c>
      <c r="H353">
        <v>44</v>
      </c>
      <c r="I353">
        <v>304</v>
      </c>
      <c r="J353">
        <v>3</v>
      </c>
      <c r="K353">
        <v>2</v>
      </c>
      <c r="L353">
        <v>1</v>
      </c>
      <c r="M353">
        <v>8</v>
      </c>
      <c r="N353">
        <v>7.1</v>
      </c>
      <c r="O353">
        <v>6.8</v>
      </c>
      <c r="P353">
        <v>68.2</v>
      </c>
      <c r="Q353">
        <v>91.5</v>
      </c>
      <c r="R353">
        <v>25</v>
      </c>
      <c r="S353">
        <v>92</v>
      </c>
      <c r="T353">
        <v>3.7</v>
      </c>
      <c r="U353">
        <v>0</v>
      </c>
      <c r="V353">
        <v>1</v>
      </c>
      <c r="W353">
        <v>2</v>
      </c>
      <c r="X353">
        <v>2</v>
      </c>
      <c r="Y353">
        <v>2</v>
      </c>
      <c r="Z353">
        <v>1</v>
      </c>
      <c r="AA353">
        <v>51</v>
      </c>
      <c r="AB353">
        <v>4</v>
      </c>
      <c r="AC353">
        <v>12</v>
      </c>
      <c r="AD353">
        <v>2</v>
      </c>
      <c r="AE353">
        <v>3</v>
      </c>
      <c r="AF353" s="3">
        <v>30.5</v>
      </c>
      <c r="AG353">
        <f>VLOOKUP(C353,'2022 FPIs'!$A$1:$B$33,2,FALSE)</f>
        <v>-8.6999999999999993</v>
      </c>
      <c r="AH353">
        <v>34</v>
      </c>
      <c r="AI353">
        <v>23</v>
      </c>
      <c r="AJ353">
        <v>27</v>
      </c>
      <c r="AK353">
        <v>39</v>
      </c>
      <c r="AL353">
        <v>184</v>
      </c>
      <c r="AM353">
        <v>4</v>
      </c>
      <c r="AN353">
        <v>1</v>
      </c>
      <c r="AO353">
        <v>2</v>
      </c>
      <c r="AP353">
        <v>16</v>
      </c>
      <c r="AQ353">
        <v>5.0999999999999996</v>
      </c>
      <c r="AR353">
        <v>4.5</v>
      </c>
      <c r="AS353">
        <v>69.2</v>
      </c>
      <c r="AT353">
        <v>102.9</v>
      </c>
      <c r="AU353">
        <v>21</v>
      </c>
      <c r="AV353">
        <v>53</v>
      </c>
      <c r="AW353">
        <v>2.5</v>
      </c>
      <c r="AX353">
        <v>0</v>
      </c>
      <c r="AY353">
        <v>2</v>
      </c>
      <c r="AZ353">
        <v>2</v>
      </c>
      <c r="BA353">
        <v>2</v>
      </c>
      <c r="BB353">
        <v>2</v>
      </c>
      <c r="BC353">
        <v>4</v>
      </c>
      <c r="BD353">
        <v>180</v>
      </c>
      <c r="BE353">
        <v>5</v>
      </c>
      <c r="BF353">
        <v>13</v>
      </c>
      <c r="BG353">
        <v>0</v>
      </c>
      <c r="BH353">
        <v>0</v>
      </c>
      <c r="BI353" s="3">
        <f t="shared" si="11"/>
        <v>29.5</v>
      </c>
      <c r="BJ353">
        <f>VLOOKUP(D353,'2022 FPIs'!$A$1:$B$33,2,FALSE)</f>
        <v>11.1</v>
      </c>
    </row>
    <row r="354" spans="1:62">
      <c r="A354" t="s">
        <v>1</v>
      </c>
      <c r="B354">
        <f t="shared" si="10"/>
        <v>1</v>
      </c>
      <c r="C354" t="s">
        <v>68</v>
      </c>
      <c r="D354" t="s">
        <v>57</v>
      </c>
      <c r="E354">
        <v>19</v>
      </c>
      <c r="F354">
        <v>16</v>
      </c>
      <c r="G354">
        <v>32</v>
      </c>
      <c r="H354">
        <v>48</v>
      </c>
      <c r="I354">
        <v>281</v>
      </c>
      <c r="J354">
        <v>1</v>
      </c>
      <c r="K354">
        <v>2</v>
      </c>
      <c r="L354">
        <v>0</v>
      </c>
      <c r="M354">
        <v>0</v>
      </c>
      <c r="N354">
        <v>5.9</v>
      </c>
      <c r="O354">
        <v>5.9</v>
      </c>
      <c r="P354">
        <v>66.7</v>
      </c>
      <c r="Q354">
        <v>71.599999999999994</v>
      </c>
      <c r="R354">
        <v>30</v>
      </c>
      <c r="S354">
        <v>115</v>
      </c>
      <c r="T354">
        <v>3.8</v>
      </c>
      <c r="U354">
        <v>0</v>
      </c>
      <c r="V354">
        <v>4</v>
      </c>
      <c r="W354">
        <v>4</v>
      </c>
      <c r="X354">
        <v>1</v>
      </c>
      <c r="Y354">
        <v>1</v>
      </c>
      <c r="Z354">
        <v>5</v>
      </c>
      <c r="AA354">
        <v>244</v>
      </c>
      <c r="AB354">
        <v>6</v>
      </c>
      <c r="AC354">
        <v>17</v>
      </c>
      <c r="AD354">
        <v>1</v>
      </c>
      <c r="AE354">
        <v>2</v>
      </c>
      <c r="AF354" s="3">
        <v>37</v>
      </c>
      <c r="AG354">
        <f>VLOOKUP(C354,'2022 FPIs'!$A$1:$B$33,2,FALSE)</f>
        <v>-8.6999999999999993</v>
      </c>
      <c r="AH354">
        <v>16</v>
      </c>
      <c r="AI354">
        <v>19</v>
      </c>
      <c r="AJ354">
        <v>25</v>
      </c>
      <c r="AK354">
        <v>46</v>
      </c>
      <c r="AL354">
        <v>204</v>
      </c>
      <c r="AM354">
        <v>0</v>
      </c>
      <c r="AN354">
        <v>1</v>
      </c>
      <c r="AO354">
        <v>1</v>
      </c>
      <c r="AP354">
        <v>17</v>
      </c>
      <c r="AQ354">
        <v>4.8</v>
      </c>
      <c r="AR354">
        <v>4.3</v>
      </c>
      <c r="AS354">
        <v>54.3</v>
      </c>
      <c r="AT354">
        <v>56.8</v>
      </c>
      <c r="AU354">
        <v>27</v>
      </c>
      <c r="AV354">
        <v>121</v>
      </c>
      <c r="AW354">
        <v>4.5</v>
      </c>
      <c r="AX354">
        <v>1</v>
      </c>
      <c r="AY354">
        <v>3</v>
      </c>
      <c r="AZ354">
        <v>3</v>
      </c>
      <c r="BA354">
        <v>1</v>
      </c>
      <c r="BB354">
        <v>1</v>
      </c>
      <c r="BC354">
        <v>7</v>
      </c>
      <c r="BD354">
        <v>322</v>
      </c>
      <c r="BE354">
        <v>5</v>
      </c>
      <c r="BF354">
        <v>19</v>
      </c>
      <c r="BG354">
        <v>1</v>
      </c>
      <c r="BH354">
        <v>1</v>
      </c>
      <c r="BI354" s="3">
        <f t="shared" si="11"/>
        <v>23</v>
      </c>
      <c r="BJ354">
        <f>VLOOKUP(D354,'2022 FPIs'!$A$1:$B$33,2,FALSE)</f>
        <v>-15.1</v>
      </c>
    </row>
    <row r="355" spans="1:62">
      <c r="A355" t="s">
        <v>1</v>
      </c>
      <c r="B355">
        <f t="shared" si="10"/>
        <v>1</v>
      </c>
      <c r="C355" t="s">
        <v>68</v>
      </c>
      <c r="D355" t="s">
        <v>67</v>
      </c>
      <c r="E355">
        <v>30</v>
      </c>
      <c r="F355">
        <v>24</v>
      </c>
      <c r="G355">
        <v>34</v>
      </c>
      <c r="H355">
        <v>45</v>
      </c>
      <c r="I355">
        <v>411</v>
      </c>
      <c r="J355">
        <v>3</v>
      </c>
      <c r="K355">
        <v>0</v>
      </c>
      <c r="L355">
        <v>3</v>
      </c>
      <c r="M355">
        <v>21</v>
      </c>
      <c r="N355">
        <v>9.6</v>
      </c>
      <c r="O355">
        <v>8.6</v>
      </c>
      <c r="P355">
        <v>75.599999999999994</v>
      </c>
      <c r="Q355">
        <v>125.3</v>
      </c>
      <c r="R355">
        <v>25</v>
      </c>
      <c r="S355">
        <v>67</v>
      </c>
      <c r="T355">
        <v>2.7</v>
      </c>
      <c r="U355">
        <v>1</v>
      </c>
      <c r="V355">
        <v>1</v>
      </c>
      <c r="W355">
        <v>3</v>
      </c>
      <c r="X355">
        <v>1</v>
      </c>
      <c r="Y355">
        <v>2</v>
      </c>
      <c r="Z355">
        <v>5</v>
      </c>
      <c r="AA355">
        <v>227</v>
      </c>
      <c r="AB355">
        <v>4</v>
      </c>
      <c r="AC355">
        <v>15</v>
      </c>
      <c r="AD355">
        <v>2</v>
      </c>
      <c r="AE355">
        <v>2</v>
      </c>
      <c r="AF355" s="3">
        <v>33</v>
      </c>
      <c r="AG355">
        <f>VLOOKUP(C355,'2022 FPIs'!$A$1:$B$33,2,FALSE)</f>
        <v>-8.6999999999999993</v>
      </c>
      <c r="AH355">
        <v>24</v>
      </c>
      <c r="AI355">
        <v>30</v>
      </c>
      <c r="AJ355">
        <v>23</v>
      </c>
      <c r="AK355">
        <v>37</v>
      </c>
      <c r="AL355">
        <v>326</v>
      </c>
      <c r="AM355">
        <v>3</v>
      </c>
      <c r="AN355">
        <v>1</v>
      </c>
      <c r="AO355">
        <v>2</v>
      </c>
      <c r="AP355">
        <v>15</v>
      </c>
      <c r="AQ355">
        <v>9.1999999999999993</v>
      </c>
      <c r="AR355">
        <v>8.4</v>
      </c>
      <c r="AS355">
        <v>62.2</v>
      </c>
      <c r="AT355">
        <v>106.4</v>
      </c>
      <c r="AU355">
        <v>22</v>
      </c>
      <c r="AV355">
        <v>74</v>
      </c>
      <c r="AW355">
        <v>3.4</v>
      </c>
      <c r="AX355">
        <v>0</v>
      </c>
      <c r="AY355">
        <v>1</v>
      </c>
      <c r="AZ355">
        <v>1</v>
      </c>
      <c r="BA355">
        <v>3</v>
      </c>
      <c r="BB355">
        <v>3</v>
      </c>
      <c r="BC355">
        <v>5</v>
      </c>
      <c r="BD355">
        <v>251</v>
      </c>
      <c r="BE355">
        <v>4</v>
      </c>
      <c r="BF355">
        <v>11</v>
      </c>
      <c r="BG355">
        <v>1</v>
      </c>
      <c r="BH355">
        <v>2</v>
      </c>
      <c r="BI355" s="3">
        <f t="shared" si="11"/>
        <v>27</v>
      </c>
      <c r="BJ355">
        <f>VLOOKUP(D355,'2022 FPIs'!$A$1:$B$33,2,FALSE)</f>
        <v>0.6</v>
      </c>
    </row>
    <row r="356" spans="1:62">
      <c r="A356" t="s">
        <v>0</v>
      </c>
      <c r="B356">
        <f t="shared" si="10"/>
        <v>0</v>
      </c>
      <c r="C356" t="s">
        <v>68</v>
      </c>
      <c r="D356" t="s">
        <v>66</v>
      </c>
      <c r="E356">
        <v>17</v>
      </c>
      <c r="F356">
        <v>30</v>
      </c>
      <c r="G356">
        <v>22</v>
      </c>
      <c r="H356">
        <v>34</v>
      </c>
      <c r="I356">
        <v>136</v>
      </c>
      <c r="J356">
        <v>2</v>
      </c>
      <c r="K356">
        <v>0</v>
      </c>
      <c r="L356">
        <v>0</v>
      </c>
      <c r="M356">
        <v>0</v>
      </c>
      <c r="N356">
        <v>4</v>
      </c>
      <c r="O356">
        <v>4</v>
      </c>
      <c r="P356">
        <v>64.7</v>
      </c>
      <c r="Q356">
        <v>92.3</v>
      </c>
      <c r="R356">
        <v>20</v>
      </c>
      <c r="S356">
        <v>86</v>
      </c>
      <c r="T356">
        <v>4.3</v>
      </c>
      <c r="U356">
        <v>0</v>
      </c>
      <c r="V356">
        <v>1</v>
      </c>
      <c r="W356">
        <v>1</v>
      </c>
      <c r="X356">
        <v>2</v>
      </c>
      <c r="Y356">
        <v>2</v>
      </c>
      <c r="Z356">
        <v>5</v>
      </c>
      <c r="AA356">
        <v>253</v>
      </c>
      <c r="AB356">
        <v>6</v>
      </c>
      <c r="AC356">
        <v>13</v>
      </c>
      <c r="AD356">
        <v>0</v>
      </c>
      <c r="AE356">
        <v>1</v>
      </c>
      <c r="AF356" s="3">
        <v>15</v>
      </c>
      <c r="AG356">
        <f>VLOOKUP(C356,'2022 FPIs'!$A$1:$B$33,2,FALSE)</f>
        <v>-8.6999999999999993</v>
      </c>
      <c r="AH356">
        <v>30</v>
      </c>
      <c r="AI356">
        <v>17</v>
      </c>
      <c r="AJ356">
        <v>19</v>
      </c>
      <c r="AK356">
        <v>30</v>
      </c>
      <c r="AL356">
        <v>208</v>
      </c>
      <c r="AM356">
        <v>2</v>
      </c>
      <c r="AN356">
        <v>0</v>
      </c>
      <c r="AO356">
        <v>2</v>
      </c>
      <c r="AP356">
        <v>16</v>
      </c>
      <c r="AQ356">
        <v>7.5</v>
      </c>
      <c r="AR356">
        <v>6.5</v>
      </c>
      <c r="AS356">
        <v>63.3</v>
      </c>
      <c r="AT356">
        <v>106</v>
      </c>
      <c r="AU356">
        <v>35</v>
      </c>
      <c r="AV356">
        <v>174</v>
      </c>
      <c r="AW356">
        <v>5</v>
      </c>
      <c r="AX356">
        <v>1</v>
      </c>
      <c r="AY356">
        <v>3</v>
      </c>
      <c r="AZ356">
        <v>3</v>
      </c>
      <c r="BA356">
        <v>3</v>
      </c>
      <c r="BB356">
        <v>3</v>
      </c>
      <c r="BC356">
        <v>3</v>
      </c>
      <c r="BD356">
        <v>154</v>
      </c>
      <c r="BE356">
        <v>6</v>
      </c>
      <c r="BF356">
        <v>15</v>
      </c>
      <c r="BG356">
        <v>3</v>
      </c>
      <c r="BH356">
        <v>3</v>
      </c>
      <c r="BI356" s="3">
        <f t="shared" si="11"/>
        <v>45</v>
      </c>
      <c r="BJ356">
        <f>VLOOKUP(D356,'2022 FPIs'!$A$1:$B$33,2,FALSE)</f>
        <v>-2.2999999999999998</v>
      </c>
    </row>
    <row r="357" spans="1:62">
      <c r="A357" t="s">
        <v>0</v>
      </c>
      <c r="B357">
        <f t="shared" si="10"/>
        <v>0</v>
      </c>
      <c r="C357" t="s">
        <v>67</v>
      </c>
      <c r="D357" t="s">
        <v>49</v>
      </c>
      <c r="E357">
        <v>24</v>
      </c>
      <c r="F357">
        <v>26</v>
      </c>
      <c r="G357">
        <v>16</v>
      </c>
      <c r="H357">
        <v>27</v>
      </c>
      <c r="I357">
        <v>207</v>
      </c>
      <c r="J357">
        <v>1</v>
      </c>
      <c r="K357">
        <v>1</v>
      </c>
      <c r="L357">
        <v>4</v>
      </c>
      <c r="M357">
        <v>28</v>
      </c>
      <c r="N357">
        <v>8.6999999999999993</v>
      </c>
      <c r="O357">
        <v>6.7</v>
      </c>
      <c r="P357">
        <v>59.3</v>
      </c>
      <c r="Q357">
        <v>80.3</v>
      </c>
      <c r="R357">
        <v>19</v>
      </c>
      <c r="S357">
        <v>54</v>
      </c>
      <c r="T357">
        <v>2.8</v>
      </c>
      <c r="U357">
        <v>2</v>
      </c>
      <c r="V357">
        <v>1</v>
      </c>
      <c r="W357">
        <v>1</v>
      </c>
      <c r="X357">
        <v>3</v>
      </c>
      <c r="Y357">
        <v>3</v>
      </c>
      <c r="Z357">
        <v>5</v>
      </c>
      <c r="AA357">
        <v>250</v>
      </c>
      <c r="AB357">
        <v>4</v>
      </c>
      <c r="AC357">
        <v>11</v>
      </c>
      <c r="AD357">
        <v>0</v>
      </c>
      <c r="AE357">
        <v>0</v>
      </c>
      <c r="AF357" s="3">
        <v>21.5</v>
      </c>
      <c r="AG357">
        <f>VLOOKUP(C357,'2022 FPIs'!$A$1:$B$33,2,FALSE)</f>
        <v>0.6</v>
      </c>
      <c r="AH357">
        <v>26</v>
      </c>
      <c r="AI357">
        <v>24</v>
      </c>
      <c r="AJ357">
        <v>18</v>
      </c>
      <c r="AK357">
        <v>34</v>
      </c>
      <c r="AL357">
        <v>138</v>
      </c>
      <c r="AM357">
        <v>1</v>
      </c>
      <c r="AN357">
        <v>0</v>
      </c>
      <c r="AO357">
        <v>1</v>
      </c>
      <c r="AP357">
        <v>9</v>
      </c>
      <c r="AQ357">
        <v>4.3</v>
      </c>
      <c r="AR357">
        <v>3.9</v>
      </c>
      <c r="AS357">
        <v>52.9</v>
      </c>
      <c r="AT357">
        <v>72.900000000000006</v>
      </c>
      <c r="AU357">
        <v>39</v>
      </c>
      <c r="AV357">
        <v>217</v>
      </c>
      <c r="AW357">
        <v>5.6</v>
      </c>
      <c r="AX357">
        <v>1</v>
      </c>
      <c r="AY357">
        <v>4</v>
      </c>
      <c r="AZ357">
        <v>4</v>
      </c>
      <c r="BA357">
        <v>2</v>
      </c>
      <c r="BB357">
        <v>2</v>
      </c>
      <c r="BC357">
        <v>4</v>
      </c>
      <c r="BD357">
        <v>187</v>
      </c>
      <c r="BE357">
        <v>8</v>
      </c>
      <c r="BF357">
        <v>18</v>
      </c>
      <c r="BG357">
        <v>1</v>
      </c>
      <c r="BH357">
        <v>2</v>
      </c>
      <c r="BI357" s="3">
        <f t="shared" si="11"/>
        <v>38.5</v>
      </c>
      <c r="BJ357">
        <f>VLOOKUP(D357,'2022 FPIs'!$A$1:$B$33,2,FALSE)</f>
        <v>-2.5</v>
      </c>
    </row>
    <row r="358" spans="1:62">
      <c r="A358" t="s">
        <v>0</v>
      </c>
      <c r="B358">
        <f t="shared" si="10"/>
        <v>0</v>
      </c>
      <c r="C358" t="s">
        <v>67</v>
      </c>
      <c r="D358" t="s">
        <v>63</v>
      </c>
      <c r="E358">
        <v>16</v>
      </c>
      <c r="F358">
        <v>19</v>
      </c>
      <c r="G358">
        <v>14</v>
      </c>
      <c r="H358">
        <v>29</v>
      </c>
      <c r="I358">
        <v>129</v>
      </c>
      <c r="J358">
        <v>1</v>
      </c>
      <c r="K358">
        <v>0</v>
      </c>
      <c r="L358">
        <v>2</v>
      </c>
      <c r="M358">
        <v>16</v>
      </c>
      <c r="N358">
        <v>5</v>
      </c>
      <c r="O358">
        <v>4.2</v>
      </c>
      <c r="P358">
        <v>48.3</v>
      </c>
      <c r="Q358">
        <v>72.3</v>
      </c>
      <c r="R358">
        <v>23</v>
      </c>
      <c r="S358">
        <v>146</v>
      </c>
      <c r="T358">
        <v>6.3</v>
      </c>
      <c r="U358">
        <v>0</v>
      </c>
      <c r="V358">
        <v>3</v>
      </c>
      <c r="W358">
        <v>3</v>
      </c>
      <c r="X358">
        <v>1</v>
      </c>
      <c r="Y358">
        <v>1</v>
      </c>
      <c r="Z358">
        <v>5</v>
      </c>
      <c r="AA358">
        <v>212</v>
      </c>
      <c r="AB358">
        <v>2</v>
      </c>
      <c r="AC358">
        <v>12</v>
      </c>
      <c r="AD358">
        <v>1</v>
      </c>
      <c r="AE358">
        <v>1</v>
      </c>
      <c r="AF358" s="3">
        <v>24</v>
      </c>
      <c r="AG358">
        <f>VLOOKUP(C358,'2022 FPIs'!$A$1:$B$33,2,FALSE)</f>
        <v>0.6</v>
      </c>
      <c r="AH358">
        <v>19</v>
      </c>
      <c r="AI358">
        <v>16</v>
      </c>
      <c r="AJ358">
        <v>22</v>
      </c>
      <c r="AK358">
        <v>34</v>
      </c>
      <c r="AL358">
        <v>162</v>
      </c>
      <c r="AM358">
        <v>1</v>
      </c>
      <c r="AN358">
        <v>0</v>
      </c>
      <c r="AO358">
        <v>3</v>
      </c>
      <c r="AP358">
        <v>14</v>
      </c>
      <c r="AQ358">
        <v>5.2</v>
      </c>
      <c r="AR358">
        <v>4.4000000000000004</v>
      </c>
      <c r="AS358">
        <v>64.7</v>
      </c>
      <c r="AT358">
        <v>85.7</v>
      </c>
      <c r="AU358">
        <v>33</v>
      </c>
      <c r="AV358">
        <v>103</v>
      </c>
      <c r="AW358">
        <v>3.1</v>
      </c>
      <c r="AX358">
        <v>0</v>
      </c>
      <c r="AY358">
        <v>4</v>
      </c>
      <c r="AZ358">
        <v>4</v>
      </c>
      <c r="BA358">
        <v>1</v>
      </c>
      <c r="BB358">
        <v>1</v>
      </c>
      <c r="BC358">
        <v>5</v>
      </c>
      <c r="BD358">
        <v>253</v>
      </c>
      <c r="BE358">
        <v>6</v>
      </c>
      <c r="BF358">
        <v>18</v>
      </c>
      <c r="BG358">
        <v>1</v>
      </c>
      <c r="BH358">
        <v>1</v>
      </c>
      <c r="BI358" s="3">
        <f t="shared" si="11"/>
        <v>36</v>
      </c>
      <c r="BJ358">
        <f>VLOOKUP(D358,'2022 FPIs'!$A$1:$B$33,2,FALSE)</f>
        <v>2.1</v>
      </c>
    </row>
    <row r="359" spans="1:62">
      <c r="A359" t="s">
        <v>1</v>
      </c>
      <c r="B359">
        <f t="shared" si="10"/>
        <v>1</v>
      </c>
      <c r="C359" t="s">
        <v>67</v>
      </c>
      <c r="D359" t="s">
        <v>65</v>
      </c>
      <c r="E359">
        <v>22</v>
      </c>
      <c r="F359">
        <v>14</v>
      </c>
      <c r="G359">
        <v>12</v>
      </c>
      <c r="H359">
        <v>25</v>
      </c>
      <c r="I359">
        <v>148</v>
      </c>
      <c r="J359">
        <v>1</v>
      </c>
      <c r="K359">
        <v>0</v>
      </c>
      <c r="L359">
        <v>3</v>
      </c>
      <c r="M359">
        <v>22</v>
      </c>
      <c r="N359">
        <v>6.8</v>
      </c>
      <c r="O359">
        <v>5.3</v>
      </c>
      <c r="P359">
        <v>48</v>
      </c>
      <c r="Q359">
        <v>80.099999999999994</v>
      </c>
      <c r="R359">
        <v>31</v>
      </c>
      <c r="S359">
        <v>145</v>
      </c>
      <c r="T359">
        <v>4.7</v>
      </c>
      <c r="U359">
        <v>0</v>
      </c>
      <c r="V359">
        <v>3</v>
      </c>
      <c r="W359">
        <v>3</v>
      </c>
      <c r="X359">
        <v>1</v>
      </c>
      <c r="Y359">
        <v>1</v>
      </c>
      <c r="Z359">
        <v>6</v>
      </c>
      <c r="AA359">
        <v>281</v>
      </c>
      <c r="AB359">
        <v>4</v>
      </c>
      <c r="AC359">
        <v>14</v>
      </c>
      <c r="AD359">
        <v>0</v>
      </c>
      <c r="AE359">
        <v>1</v>
      </c>
      <c r="AF359" s="3">
        <v>30</v>
      </c>
      <c r="AG359">
        <f>VLOOKUP(C359,'2022 FPIs'!$A$1:$B$33,2,FALSE)</f>
        <v>0.6</v>
      </c>
      <c r="AH359">
        <v>14</v>
      </c>
      <c r="AI359">
        <v>22</v>
      </c>
      <c r="AJ359">
        <v>25</v>
      </c>
      <c r="AK359">
        <v>41</v>
      </c>
      <c r="AL359">
        <v>342</v>
      </c>
      <c r="AM359">
        <v>1</v>
      </c>
      <c r="AN359">
        <v>2</v>
      </c>
      <c r="AO359">
        <v>1</v>
      </c>
      <c r="AP359">
        <v>11</v>
      </c>
      <c r="AQ359">
        <v>8.6</v>
      </c>
      <c r="AR359">
        <v>8.1</v>
      </c>
      <c r="AS359">
        <v>61</v>
      </c>
      <c r="AT359">
        <v>75.5</v>
      </c>
      <c r="AU359">
        <v>22</v>
      </c>
      <c r="AV359">
        <v>84</v>
      </c>
      <c r="AW359">
        <v>3.8</v>
      </c>
      <c r="AX359">
        <v>1</v>
      </c>
      <c r="AY359">
        <v>0</v>
      </c>
      <c r="AZ359">
        <v>2</v>
      </c>
      <c r="BA359">
        <v>2</v>
      </c>
      <c r="BB359">
        <v>2</v>
      </c>
      <c r="BC359">
        <v>6</v>
      </c>
      <c r="BD359">
        <v>285</v>
      </c>
      <c r="BE359">
        <v>5</v>
      </c>
      <c r="BF359">
        <v>13</v>
      </c>
      <c r="BG359">
        <v>0</v>
      </c>
      <c r="BH359">
        <v>0</v>
      </c>
      <c r="BI359" s="3">
        <f t="shared" si="11"/>
        <v>30</v>
      </c>
      <c r="BJ359">
        <f>VLOOKUP(D359,'2022 FPIs'!$A$1:$B$33,2,FALSE)</f>
        <v>1.6</v>
      </c>
    </row>
    <row r="360" spans="1:62">
      <c r="A360" t="s">
        <v>0</v>
      </c>
      <c r="B360">
        <f t="shared" si="10"/>
        <v>0</v>
      </c>
      <c r="C360" t="s">
        <v>67</v>
      </c>
      <c r="D360" t="s">
        <v>57</v>
      </c>
      <c r="E360">
        <v>16</v>
      </c>
      <c r="F360">
        <v>26</v>
      </c>
      <c r="G360">
        <v>22</v>
      </c>
      <c r="H360">
        <v>36</v>
      </c>
      <c r="I360">
        <v>180</v>
      </c>
      <c r="J360">
        <v>1</v>
      </c>
      <c r="K360">
        <v>2</v>
      </c>
      <c r="L360">
        <v>2</v>
      </c>
      <c r="M360">
        <v>17</v>
      </c>
      <c r="N360">
        <v>5.5</v>
      </c>
      <c r="O360">
        <v>4.7</v>
      </c>
      <c r="P360">
        <v>61.1</v>
      </c>
      <c r="Q360">
        <v>60</v>
      </c>
      <c r="R360">
        <v>13</v>
      </c>
      <c r="S360">
        <v>40</v>
      </c>
      <c r="T360">
        <v>3.1</v>
      </c>
      <c r="U360">
        <v>0</v>
      </c>
      <c r="V360">
        <v>1</v>
      </c>
      <c r="W360">
        <v>1</v>
      </c>
      <c r="X360">
        <v>1</v>
      </c>
      <c r="Y360">
        <v>1</v>
      </c>
      <c r="Z360">
        <v>4</v>
      </c>
      <c r="AA360">
        <v>209</v>
      </c>
      <c r="AB360">
        <v>2</v>
      </c>
      <c r="AC360">
        <v>10</v>
      </c>
      <c r="AD360">
        <v>1</v>
      </c>
      <c r="AE360">
        <v>3</v>
      </c>
      <c r="AF360" s="3">
        <v>21.5</v>
      </c>
      <c r="AG360">
        <f>VLOOKUP(C360,'2022 FPIs'!$A$1:$B$33,2,FALSE)</f>
        <v>0.6</v>
      </c>
      <c r="AH360">
        <v>26</v>
      </c>
      <c r="AI360">
        <v>16</v>
      </c>
      <c r="AJ360">
        <v>23</v>
      </c>
      <c r="AK360">
        <v>32</v>
      </c>
      <c r="AL360">
        <v>206</v>
      </c>
      <c r="AM360">
        <v>2</v>
      </c>
      <c r="AN360">
        <v>1</v>
      </c>
      <c r="AO360">
        <v>1</v>
      </c>
      <c r="AP360">
        <v>1</v>
      </c>
      <c r="AQ360">
        <v>6.5</v>
      </c>
      <c r="AR360">
        <v>6.2</v>
      </c>
      <c r="AS360">
        <v>71.900000000000006</v>
      </c>
      <c r="AT360">
        <v>96.6</v>
      </c>
      <c r="AU360">
        <v>37</v>
      </c>
      <c r="AV360">
        <v>132</v>
      </c>
      <c r="AW360">
        <v>3.6</v>
      </c>
      <c r="AX360">
        <v>1</v>
      </c>
      <c r="AY360">
        <v>2</v>
      </c>
      <c r="AZ360">
        <v>2</v>
      </c>
      <c r="BA360">
        <v>2</v>
      </c>
      <c r="BB360">
        <v>2</v>
      </c>
      <c r="BC360">
        <v>3</v>
      </c>
      <c r="BD360">
        <v>170</v>
      </c>
      <c r="BE360">
        <v>6</v>
      </c>
      <c r="BF360">
        <v>15</v>
      </c>
      <c r="BG360">
        <v>0</v>
      </c>
      <c r="BH360">
        <v>2</v>
      </c>
      <c r="BI360" s="3">
        <f t="shared" si="11"/>
        <v>38.5</v>
      </c>
      <c r="BJ360">
        <f>VLOOKUP(D360,'2022 FPIs'!$A$1:$B$33,2,FALSE)</f>
        <v>-15.1</v>
      </c>
    </row>
    <row r="361" spans="1:62">
      <c r="A361" t="s">
        <v>0</v>
      </c>
      <c r="B361">
        <f t="shared" si="10"/>
        <v>0</v>
      </c>
      <c r="C361" t="s">
        <v>67</v>
      </c>
      <c r="D361" t="s">
        <v>54</v>
      </c>
      <c r="E361">
        <v>15</v>
      </c>
      <c r="F361">
        <v>37</v>
      </c>
      <c r="G361">
        <v>25</v>
      </c>
      <c r="H361">
        <v>42</v>
      </c>
      <c r="I361">
        <v>244</v>
      </c>
      <c r="J361">
        <v>0</v>
      </c>
      <c r="K361">
        <v>1</v>
      </c>
      <c r="L361">
        <v>6</v>
      </c>
      <c r="M361">
        <v>31</v>
      </c>
      <c r="N361">
        <v>6.5</v>
      </c>
      <c r="O361">
        <v>5.0999999999999996</v>
      </c>
      <c r="P361">
        <v>59.5</v>
      </c>
      <c r="Q361">
        <v>66</v>
      </c>
      <c r="R361">
        <v>17</v>
      </c>
      <c r="S361">
        <v>64</v>
      </c>
      <c r="T361">
        <v>3.8</v>
      </c>
      <c r="U361">
        <v>1</v>
      </c>
      <c r="V361">
        <v>3</v>
      </c>
      <c r="W361">
        <v>4</v>
      </c>
      <c r="X361">
        <v>0</v>
      </c>
      <c r="Y361">
        <v>0</v>
      </c>
      <c r="Z361">
        <v>3</v>
      </c>
      <c r="AA361">
        <v>154</v>
      </c>
      <c r="AB361">
        <v>3</v>
      </c>
      <c r="AC361">
        <v>15</v>
      </c>
      <c r="AD361">
        <v>3</v>
      </c>
      <c r="AE361">
        <v>5</v>
      </c>
      <c r="AF361" s="3">
        <v>29.5</v>
      </c>
      <c r="AG361">
        <f>VLOOKUP(C361,'2022 FPIs'!$A$1:$B$33,2,FALSE)</f>
        <v>0.6</v>
      </c>
      <c r="AH361">
        <v>37</v>
      </c>
      <c r="AI361">
        <v>15</v>
      </c>
      <c r="AJ361">
        <v>18</v>
      </c>
      <c r="AK361">
        <v>30</v>
      </c>
      <c r="AL361">
        <v>244</v>
      </c>
      <c r="AM361">
        <v>2</v>
      </c>
      <c r="AN361">
        <v>0</v>
      </c>
      <c r="AO361">
        <v>2</v>
      </c>
      <c r="AP361">
        <v>9</v>
      </c>
      <c r="AQ361">
        <v>8.4</v>
      </c>
      <c r="AR361">
        <v>7.6</v>
      </c>
      <c r="AS361">
        <v>60</v>
      </c>
      <c r="AT361">
        <v>108.2</v>
      </c>
      <c r="AU361">
        <v>29</v>
      </c>
      <c r="AV361">
        <v>153</v>
      </c>
      <c r="AW361">
        <v>5.3</v>
      </c>
      <c r="AX361">
        <v>2</v>
      </c>
      <c r="AY361">
        <v>1</v>
      </c>
      <c r="AZ361">
        <v>2</v>
      </c>
      <c r="BA361">
        <v>4</v>
      </c>
      <c r="BB361">
        <v>5</v>
      </c>
      <c r="BC361">
        <v>2</v>
      </c>
      <c r="BD361">
        <v>75</v>
      </c>
      <c r="BE361">
        <v>7</v>
      </c>
      <c r="BF361">
        <v>12</v>
      </c>
      <c r="BG361">
        <v>0</v>
      </c>
      <c r="BH361">
        <v>0</v>
      </c>
      <c r="BI361" s="3">
        <f t="shared" si="11"/>
        <v>30.5</v>
      </c>
      <c r="BJ361">
        <f>VLOOKUP(D361,'2022 FPIs'!$A$1:$B$33,2,FALSE)</f>
        <v>6.5</v>
      </c>
    </row>
    <row r="362" spans="1:62">
      <c r="A362" t="s">
        <v>0</v>
      </c>
      <c r="B362">
        <f t="shared" si="10"/>
        <v>0</v>
      </c>
      <c r="C362" t="s">
        <v>67</v>
      </c>
      <c r="D362" t="s">
        <v>42</v>
      </c>
      <c r="E362">
        <v>10</v>
      </c>
      <c r="F362">
        <v>24</v>
      </c>
      <c r="G362">
        <v>13</v>
      </c>
      <c r="H362">
        <v>21</v>
      </c>
      <c r="I362">
        <v>110</v>
      </c>
      <c r="J362">
        <v>0</v>
      </c>
      <c r="K362">
        <v>1</v>
      </c>
      <c r="L362">
        <v>2</v>
      </c>
      <c r="M362">
        <v>9</v>
      </c>
      <c r="N362">
        <v>5.7</v>
      </c>
      <c r="O362">
        <v>4.8</v>
      </c>
      <c r="P362">
        <v>61.9</v>
      </c>
      <c r="Q362">
        <v>55.7</v>
      </c>
      <c r="R362">
        <v>21</v>
      </c>
      <c r="S362">
        <v>93</v>
      </c>
      <c r="T362">
        <v>4.4000000000000004</v>
      </c>
      <c r="U362">
        <v>0</v>
      </c>
      <c r="V362">
        <v>1</v>
      </c>
      <c r="W362">
        <v>1</v>
      </c>
      <c r="X362">
        <v>1</v>
      </c>
      <c r="Y362">
        <v>1</v>
      </c>
      <c r="Z362">
        <v>7</v>
      </c>
      <c r="AA362">
        <v>362</v>
      </c>
      <c r="AB362">
        <v>2</v>
      </c>
      <c r="AC362">
        <v>10</v>
      </c>
      <c r="AD362">
        <v>0</v>
      </c>
      <c r="AE362">
        <v>0</v>
      </c>
      <c r="AF362" s="3">
        <v>23</v>
      </c>
      <c r="AG362">
        <f>VLOOKUP(C362,'2022 FPIs'!$A$1:$B$33,2,FALSE)</f>
        <v>0.6</v>
      </c>
      <c r="AH362">
        <v>24</v>
      </c>
      <c r="AI362">
        <v>10</v>
      </c>
      <c r="AJ362">
        <v>26</v>
      </c>
      <c r="AK362">
        <v>33</v>
      </c>
      <c r="AL362">
        <v>249</v>
      </c>
      <c r="AM362">
        <v>1</v>
      </c>
      <c r="AN362">
        <v>1</v>
      </c>
      <c r="AO362">
        <v>1</v>
      </c>
      <c r="AP362">
        <v>4</v>
      </c>
      <c r="AQ362">
        <v>7.7</v>
      </c>
      <c r="AR362">
        <v>7.3</v>
      </c>
      <c r="AS362">
        <v>78.8</v>
      </c>
      <c r="AT362">
        <v>95.6</v>
      </c>
      <c r="AU362">
        <v>29</v>
      </c>
      <c r="AV362">
        <v>111</v>
      </c>
      <c r="AW362">
        <v>3.8</v>
      </c>
      <c r="AX362">
        <v>2</v>
      </c>
      <c r="AY362">
        <v>1</v>
      </c>
      <c r="AZ362">
        <v>1</v>
      </c>
      <c r="BA362">
        <v>3</v>
      </c>
      <c r="BB362">
        <v>3</v>
      </c>
      <c r="BC362">
        <v>5</v>
      </c>
      <c r="BD362">
        <v>240</v>
      </c>
      <c r="BE362">
        <v>6</v>
      </c>
      <c r="BF362">
        <v>12</v>
      </c>
      <c r="BG362">
        <v>0</v>
      </c>
      <c r="BH362">
        <v>0</v>
      </c>
      <c r="BI362" s="3">
        <f t="shared" si="11"/>
        <v>37</v>
      </c>
      <c r="BJ362">
        <f>VLOOKUP(D362,'2022 FPIs'!$A$1:$B$33,2,FALSE)</f>
        <v>-6.5</v>
      </c>
    </row>
    <row r="363" spans="1:62">
      <c r="A363" t="s">
        <v>1</v>
      </c>
      <c r="B363">
        <f t="shared" si="10"/>
        <v>1</v>
      </c>
      <c r="C363" t="s">
        <v>67</v>
      </c>
      <c r="D363" t="s">
        <v>68</v>
      </c>
      <c r="E363">
        <v>21</v>
      </c>
      <c r="F363">
        <v>3</v>
      </c>
      <c r="G363">
        <v>16</v>
      </c>
      <c r="H363">
        <v>22</v>
      </c>
      <c r="I363">
        <v>170</v>
      </c>
      <c r="J363">
        <v>2</v>
      </c>
      <c r="K363">
        <v>0</v>
      </c>
      <c r="L363">
        <v>1</v>
      </c>
      <c r="M363">
        <v>7</v>
      </c>
      <c r="N363">
        <v>8</v>
      </c>
      <c r="O363">
        <v>7.4</v>
      </c>
      <c r="P363">
        <v>72.7</v>
      </c>
      <c r="Q363">
        <v>125.2</v>
      </c>
      <c r="R363">
        <v>27</v>
      </c>
      <c r="S363">
        <v>173</v>
      </c>
      <c r="T363">
        <v>6.4</v>
      </c>
      <c r="U363">
        <v>1</v>
      </c>
      <c r="V363">
        <v>0</v>
      </c>
      <c r="W363">
        <v>0</v>
      </c>
      <c r="X363">
        <v>3</v>
      </c>
      <c r="Y363">
        <v>3</v>
      </c>
      <c r="Z363">
        <v>7</v>
      </c>
      <c r="AA363">
        <v>360</v>
      </c>
      <c r="AB363">
        <v>4</v>
      </c>
      <c r="AC363">
        <v>12</v>
      </c>
      <c r="AD363">
        <v>0</v>
      </c>
      <c r="AE363">
        <v>0</v>
      </c>
      <c r="AF363" s="3">
        <v>29.5</v>
      </c>
      <c r="AG363">
        <f>VLOOKUP(C363,'2022 FPIs'!$A$1:$B$33,2,FALSE)</f>
        <v>0.6</v>
      </c>
      <c r="AH363">
        <v>3</v>
      </c>
      <c r="AI363">
        <v>21</v>
      </c>
      <c r="AJ363">
        <v>32</v>
      </c>
      <c r="AK363">
        <v>49</v>
      </c>
      <c r="AL363">
        <v>276</v>
      </c>
      <c r="AM363">
        <v>0</v>
      </c>
      <c r="AN363">
        <v>0</v>
      </c>
      <c r="AO363">
        <v>1</v>
      </c>
      <c r="AP363">
        <v>14</v>
      </c>
      <c r="AQ363">
        <v>5.9</v>
      </c>
      <c r="AR363">
        <v>5.5</v>
      </c>
      <c r="AS363">
        <v>65.3</v>
      </c>
      <c r="AT363">
        <v>80</v>
      </c>
      <c r="AU363">
        <v>16</v>
      </c>
      <c r="AV363">
        <v>46</v>
      </c>
      <c r="AW363">
        <v>2.9</v>
      </c>
      <c r="AX363">
        <v>0</v>
      </c>
      <c r="AY363">
        <v>1</v>
      </c>
      <c r="AZ363">
        <v>1</v>
      </c>
      <c r="BA363">
        <v>0</v>
      </c>
      <c r="BB363">
        <v>0</v>
      </c>
      <c r="BC363">
        <v>6</v>
      </c>
      <c r="BD363">
        <v>279</v>
      </c>
      <c r="BE363">
        <v>2</v>
      </c>
      <c r="BF363">
        <v>12</v>
      </c>
      <c r="BG363">
        <v>1</v>
      </c>
      <c r="BH363">
        <v>3</v>
      </c>
      <c r="BI363" s="3">
        <f t="shared" si="11"/>
        <v>30.5</v>
      </c>
      <c r="BJ363">
        <f>VLOOKUP(D363,'2022 FPIs'!$A$1:$B$33,2,FALSE)</f>
        <v>-8.6999999999999993</v>
      </c>
    </row>
    <row r="364" spans="1:62">
      <c r="A364" t="s">
        <v>0</v>
      </c>
      <c r="B364">
        <f t="shared" si="10"/>
        <v>0</v>
      </c>
      <c r="C364" t="s">
        <v>67</v>
      </c>
      <c r="D364" t="s">
        <v>66</v>
      </c>
      <c r="E364">
        <v>34</v>
      </c>
      <c r="F364">
        <v>37</v>
      </c>
      <c r="G364">
        <v>19</v>
      </c>
      <c r="H364">
        <v>36</v>
      </c>
      <c r="I364">
        <v>309</v>
      </c>
      <c r="J364">
        <v>1</v>
      </c>
      <c r="K364">
        <v>1</v>
      </c>
      <c r="L364">
        <v>1</v>
      </c>
      <c r="M364">
        <v>8</v>
      </c>
      <c r="N364">
        <v>8.8000000000000007</v>
      </c>
      <c r="O364">
        <v>8.4</v>
      </c>
      <c r="P364">
        <v>52.8</v>
      </c>
      <c r="Q364">
        <v>79.5</v>
      </c>
      <c r="R364">
        <v>36</v>
      </c>
      <c r="S364">
        <v>169</v>
      </c>
      <c r="T364">
        <v>4.7</v>
      </c>
      <c r="U364">
        <v>3</v>
      </c>
      <c r="V364">
        <v>2</v>
      </c>
      <c r="W364">
        <v>3</v>
      </c>
      <c r="X364">
        <v>2</v>
      </c>
      <c r="Y364">
        <v>3</v>
      </c>
      <c r="Z364">
        <v>3</v>
      </c>
      <c r="AA364">
        <v>141</v>
      </c>
      <c r="AB364">
        <v>5</v>
      </c>
      <c r="AC364">
        <v>13</v>
      </c>
      <c r="AD364">
        <v>1</v>
      </c>
      <c r="AE364">
        <v>2</v>
      </c>
      <c r="AF364" s="3">
        <v>31.5</v>
      </c>
      <c r="AG364">
        <f>VLOOKUP(C364,'2022 FPIs'!$A$1:$B$33,2,FALSE)</f>
        <v>0.6</v>
      </c>
      <c r="AH364">
        <v>37</v>
      </c>
      <c r="AI364">
        <v>34</v>
      </c>
      <c r="AJ364">
        <v>20</v>
      </c>
      <c r="AK364">
        <v>28</v>
      </c>
      <c r="AL364">
        <v>239</v>
      </c>
      <c r="AM364">
        <v>3</v>
      </c>
      <c r="AN364">
        <v>2</v>
      </c>
      <c r="AO364">
        <v>2</v>
      </c>
      <c r="AP364">
        <v>14</v>
      </c>
      <c r="AQ364">
        <v>9</v>
      </c>
      <c r="AR364">
        <v>8</v>
      </c>
      <c r="AS364">
        <v>71.400000000000006</v>
      </c>
      <c r="AT364">
        <v>103.1</v>
      </c>
      <c r="AU364">
        <v>37</v>
      </c>
      <c r="AV364">
        <v>167</v>
      </c>
      <c r="AW364">
        <v>4.5</v>
      </c>
      <c r="AX364">
        <v>0</v>
      </c>
      <c r="AY364">
        <v>3</v>
      </c>
      <c r="AZ364">
        <v>3</v>
      </c>
      <c r="BA364">
        <v>4</v>
      </c>
      <c r="BB364">
        <v>4</v>
      </c>
      <c r="BC364">
        <v>4</v>
      </c>
      <c r="BD364">
        <v>210</v>
      </c>
      <c r="BE364">
        <v>6</v>
      </c>
      <c r="BF364">
        <v>12</v>
      </c>
      <c r="BG364">
        <v>0</v>
      </c>
      <c r="BH364">
        <v>0</v>
      </c>
      <c r="BI364" s="3">
        <f t="shared" si="11"/>
        <v>28.5</v>
      </c>
      <c r="BJ364">
        <f>VLOOKUP(D364,'2022 FPIs'!$A$1:$B$33,2,FALSE)</f>
        <v>-2.2999999999999998</v>
      </c>
    </row>
    <row r="365" spans="1:62">
      <c r="A365" t="s">
        <v>0</v>
      </c>
      <c r="B365">
        <f t="shared" si="10"/>
        <v>0</v>
      </c>
      <c r="C365" t="s">
        <v>67</v>
      </c>
      <c r="D365" t="s">
        <v>52</v>
      </c>
      <c r="E365">
        <v>21</v>
      </c>
      <c r="F365">
        <v>42</v>
      </c>
      <c r="G365">
        <v>17</v>
      </c>
      <c r="H365">
        <v>30</v>
      </c>
      <c r="I365">
        <v>164</v>
      </c>
      <c r="J365">
        <v>2</v>
      </c>
      <c r="K365">
        <v>2</v>
      </c>
      <c r="L365">
        <v>0</v>
      </c>
      <c r="M365">
        <v>0</v>
      </c>
      <c r="N365">
        <v>5.5</v>
      </c>
      <c r="O365">
        <v>5.5</v>
      </c>
      <c r="P365">
        <v>56.7</v>
      </c>
      <c r="Q365">
        <v>66.5</v>
      </c>
      <c r="R365">
        <v>18</v>
      </c>
      <c r="S365">
        <v>64</v>
      </c>
      <c r="T365">
        <v>3.6</v>
      </c>
      <c r="U365">
        <v>1</v>
      </c>
      <c r="V365">
        <v>0</v>
      </c>
      <c r="W365">
        <v>0</v>
      </c>
      <c r="X365">
        <v>3</v>
      </c>
      <c r="Y365">
        <v>3</v>
      </c>
      <c r="Z365">
        <v>5</v>
      </c>
      <c r="AA365">
        <v>270</v>
      </c>
      <c r="AB365">
        <v>2</v>
      </c>
      <c r="AC365">
        <v>8</v>
      </c>
      <c r="AD365">
        <v>1</v>
      </c>
      <c r="AE365">
        <v>1</v>
      </c>
      <c r="AF365" s="3">
        <v>20.5</v>
      </c>
      <c r="AG365">
        <f>VLOOKUP(C365,'2022 FPIs'!$A$1:$B$33,2,FALSE)</f>
        <v>0.6</v>
      </c>
      <c r="AH365">
        <v>42</v>
      </c>
      <c r="AI365">
        <v>21</v>
      </c>
      <c r="AJ365">
        <v>25</v>
      </c>
      <c r="AK365">
        <v>31</v>
      </c>
      <c r="AL365">
        <v>223</v>
      </c>
      <c r="AM365">
        <v>1</v>
      </c>
      <c r="AN365">
        <v>0</v>
      </c>
      <c r="AO365">
        <v>2</v>
      </c>
      <c r="AP365">
        <v>5</v>
      </c>
      <c r="AQ365">
        <v>7.4</v>
      </c>
      <c r="AR365">
        <v>6.8</v>
      </c>
      <c r="AS365">
        <v>80.599999999999994</v>
      </c>
      <c r="AT365">
        <v>107.4</v>
      </c>
      <c r="AU365">
        <v>39</v>
      </c>
      <c r="AV365">
        <v>241</v>
      </c>
      <c r="AW365">
        <v>6.2</v>
      </c>
      <c r="AX365">
        <v>5</v>
      </c>
      <c r="AY365">
        <v>0</v>
      </c>
      <c r="AZ365">
        <v>1</v>
      </c>
      <c r="BA365">
        <v>6</v>
      </c>
      <c r="BB365">
        <v>6</v>
      </c>
      <c r="BC365">
        <v>3</v>
      </c>
      <c r="BD365">
        <v>120</v>
      </c>
      <c r="BE365">
        <v>6</v>
      </c>
      <c r="BF365">
        <v>10</v>
      </c>
      <c r="BG365">
        <v>0</v>
      </c>
      <c r="BH365">
        <v>0</v>
      </c>
      <c r="BI365" s="3">
        <f t="shared" si="11"/>
        <v>39.5</v>
      </c>
      <c r="BJ365">
        <f>VLOOKUP(D365,'2022 FPIs'!$A$1:$B$33,2,FALSE)</f>
        <v>11.1</v>
      </c>
    </row>
    <row r="366" spans="1:62">
      <c r="A366" t="s">
        <v>1</v>
      </c>
      <c r="B366">
        <f t="shared" si="10"/>
        <v>1</v>
      </c>
      <c r="C366" t="s">
        <v>67</v>
      </c>
      <c r="D366" t="s">
        <v>66</v>
      </c>
      <c r="E366">
        <v>25</v>
      </c>
      <c r="F366">
        <v>15</v>
      </c>
      <c r="G366">
        <v>10</v>
      </c>
      <c r="H366">
        <v>16</v>
      </c>
      <c r="I366">
        <v>101</v>
      </c>
      <c r="J366">
        <v>0</v>
      </c>
      <c r="K366">
        <v>0</v>
      </c>
      <c r="L366">
        <v>1</v>
      </c>
      <c r="M366">
        <v>7</v>
      </c>
      <c r="N366">
        <v>6.8</v>
      </c>
      <c r="O366">
        <v>5.9</v>
      </c>
      <c r="P366">
        <v>62.5</v>
      </c>
      <c r="Q366">
        <v>80.5</v>
      </c>
      <c r="R366">
        <v>47</v>
      </c>
      <c r="S366">
        <v>232</v>
      </c>
      <c r="T366">
        <v>4.9000000000000004</v>
      </c>
      <c r="U366">
        <v>2</v>
      </c>
      <c r="V366">
        <v>4</v>
      </c>
      <c r="W366">
        <v>4</v>
      </c>
      <c r="X366">
        <v>1</v>
      </c>
      <c r="Y366">
        <v>2</v>
      </c>
      <c r="Z366">
        <v>5</v>
      </c>
      <c r="AA366">
        <v>216</v>
      </c>
      <c r="AB366">
        <v>6</v>
      </c>
      <c r="AC366">
        <v>15</v>
      </c>
      <c r="AD366">
        <v>0</v>
      </c>
      <c r="AE366">
        <v>0</v>
      </c>
      <c r="AF366" s="3">
        <v>34</v>
      </c>
      <c r="AG366">
        <f>VLOOKUP(C366,'2022 FPIs'!$A$1:$B$33,2,FALSE)</f>
        <v>0.6</v>
      </c>
      <c r="AH366">
        <v>15</v>
      </c>
      <c r="AI366">
        <v>25</v>
      </c>
      <c r="AJ366">
        <v>19</v>
      </c>
      <c r="AK366">
        <v>30</v>
      </c>
      <c r="AL366">
        <v>153</v>
      </c>
      <c r="AM366">
        <v>2</v>
      </c>
      <c r="AN366">
        <v>1</v>
      </c>
      <c r="AO366">
        <v>5</v>
      </c>
      <c r="AP366">
        <v>33</v>
      </c>
      <c r="AQ366">
        <v>6.2</v>
      </c>
      <c r="AR366">
        <v>4.4000000000000004</v>
      </c>
      <c r="AS366">
        <v>63.3</v>
      </c>
      <c r="AT366">
        <v>84.4</v>
      </c>
      <c r="AU366">
        <v>25</v>
      </c>
      <c r="AV366">
        <v>138</v>
      </c>
      <c r="AW366">
        <v>5.5</v>
      </c>
      <c r="AX366">
        <v>0</v>
      </c>
      <c r="AY366">
        <v>1</v>
      </c>
      <c r="AZ366">
        <v>1</v>
      </c>
      <c r="BA366">
        <v>0</v>
      </c>
      <c r="BB366">
        <v>2</v>
      </c>
      <c r="BC366">
        <v>5</v>
      </c>
      <c r="BD366">
        <v>174</v>
      </c>
      <c r="BE366">
        <v>3</v>
      </c>
      <c r="BF366">
        <v>11</v>
      </c>
      <c r="BG366">
        <v>0</v>
      </c>
      <c r="BH366">
        <v>2</v>
      </c>
      <c r="BI366" s="3">
        <f t="shared" si="11"/>
        <v>26</v>
      </c>
      <c r="BJ366">
        <f>VLOOKUP(D366,'2022 FPIs'!$A$1:$B$33,2,FALSE)</f>
        <v>-2.2999999999999998</v>
      </c>
    </row>
    <row r="367" spans="1:62">
      <c r="A367" t="s">
        <v>0</v>
      </c>
      <c r="B367">
        <f t="shared" si="10"/>
        <v>0</v>
      </c>
      <c r="C367" t="s">
        <v>67</v>
      </c>
      <c r="D367" t="s">
        <v>44</v>
      </c>
      <c r="E367">
        <v>3</v>
      </c>
      <c r="F367">
        <v>13</v>
      </c>
      <c r="G367">
        <v>21</v>
      </c>
      <c r="H367">
        <v>33</v>
      </c>
      <c r="I367">
        <v>169</v>
      </c>
      <c r="J367">
        <v>0</v>
      </c>
      <c r="K367">
        <v>2</v>
      </c>
      <c r="L367">
        <v>4</v>
      </c>
      <c r="M367">
        <v>27</v>
      </c>
      <c r="N367">
        <v>5.9</v>
      </c>
      <c r="O367">
        <v>4.5999999999999996</v>
      </c>
      <c r="P367">
        <v>63.6</v>
      </c>
      <c r="Q367">
        <v>51.2</v>
      </c>
      <c r="R367">
        <v>17</v>
      </c>
      <c r="S367">
        <v>36</v>
      </c>
      <c r="T367">
        <v>2.1</v>
      </c>
      <c r="U367">
        <v>0</v>
      </c>
      <c r="V367">
        <v>1</v>
      </c>
      <c r="W367">
        <v>1</v>
      </c>
      <c r="X367">
        <v>0</v>
      </c>
      <c r="Y367">
        <v>0</v>
      </c>
      <c r="Z367">
        <v>6</v>
      </c>
      <c r="AA367">
        <v>265</v>
      </c>
      <c r="AB367">
        <v>3</v>
      </c>
      <c r="AC367">
        <v>12</v>
      </c>
      <c r="AD367">
        <v>0</v>
      </c>
      <c r="AE367">
        <v>1</v>
      </c>
      <c r="AF367" s="3">
        <v>13</v>
      </c>
      <c r="AG367">
        <f>VLOOKUP(C367,'2022 FPIs'!$A$1:$B$33,2,FALSE)</f>
        <v>0.6</v>
      </c>
      <c r="AH367">
        <v>13</v>
      </c>
      <c r="AI367">
        <v>3</v>
      </c>
      <c r="AJ367">
        <v>24</v>
      </c>
      <c r="AK367">
        <v>33</v>
      </c>
      <c r="AL367">
        <v>193</v>
      </c>
      <c r="AM367">
        <v>0</v>
      </c>
      <c r="AN367">
        <v>1</v>
      </c>
      <c r="AO367">
        <v>3</v>
      </c>
      <c r="AP367">
        <v>16</v>
      </c>
      <c r="AQ367">
        <v>6.3</v>
      </c>
      <c r="AR367">
        <v>5.4</v>
      </c>
      <c r="AS367">
        <v>72.7</v>
      </c>
      <c r="AT367">
        <v>74.400000000000006</v>
      </c>
      <c r="AU367">
        <v>30</v>
      </c>
      <c r="AV367">
        <v>115</v>
      </c>
      <c r="AW367">
        <v>3.8</v>
      </c>
      <c r="AX367">
        <v>1</v>
      </c>
      <c r="AY367">
        <v>2</v>
      </c>
      <c r="AZ367">
        <v>2</v>
      </c>
      <c r="BA367">
        <v>1</v>
      </c>
      <c r="BB367">
        <v>1</v>
      </c>
      <c r="BC367">
        <v>7</v>
      </c>
      <c r="BD367">
        <v>251</v>
      </c>
      <c r="BE367">
        <v>6</v>
      </c>
      <c r="BF367">
        <v>15</v>
      </c>
      <c r="BG367">
        <v>0</v>
      </c>
      <c r="BH367">
        <v>0</v>
      </c>
      <c r="BI367" s="3">
        <f t="shared" si="11"/>
        <v>47</v>
      </c>
      <c r="BJ367">
        <f>VLOOKUP(D367,'2022 FPIs'!$A$1:$B$33,2,FALSE)</f>
        <v>2.9</v>
      </c>
    </row>
    <row r="368" spans="1:62">
      <c r="A368" t="s">
        <v>1</v>
      </c>
      <c r="B368">
        <f t="shared" si="10"/>
        <v>1</v>
      </c>
      <c r="C368" t="s">
        <v>67</v>
      </c>
      <c r="D368" t="s">
        <v>59</v>
      </c>
      <c r="E368">
        <v>23</v>
      </c>
      <c r="F368">
        <v>10</v>
      </c>
      <c r="G368">
        <v>11</v>
      </c>
      <c r="H368">
        <v>19</v>
      </c>
      <c r="I368">
        <v>164</v>
      </c>
      <c r="J368">
        <v>1</v>
      </c>
      <c r="K368">
        <v>0</v>
      </c>
      <c r="L368">
        <v>0</v>
      </c>
      <c r="M368">
        <v>0</v>
      </c>
      <c r="N368">
        <v>8.6</v>
      </c>
      <c r="O368">
        <v>8.6</v>
      </c>
      <c r="P368">
        <v>57.9</v>
      </c>
      <c r="Q368">
        <v>103.8</v>
      </c>
      <c r="R368">
        <v>46</v>
      </c>
      <c r="S368">
        <v>185</v>
      </c>
      <c r="T368">
        <v>4</v>
      </c>
      <c r="U368">
        <v>1</v>
      </c>
      <c r="V368">
        <v>3</v>
      </c>
      <c r="W368">
        <v>3</v>
      </c>
      <c r="X368">
        <v>2</v>
      </c>
      <c r="Y368">
        <v>2</v>
      </c>
      <c r="Z368">
        <v>5</v>
      </c>
      <c r="AA368">
        <v>255</v>
      </c>
      <c r="AB368">
        <v>2</v>
      </c>
      <c r="AC368">
        <v>12</v>
      </c>
      <c r="AD368">
        <v>2</v>
      </c>
      <c r="AE368">
        <v>2</v>
      </c>
      <c r="AF368" s="3">
        <v>37</v>
      </c>
      <c r="AG368">
        <f>VLOOKUP(C368,'2022 FPIs'!$A$1:$B$33,2,FALSE)</f>
        <v>0.6</v>
      </c>
      <c r="AH368">
        <v>10</v>
      </c>
      <c r="AI368">
        <v>23</v>
      </c>
      <c r="AJ368">
        <v>19</v>
      </c>
      <c r="AK368">
        <v>35</v>
      </c>
      <c r="AL368">
        <v>125</v>
      </c>
      <c r="AM368">
        <v>1</v>
      </c>
      <c r="AN368">
        <v>0</v>
      </c>
      <c r="AO368">
        <v>3</v>
      </c>
      <c r="AP368">
        <v>17</v>
      </c>
      <c r="AQ368">
        <v>4.0999999999999996</v>
      </c>
      <c r="AR368">
        <v>3.3</v>
      </c>
      <c r="AS368">
        <v>54.3</v>
      </c>
      <c r="AT368">
        <v>71.7</v>
      </c>
      <c r="AU368">
        <v>19</v>
      </c>
      <c r="AV368">
        <v>121</v>
      </c>
      <c r="AW368">
        <v>6.4</v>
      </c>
      <c r="AX368">
        <v>0</v>
      </c>
      <c r="AY368">
        <v>1</v>
      </c>
      <c r="AZ368">
        <v>2</v>
      </c>
      <c r="BA368">
        <v>1</v>
      </c>
      <c r="BB368">
        <v>1</v>
      </c>
      <c r="BC368">
        <v>7</v>
      </c>
      <c r="BD368">
        <v>367</v>
      </c>
      <c r="BE368">
        <v>4</v>
      </c>
      <c r="BF368">
        <v>14</v>
      </c>
      <c r="BG368">
        <v>0</v>
      </c>
      <c r="BH368">
        <v>1</v>
      </c>
      <c r="BI368" s="3">
        <f t="shared" si="11"/>
        <v>23</v>
      </c>
      <c r="BJ368">
        <f>VLOOKUP(D368,'2022 FPIs'!$A$1:$B$33,2,FALSE)</f>
        <v>-5.2</v>
      </c>
    </row>
    <row r="369" spans="1:62">
      <c r="A369" t="s">
        <v>1</v>
      </c>
      <c r="B369">
        <f t="shared" si="10"/>
        <v>1</v>
      </c>
      <c r="C369" t="s">
        <v>67</v>
      </c>
      <c r="D369" t="s">
        <v>60</v>
      </c>
      <c r="E369">
        <v>30</v>
      </c>
      <c r="F369">
        <v>24</v>
      </c>
      <c r="G369">
        <v>14</v>
      </c>
      <c r="H369">
        <v>24</v>
      </c>
      <c r="I369">
        <v>105</v>
      </c>
      <c r="J369">
        <v>1</v>
      </c>
      <c r="K369">
        <v>0</v>
      </c>
      <c r="L369">
        <v>2</v>
      </c>
      <c r="M369">
        <v>15</v>
      </c>
      <c r="N369">
        <v>5</v>
      </c>
      <c r="O369">
        <v>4</v>
      </c>
      <c r="P369">
        <v>58.3</v>
      </c>
      <c r="Q369">
        <v>82.8</v>
      </c>
      <c r="R369">
        <v>46</v>
      </c>
      <c r="S369">
        <v>223</v>
      </c>
      <c r="T369">
        <v>4.8</v>
      </c>
      <c r="U369">
        <v>2</v>
      </c>
      <c r="V369">
        <v>3</v>
      </c>
      <c r="W369">
        <v>3</v>
      </c>
      <c r="X369">
        <v>3</v>
      </c>
      <c r="Y369">
        <v>3</v>
      </c>
      <c r="Z369">
        <v>2</v>
      </c>
      <c r="AA369">
        <v>107</v>
      </c>
      <c r="AB369">
        <v>6</v>
      </c>
      <c r="AC369">
        <v>13</v>
      </c>
      <c r="AD369">
        <v>1</v>
      </c>
      <c r="AE369">
        <v>2</v>
      </c>
      <c r="AF369" s="3">
        <v>39.5</v>
      </c>
      <c r="AG369">
        <f>VLOOKUP(C369,'2022 FPIs'!$A$1:$B$33,2,FALSE)</f>
        <v>0.6</v>
      </c>
      <c r="AH369">
        <v>24</v>
      </c>
      <c r="AI369">
        <v>30</v>
      </c>
      <c r="AJ369">
        <v>21</v>
      </c>
      <c r="AK369">
        <v>36</v>
      </c>
      <c r="AL369">
        <v>241</v>
      </c>
      <c r="AM369">
        <v>3</v>
      </c>
      <c r="AN369">
        <v>2</v>
      </c>
      <c r="AO369">
        <v>3</v>
      </c>
      <c r="AP369">
        <v>23</v>
      </c>
      <c r="AQ369">
        <v>7.3</v>
      </c>
      <c r="AR369">
        <v>6.2</v>
      </c>
      <c r="AS369">
        <v>58.3</v>
      </c>
      <c r="AT369">
        <v>83.2</v>
      </c>
      <c r="AU369">
        <v>14</v>
      </c>
      <c r="AV369">
        <v>46</v>
      </c>
      <c r="AW369">
        <v>3.3</v>
      </c>
      <c r="AX369">
        <v>0</v>
      </c>
      <c r="AY369">
        <v>1</v>
      </c>
      <c r="AZ369">
        <v>1</v>
      </c>
      <c r="BA369">
        <v>3</v>
      </c>
      <c r="BB369">
        <v>3</v>
      </c>
      <c r="BC369">
        <v>4</v>
      </c>
      <c r="BD369">
        <v>177</v>
      </c>
      <c r="BE369">
        <v>6</v>
      </c>
      <c r="BF369">
        <v>13</v>
      </c>
      <c r="BG369">
        <v>1</v>
      </c>
      <c r="BH369">
        <v>1</v>
      </c>
      <c r="BI369" s="3">
        <f t="shared" si="11"/>
        <v>20.5</v>
      </c>
      <c r="BJ369">
        <f>VLOOKUP(D369,'2022 FPIs'!$A$1:$B$33,2,FALSE)</f>
        <v>-1.1000000000000001</v>
      </c>
    </row>
    <row r="370" spans="1:62">
      <c r="A370" t="s">
        <v>0</v>
      </c>
      <c r="B370">
        <f t="shared" si="10"/>
        <v>0</v>
      </c>
      <c r="C370" t="s">
        <v>67</v>
      </c>
      <c r="D370" t="s">
        <v>45</v>
      </c>
      <c r="E370">
        <v>16</v>
      </c>
      <c r="F370">
        <v>24</v>
      </c>
      <c r="G370">
        <v>14</v>
      </c>
      <c r="H370">
        <v>23</v>
      </c>
      <c r="I370">
        <v>188</v>
      </c>
      <c r="J370">
        <v>1</v>
      </c>
      <c r="K370">
        <v>0</v>
      </c>
      <c r="L370">
        <v>4</v>
      </c>
      <c r="M370">
        <v>37</v>
      </c>
      <c r="N370">
        <v>9.8000000000000007</v>
      </c>
      <c r="O370">
        <v>7</v>
      </c>
      <c r="P370">
        <v>60.9</v>
      </c>
      <c r="Q370">
        <v>101.4</v>
      </c>
      <c r="R370">
        <v>16</v>
      </c>
      <c r="S370">
        <v>21</v>
      </c>
      <c r="T370">
        <v>1.3</v>
      </c>
      <c r="U370">
        <v>0</v>
      </c>
      <c r="V370">
        <v>3</v>
      </c>
      <c r="W370">
        <v>3</v>
      </c>
      <c r="X370">
        <v>1</v>
      </c>
      <c r="Y370">
        <v>1</v>
      </c>
      <c r="Z370">
        <v>4</v>
      </c>
      <c r="AA370">
        <v>194</v>
      </c>
      <c r="AB370">
        <v>4</v>
      </c>
      <c r="AC370">
        <v>11</v>
      </c>
      <c r="AD370">
        <v>0</v>
      </c>
      <c r="AE370">
        <v>0</v>
      </c>
      <c r="AF370" s="3">
        <v>24</v>
      </c>
      <c r="AG370">
        <f>VLOOKUP(C370,'2022 FPIs'!$A$1:$B$33,2,FALSE)</f>
        <v>0.6</v>
      </c>
      <c r="AH370">
        <v>24</v>
      </c>
      <c r="AI370">
        <v>16</v>
      </c>
      <c r="AJ370">
        <v>17</v>
      </c>
      <c r="AK370">
        <v>22</v>
      </c>
      <c r="AL370">
        <v>169</v>
      </c>
      <c r="AM370">
        <v>0</v>
      </c>
      <c r="AN370">
        <v>0</v>
      </c>
      <c r="AO370">
        <v>1</v>
      </c>
      <c r="AP370">
        <v>10</v>
      </c>
      <c r="AQ370">
        <v>8.1</v>
      </c>
      <c r="AR370">
        <v>7.3</v>
      </c>
      <c r="AS370">
        <v>77.3</v>
      </c>
      <c r="AT370">
        <v>98.5</v>
      </c>
      <c r="AU370">
        <v>45</v>
      </c>
      <c r="AV370">
        <v>156</v>
      </c>
      <c r="AW370">
        <v>3.5</v>
      </c>
      <c r="AX370">
        <v>3</v>
      </c>
      <c r="AY370">
        <v>1</v>
      </c>
      <c r="AZ370">
        <v>1</v>
      </c>
      <c r="BA370">
        <v>3</v>
      </c>
      <c r="BB370">
        <v>3</v>
      </c>
      <c r="BC370">
        <v>3</v>
      </c>
      <c r="BD370">
        <v>136</v>
      </c>
      <c r="BE370">
        <v>12</v>
      </c>
      <c r="BF370">
        <v>16</v>
      </c>
      <c r="BG370">
        <v>0</v>
      </c>
      <c r="BH370">
        <v>0</v>
      </c>
      <c r="BI370" s="3">
        <f t="shared" si="11"/>
        <v>36</v>
      </c>
      <c r="BJ370">
        <f>VLOOKUP(D370,'2022 FPIs'!$A$1:$B$33,2,FALSE)</f>
        <v>2.2000000000000002</v>
      </c>
    </row>
    <row r="371" spans="1:62">
      <c r="A371" t="s">
        <v>1</v>
      </c>
      <c r="B371">
        <f t="shared" si="10"/>
        <v>1</v>
      </c>
      <c r="C371" t="s">
        <v>67</v>
      </c>
      <c r="D371" t="s">
        <v>50</v>
      </c>
      <c r="E371">
        <v>37</v>
      </c>
      <c r="F371">
        <v>23</v>
      </c>
      <c r="G371">
        <v>15</v>
      </c>
      <c r="H371">
        <v>22</v>
      </c>
      <c r="I371">
        <v>250</v>
      </c>
      <c r="J371">
        <v>1</v>
      </c>
      <c r="K371">
        <v>0</v>
      </c>
      <c r="L371">
        <v>0</v>
      </c>
      <c r="M371">
        <v>0</v>
      </c>
      <c r="N371">
        <v>11.4</v>
      </c>
      <c r="O371">
        <v>11.4</v>
      </c>
      <c r="P371">
        <v>68.2</v>
      </c>
      <c r="Q371">
        <v>121.4</v>
      </c>
      <c r="R371">
        <v>43</v>
      </c>
      <c r="S371">
        <v>320</v>
      </c>
      <c r="T371">
        <v>7.4</v>
      </c>
      <c r="U371">
        <v>3</v>
      </c>
      <c r="V371">
        <v>3</v>
      </c>
      <c r="W371">
        <v>3</v>
      </c>
      <c r="X371">
        <v>4</v>
      </c>
      <c r="Y371">
        <v>4</v>
      </c>
      <c r="Z371">
        <v>3</v>
      </c>
      <c r="AA371">
        <v>117</v>
      </c>
      <c r="AB371">
        <v>3</v>
      </c>
      <c r="AC371">
        <v>9</v>
      </c>
      <c r="AD371">
        <v>1</v>
      </c>
      <c r="AE371">
        <v>1</v>
      </c>
      <c r="AF371" s="3">
        <v>35</v>
      </c>
      <c r="AG371">
        <f>VLOOKUP(C371,'2022 FPIs'!$A$1:$B$33,2,FALSE)</f>
        <v>0.6</v>
      </c>
      <c r="AH371">
        <v>23</v>
      </c>
      <c r="AI371">
        <v>37</v>
      </c>
      <c r="AJ371">
        <v>25</v>
      </c>
      <c r="AK371">
        <v>42</v>
      </c>
      <c r="AL371">
        <v>336</v>
      </c>
      <c r="AM371">
        <v>3</v>
      </c>
      <c r="AN371">
        <v>0</v>
      </c>
      <c r="AO371">
        <v>2</v>
      </c>
      <c r="AP371">
        <v>19</v>
      </c>
      <c r="AQ371">
        <v>8.5</v>
      </c>
      <c r="AR371">
        <v>7.6</v>
      </c>
      <c r="AS371">
        <v>59.5</v>
      </c>
      <c r="AT371">
        <v>108.8</v>
      </c>
      <c r="AU371">
        <v>17</v>
      </c>
      <c r="AV371">
        <v>45</v>
      </c>
      <c r="AW371">
        <v>2.6</v>
      </c>
      <c r="AX371">
        <v>0</v>
      </c>
      <c r="AY371">
        <v>1</v>
      </c>
      <c r="AZ371">
        <v>1</v>
      </c>
      <c r="BA371">
        <v>2</v>
      </c>
      <c r="BB371">
        <v>2</v>
      </c>
      <c r="BC371">
        <v>4</v>
      </c>
      <c r="BD371">
        <v>206</v>
      </c>
      <c r="BE371">
        <v>4</v>
      </c>
      <c r="BF371">
        <v>12</v>
      </c>
      <c r="BG371">
        <v>2</v>
      </c>
      <c r="BH371">
        <v>3</v>
      </c>
      <c r="BI371" s="3">
        <f t="shared" si="11"/>
        <v>25</v>
      </c>
      <c r="BJ371">
        <f>VLOOKUP(D371,'2022 FPIs'!$A$1:$B$33,2,FALSE)</f>
        <v>2</v>
      </c>
    </row>
    <row r="372" spans="1:62">
      <c r="A372" t="s">
        <v>0</v>
      </c>
      <c r="B372">
        <f t="shared" si="10"/>
        <v>0</v>
      </c>
      <c r="C372" t="s">
        <v>67</v>
      </c>
      <c r="D372" t="s">
        <v>68</v>
      </c>
      <c r="E372">
        <v>24</v>
      </c>
      <c r="F372">
        <v>30</v>
      </c>
      <c r="G372">
        <v>23</v>
      </c>
      <c r="H372">
        <v>37</v>
      </c>
      <c r="I372">
        <v>326</v>
      </c>
      <c r="J372">
        <v>3</v>
      </c>
      <c r="K372">
        <v>1</v>
      </c>
      <c r="L372">
        <v>2</v>
      </c>
      <c r="M372">
        <v>15</v>
      </c>
      <c r="N372">
        <v>9.1999999999999993</v>
      </c>
      <c r="O372">
        <v>8.4</v>
      </c>
      <c r="P372">
        <v>62.2</v>
      </c>
      <c r="Q372">
        <v>106.4</v>
      </c>
      <c r="R372">
        <v>22</v>
      </c>
      <c r="S372">
        <v>74</v>
      </c>
      <c r="T372">
        <v>3.4</v>
      </c>
      <c r="U372">
        <v>0</v>
      </c>
      <c r="V372">
        <v>1</v>
      </c>
      <c r="W372">
        <v>1</v>
      </c>
      <c r="X372">
        <v>3</v>
      </c>
      <c r="Y372">
        <v>3</v>
      </c>
      <c r="Z372">
        <v>5</v>
      </c>
      <c r="AA372">
        <v>251</v>
      </c>
      <c r="AB372">
        <v>4</v>
      </c>
      <c r="AC372">
        <v>11</v>
      </c>
      <c r="AD372">
        <v>1</v>
      </c>
      <c r="AE372">
        <v>2</v>
      </c>
      <c r="AF372" s="3">
        <v>27</v>
      </c>
      <c r="AG372">
        <f>VLOOKUP(C372,'2022 FPIs'!$A$1:$B$33,2,FALSE)</f>
        <v>0.6</v>
      </c>
      <c r="AH372">
        <v>30</v>
      </c>
      <c r="AI372">
        <v>24</v>
      </c>
      <c r="AJ372">
        <v>34</v>
      </c>
      <c r="AK372">
        <v>45</v>
      </c>
      <c r="AL372">
        <v>411</v>
      </c>
      <c r="AM372">
        <v>3</v>
      </c>
      <c r="AN372">
        <v>0</v>
      </c>
      <c r="AO372">
        <v>3</v>
      </c>
      <c r="AP372">
        <v>21</v>
      </c>
      <c r="AQ372">
        <v>9.6</v>
      </c>
      <c r="AR372">
        <v>8.6</v>
      </c>
      <c r="AS372">
        <v>75.599999999999994</v>
      </c>
      <c r="AT372">
        <v>125.3</v>
      </c>
      <c r="AU372">
        <v>25</v>
      </c>
      <c r="AV372">
        <v>67</v>
      </c>
      <c r="AW372">
        <v>2.7</v>
      </c>
      <c r="AX372">
        <v>1</v>
      </c>
      <c r="AY372">
        <v>1</v>
      </c>
      <c r="AZ372">
        <v>3</v>
      </c>
      <c r="BA372">
        <v>1</v>
      </c>
      <c r="BB372">
        <v>2</v>
      </c>
      <c r="BC372">
        <v>5</v>
      </c>
      <c r="BD372">
        <v>227</v>
      </c>
      <c r="BE372">
        <v>4</v>
      </c>
      <c r="BF372">
        <v>15</v>
      </c>
      <c r="BG372">
        <v>2</v>
      </c>
      <c r="BH372">
        <v>2</v>
      </c>
      <c r="BI372" s="3">
        <f t="shared" si="11"/>
        <v>33</v>
      </c>
      <c r="BJ372">
        <f>VLOOKUP(D372,'2022 FPIs'!$A$1:$B$33,2,FALSE)</f>
        <v>-8.6999999999999993</v>
      </c>
    </row>
    <row r="373" spans="1:62">
      <c r="A373" t="s">
        <v>1</v>
      </c>
      <c r="B373">
        <f t="shared" si="10"/>
        <v>1</v>
      </c>
      <c r="C373" t="s">
        <v>67</v>
      </c>
      <c r="D373" t="s">
        <v>65</v>
      </c>
      <c r="E373">
        <v>10</v>
      </c>
      <c r="F373">
        <v>7</v>
      </c>
      <c r="G373">
        <v>5</v>
      </c>
      <c r="H373">
        <v>15</v>
      </c>
      <c r="I373">
        <v>32</v>
      </c>
      <c r="J373">
        <v>0</v>
      </c>
      <c r="K373">
        <v>2</v>
      </c>
      <c r="L373">
        <v>2</v>
      </c>
      <c r="M373">
        <v>11</v>
      </c>
      <c r="N373">
        <v>2.9</v>
      </c>
      <c r="O373">
        <v>1.9</v>
      </c>
      <c r="P373">
        <v>33.299999999999997</v>
      </c>
      <c r="Q373">
        <v>2.8</v>
      </c>
      <c r="R373">
        <v>41</v>
      </c>
      <c r="S373">
        <v>171</v>
      </c>
      <c r="T373">
        <v>4.2</v>
      </c>
      <c r="U373">
        <v>0</v>
      </c>
      <c r="V373">
        <v>1</v>
      </c>
      <c r="W373">
        <v>1</v>
      </c>
      <c r="X373">
        <v>1</v>
      </c>
      <c r="Y373">
        <v>1</v>
      </c>
      <c r="Z373">
        <v>6</v>
      </c>
      <c r="AA373">
        <v>281</v>
      </c>
      <c r="AB373">
        <v>8</v>
      </c>
      <c r="AC373">
        <v>14</v>
      </c>
      <c r="AD373">
        <v>0</v>
      </c>
      <c r="AE373">
        <v>0</v>
      </c>
      <c r="AF373" s="3">
        <v>31</v>
      </c>
      <c r="AG373">
        <f>VLOOKUP(C373,'2022 FPIs'!$A$1:$B$33,2,FALSE)</f>
        <v>0.6</v>
      </c>
      <c r="AH373">
        <v>7</v>
      </c>
      <c r="AI373">
        <v>10</v>
      </c>
      <c r="AJ373">
        <v>15</v>
      </c>
      <c r="AK373">
        <v>25</v>
      </c>
      <c r="AL373">
        <v>161</v>
      </c>
      <c r="AM373">
        <v>1</v>
      </c>
      <c r="AN373">
        <v>0</v>
      </c>
      <c r="AO373">
        <v>1</v>
      </c>
      <c r="AP373">
        <v>10</v>
      </c>
      <c r="AQ373">
        <v>6.8</v>
      </c>
      <c r="AR373">
        <v>6.2</v>
      </c>
      <c r="AS373">
        <v>60</v>
      </c>
      <c r="AT373">
        <v>92.2</v>
      </c>
      <c r="AU373">
        <v>32</v>
      </c>
      <c r="AV373">
        <v>143</v>
      </c>
      <c r="AW373">
        <v>4.5</v>
      </c>
      <c r="AX373">
        <v>0</v>
      </c>
      <c r="AY373">
        <v>0</v>
      </c>
      <c r="AZ373">
        <v>2</v>
      </c>
      <c r="BA373">
        <v>1</v>
      </c>
      <c r="BB373">
        <v>1</v>
      </c>
      <c r="BC373">
        <v>5</v>
      </c>
      <c r="BD373">
        <v>224</v>
      </c>
      <c r="BE373">
        <v>4</v>
      </c>
      <c r="BF373">
        <v>13</v>
      </c>
      <c r="BG373">
        <v>0</v>
      </c>
      <c r="BH373">
        <v>1</v>
      </c>
      <c r="BI373" s="3">
        <f t="shared" si="11"/>
        <v>29</v>
      </c>
      <c r="BJ373">
        <f>VLOOKUP(D373,'2022 FPIs'!$A$1:$B$33,2,FALSE)</f>
        <v>1.6</v>
      </c>
    </row>
    <row r="374" spans="1:62">
      <c r="A374" t="s">
        <v>1</v>
      </c>
      <c r="B374">
        <f t="shared" si="10"/>
        <v>1</v>
      </c>
      <c r="C374" t="s">
        <v>65</v>
      </c>
      <c r="D374" t="s">
        <v>66</v>
      </c>
      <c r="E374">
        <v>27</v>
      </c>
      <c r="F374">
        <v>26</v>
      </c>
      <c r="G374">
        <v>23</v>
      </c>
      <c r="H374">
        <v>34</v>
      </c>
      <c r="I374">
        <v>234</v>
      </c>
      <c r="J374">
        <v>2</v>
      </c>
      <c r="K374">
        <v>0</v>
      </c>
      <c r="L374">
        <v>4</v>
      </c>
      <c r="M374">
        <v>35</v>
      </c>
      <c r="N374">
        <v>7.9</v>
      </c>
      <c r="O374">
        <v>6.2</v>
      </c>
      <c r="P374">
        <v>67.599999999999994</v>
      </c>
      <c r="Q374">
        <v>106.7</v>
      </c>
      <c r="R374">
        <v>19</v>
      </c>
      <c r="S374">
        <v>151</v>
      </c>
      <c r="T374">
        <v>7.9</v>
      </c>
      <c r="U374">
        <v>1</v>
      </c>
      <c r="V374">
        <v>2</v>
      </c>
      <c r="W374">
        <v>3</v>
      </c>
      <c r="X374">
        <v>1</v>
      </c>
      <c r="Y374">
        <v>1</v>
      </c>
      <c r="Z374">
        <v>5</v>
      </c>
      <c r="AA374">
        <v>272</v>
      </c>
      <c r="AB374">
        <v>4</v>
      </c>
      <c r="AC374">
        <v>13</v>
      </c>
      <c r="AD374">
        <v>0</v>
      </c>
      <c r="AE374">
        <v>0</v>
      </c>
      <c r="AF374" s="3">
        <v>26.5</v>
      </c>
      <c r="AG374">
        <f>VLOOKUP(C374,'2022 FPIs'!$A$1:$B$33,2,FALSE)</f>
        <v>1.6</v>
      </c>
      <c r="AH374">
        <v>26</v>
      </c>
      <c r="AI374">
        <v>27</v>
      </c>
      <c r="AJ374">
        <v>20</v>
      </c>
      <c r="AK374">
        <v>33</v>
      </c>
      <c r="AL374">
        <v>215</v>
      </c>
      <c r="AM374">
        <v>0</v>
      </c>
      <c r="AN374">
        <v>0</v>
      </c>
      <c r="AO374">
        <v>0</v>
      </c>
      <c r="AP374">
        <v>0</v>
      </c>
      <c r="AQ374">
        <v>6.5</v>
      </c>
      <c r="AR374">
        <v>6.5</v>
      </c>
      <c r="AS374">
        <v>60.6</v>
      </c>
      <c r="AT374">
        <v>79.7</v>
      </c>
      <c r="AU374">
        <v>38</v>
      </c>
      <c r="AV374">
        <v>201</v>
      </c>
      <c r="AW374">
        <v>5.3</v>
      </c>
      <c r="AX374">
        <v>2</v>
      </c>
      <c r="AY374">
        <v>4</v>
      </c>
      <c r="AZ374">
        <v>5</v>
      </c>
      <c r="BA374">
        <v>2</v>
      </c>
      <c r="BB374">
        <v>2</v>
      </c>
      <c r="BC374">
        <v>4</v>
      </c>
      <c r="BD374">
        <v>180</v>
      </c>
      <c r="BE374">
        <v>5</v>
      </c>
      <c r="BF374">
        <v>13</v>
      </c>
      <c r="BG374">
        <v>0</v>
      </c>
      <c r="BH374">
        <v>0</v>
      </c>
      <c r="BI374" s="3">
        <f t="shared" si="11"/>
        <v>33.5</v>
      </c>
      <c r="BJ374">
        <f>VLOOKUP(D374,'2022 FPIs'!$A$1:$B$33,2,FALSE)</f>
        <v>-2.2999999999999998</v>
      </c>
    </row>
    <row r="375" spans="1:62">
      <c r="A375" t="s">
        <v>0</v>
      </c>
      <c r="B375">
        <f t="shared" si="10"/>
        <v>0</v>
      </c>
      <c r="C375" t="s">
        <v>65</v>
      </c>
      <c r="D375" t="s">
        <v>68</v>
      </c>
      <c r="E375">
        <v>10</v>
      </c>
      <c r="F375">
        <v>20</v>
      </c>
      <c r="G375">
        <v>25</v>
      </c>
      <c r="H375">
        <v>40</v>
      </c>
      <c r="I375">
        <v>208</v>
      </c>
      <c r="J375">
        <v>1</v>
      </c>
      <c r="K375">
        <v>3</v>
      </c>
      <c r="L375">
        <v>6</v>
      </c>
      <c r="M375">
        <v>28</v>
      </c>
      <c r="N375">
        <v>5.9</v>
      </c>
      <c r="O375">
        <v>4.5</v>
      </c>
      <c r="P375">
        <v>62.5</v>
      </c>
      <c r="Q375">
        <v>52.9</v>
      </c>
      <c r="R375">
        <v>20</v>
      </c>
      <c r="S375">
        <v>100</v>
      </c>
      <c r="T375">
        <v>5</v>
      </c>
      <c r="U375">
        <v>0</v>
      </c>
      <c r="V375">
        <v>1</v>
      </c>
      <c r="W375">
        <v>1</v>
      </c>
      <c r="X375">
        <v>1</v>
      </c>
      <c r="Y375">
        <v>1</v>
      </c>
      <c r="Z375">
        <v>5</v>
      </c>
      <c r="AA375">
        <v>218</v>
      </c>
      <c r="AB375">
        <v>4</v>
      </c>
      <c r="AC375">
        <v>13</v>
      </c>
      <c r="AD375">
        <v>0</v>
      </c>
      <c r="AE375">
        <v>1</v>
      </c>
      <c r="AF375" s="3">
        <v>30.5</v>
      </c>
      <c r="AG375">
        <f>VLOOKUP(C375,'2022 FPIs'!$A$1:$B$33,2,FALSE)</f>
        <v>1.6</v>
      </c>
      <c r="AH375">
        <v>20</v>
      </c>
      <c r="AI375">
        <v>10</v>
      </c>
      <c r="AJ375">
        <v>18</v>
      </c>
      <c r="AK375">
        <v>34</v>
      </c>
      <c r="AL375">
        <v>188</v>
      </c>
      <c r="AM375">
        <v>1</v>
      </c>
      <c r="AN375">
        <v>0</v>
      </c>
      <c r="AO375">
        <v>1</v>
      </c>
      <c r="AP375">
        <v>2</v>
      </c>
      <c r="AQ375">
        <v>5.6</v>
      </c>
      <c r="AR375">
        <v>5.4</v>
      </c>
      <c r="AS375">
        <v>52.9</v>
      </c>
      <c r="AT375">
        <v>79</v>
      </c>
      <c r="AU375">
        <v>30</v>
      </c>
      <c r="AV375">
        <v>72</v>
      </c>
      <c r="AW375">
        <v>2.4</v>
      </c>
      <c r="AX375">
        <v>0</v>
      </c>
      <c r="AY375">
        <v>2</v>
      </c>
      <c r="AZ375">
        <v>2</v>
      </c>
      <c r="BA375">
        <v>2</v>
      </c>
      <c r="BB375">
        <v>2</v>
      </c>
      <c r="BC375">
        <v>6</v>
      </c>
      <c r="BD375">
        <v>229</v>
      </c>
      <c r="BE375">
        <v>5</v>
      </c>
      <c r="BF375">
        <v>17</v>
      </c>
      <c r="BG375">
        <v>0</v>
      </c>
      <c r="BH375">
        <v>1</v>
      </c>
      <c r="BI375" s="3">
        <f t="shared" si="11"/>
        <v>29.5</v>
      </c>
      <c r="BJ375">
        <f>VLOOKUP(D375,'2022 FPIs'!$A$1:$B$33,2,FALSE)</f>
        <v>-8.6999999999999993</v>
      </c>
    </row>
    <row r="376" spans="1:62">
      <c r="A376" t="s">
        <v>0</v>
      </c>
      <c r="B376">
        <f t="shared" si="10"/>
        <v>0</v>
      </c>
      <c r="C376" t="s">
        <v>65</v>
      </c>
      <c r="D376" t="s">
        <v>67</v>
      </c>
      <c r="E376">
        <v>14</v>
      </c>
      <c r="F376">
        <v>22</v>
      </c>
      <c r="G376">
        <v>25</v>
      </c>
      <c r="H376">
        <v>41</v>
      </c>
      <c r="I376">
        <v>342</v>
      </c>
      <c r="J376">
        <v>1</v>
      </c>
      <c r="K376">
        <v>2</v>
      </c>
      <c r="L376">
        <v>1</v>
      </c>
      <c r="M376">
        <v>11</v>
      </c>
      <c r="N376">
        <v>8.6</v>
      </c>
      <c r="O376">
        <v>8.1</v>
      </c>
      <c r="P376">
        <v>61</v>
      </c>
      <c r="Q376">
        <v>75.5</v>
      </c>
      <c r="R376">
        <v>22</v>
      </c>
      <c r="S376">
        <v>84</v>
      </c>
      <c r="T376">
        <v>3.8</v>
      </c>
      <c r="U376">
        <v>1</v>
      </c>
      <c r="V376">
        <v>0</v>
      </c>
      <c r="W376">
        <v>2</v>
      </c>
      <c r="X376">
        <v>2</v>
      </c>
      <c r="Y376">
        <v>2</v>
      </c>
      <c r="Z376">
        <v>6</v>
      </c>
      <c r="AA376">
        <v>285</v>
      </c>
      <c r="AB376">
        <v>5</v>
      </c>
      <c r="AC376">
        <v>13</v>
      </c>
      <c r="AD376">
        <v>0</v>
      </c>
      <c r="AE376">
        <v>0</v>
      </c>
      <c r="AF376" s="3">
        <v>30</v>
      </c>
      <c r="AG376">
        <f>VLOOKUP(C376,'2022 FPIs'!$A$1:$B$33,2,FALSE)</f>
        <v>1.6</v>
      </c>
      <c r="AH376">
        <v>22</v>
      </c>
      <c r="AI376">
        <v>14</v>
      </c>
      <c r="AJ376">
        <v>12</v>
      </c>
      <c r="AK376">
        <v>25</v>
      </c>
      <c r="AL376">
        <v>148</v>
      </c>
      <c r="AM376">
        <v>1</v>
      </c>
      <c r="AN376">
        <v>0</v>
      </c>
      <c r="AO376">
        <v>3</v>
      </c>
      <c r="AP376">
        <v>22</v>
      </c>
      <c r="AQ376">
        <v>6.8</v>
      </c>
      <c r="AR376">
        <v>5.3</v>
      </c>
      <c r="AS376">
        <v>48</v>
      </c>
      <c r="AT376">
        <v>80.099999999999994</v>
      </c>
      <c r="AU376">
        <v>31</v>
      </c>
      <c r="AV376">
        <v>145</v>
      </c>
      <c r="AW376">
        <v>4.7</v>
      </c>
      <c r="AX376">
        <v>0</v>
      </c>
      <c r="AY376">
        <v>3</v>
      </c>
      <c r="AZ376">
        <v>3</v>
      </c>
      <c r="BA376">
        <v>1</v>
      </c>
      <c r="BB376">
        <v>1</v>
      </c>
      <c r="BC376">
        <v>6</v>
      </c>
      <c r="BD376">
        <v>281</v>
      </c>
      <c r="BE376">
        <v>4</v>
      </c>
      <c r="BF376">
        <v>14</v>
      </c>
      <c r="BG376">
        <v>0</v>
      </c>
      <c r="BH376">
        <v>1</v>
      </c>
      <c r="BI376" s="3">
        <f t="shared" si="11"/>
        <v>30</v>
      </c>
      <c r="BJ376">
        <f>VLOOKUP(D376,'2022 FPIs'!$A$1:$B$33,2,FALSE)</f>
        <v>0.6</v>
      </c>
    </row>
    <row r="377" spans="1:62">
      <c r="A377" t="s">
        <v>0</v>
      </c>
      <c r="B377">
        <f t="shared" si="10"/>
        <v>0</v>
      </c>
      <c r="C377" t="s">
        <v>65</v>
      </c>
      <c r="D377" t="s">
        <v>48</v>
      </c>
      <c r="E377">
        <v>25</v>
      </c>
      <c r="F377">
        <v>28</v>
      </c>
      <c r="G377">
        <v>20</v>
      </c>
      <c r="H377">
        <v>28</v>
      </c>
      <c r="I377">
        <v>227</v>
      </c>
      <c r="J377">
        <v>1</v>
      </c>
      <c r="K377">
        <v>0</v>
      </c>
      <c r="L377">
        <v>2</v>
      </c>
      <c r="M377">
        <v>9</v>
      </c>
      <c r="N377">
        <v>8.4</v>
      </c>
      <c r="O377">
        <v>7.6</v>
      </c>
      <c r="P377">
        <v>71.400000000000006</v>
      </c>
      <c r="Q377">
        <v>107.3</v>
      </c>
      <c r="R377">
        <v>27</v>
      </c>
      <c r="S377">
        <v>111</v>
      </c>
      <c r="T377">
        <v>4.0999999999999996</v>
      </c>
      <c r="U377">
        <v>2</v>
      </c>
      <c r="V377">
        <v>1</v>
      </c>
      <c r="W377">
        <v>2</v>
      </c>
      <c r="X377">
        <v>2</v>
      </c>
      <c r="Y377">
        <v>2</v>
      </c>
      <c r="Z377">
        <v>4</v>
      </c>
      <c r="AA377">
        <v>194</v>
      </c>
      <c r="AB377">
        <v>4</v>
      </c>
      <c r="AC377">
        <v>10</v>
      </c>
      <c r="AD377">
        <v>1</v>
      </c>
      <c r="AE377">
        <v>1</v>
      </c>
      <c r="AF377" s="3">
        <v>28</v>
      </c>
      <c r="AG377">
        <f>VLOOKUP(C377,'2022 FPIs'!$A$1:$B$33,2,FALSE)</f>
        <v>1.6</v>
      </c>
      <c r="AH377">
        <v>28</v>
      </c>
      <c r="AI377">
        <v>25</v>
      </c>
      <c r="AJ377">
        <v>26</v>
      </c>
      <c r="AK377">
        <v>39</v>
      </c>
      <c r="AL377">
        <v>263</v>
      </c>
      <c r="AM377">
        <v>1</v>
      </c>
      <c r="AN377">
        <v>1</v>
      </c>
      <c r="AO377">
        <v>3</v>
      </c>
      <c r="AP377">
        <v>23</v>
      </c>
      <c r="AQ377">
        <v>7.3</v>
      </c>
      <c r="AR377">
        <v>6.3</v>
      </c>
      <c r="AS377">
        <v>66.7</v>
      </c>
      <c r="AT377">
        <v>83.6</v>
      </c>
      <c r="AU377">
        <v>25</v>
      </c>
      <c r="AV377">
        <v>81</v>
      </c>
      <c r="AW377">
        <v>3.2</v>
      </c>
      <c r="AX377">
        <v>1</v>
      </c>
      <c r="AY377">
        <v>5</v>
      </c>
      <c r="AZ377">
        <v>5</v>
      </c>
      <c r="BA377">
        <v>1</v>
      </c>
      <c r="BB377">
        <v>2</v>
      </c>
      <c r="BC377">
        <v>3</v>
      </c>
      <c r="BD377">
        <v>126</v>
      </c>
      <c r="BE377">
        <v>5</v>
      </c>
      <c r="BF377">
        <v>14</v>
      </c>
      <c r="BG377">
        <v>1</v>
      </c>
      <c r="BH377">
        <v>1</v>
      </c>
      <c r="BI377" s="3">
        <f t="shared" si="11"/>
        <v>32</v>
      </c>
      <c r="BJ377">
        <f>VLOOKUP(D377,'2022 FPIs'!$A$1:$B$33,2,FALSE)</f>
        <v>1.7</v>
      </c>
    </row>
    <row r="378" spans="1:62">
      <c r="A378" t="s">
        <v>1</v>
      </c>
      <c r="B378">
        <f t="shared" si="10"/>
        <v>1</v>
      </c>
      <c r="C378" t="s">
        <v>65</v>
      </c>
      <c r="D378" t="s">
        <v>60</v>
      </c>
      <c r="E378">
        <v>39</v>
      </c>
      <c r="F378">
        <v>32</v>
      </c>
      <c r="G378">
        <v>17</v>
      </c>
      <c r="H378">
        <v>25</v>
      </c>
      <c r="I378">
        <v>203</v>
      </c>
      <c r="J378">
        <v>2</v>
      </c>
      <c r="K378">
        <v>1</v>
      </c>
      <c r="L378">
        <v>1</v>
      </c>
      <c r="M378">
        <v>6</v>
      </c>
      <c r="N378">
        <v>8.4</v>
      </c>
      <c r="O378">
        <v>7.8</v>
      </c>
      <c r="P378">
        <v>68</v>
      </c>
      <c r="Q378">
        <v>102.6</v>
      </c>
      <c r="R378">
        <v>48</v>
      </c>
      <c r="S378">
        <v>235</v>
      </c>
      <c r="T378">
        <v>4.9000000000000004</v>
      </c>
      <c r="U378">
        <v>3</v>
      </c>
      <c r="V378">
        <v>1</v>
      </c>
      <c r="W378">
        <v>1</v>
      </c>
      <c r="X378">
        <v>4</v>
      </c>
      <c r="Y378">
        <v>4</v>
      </c>
      <c r="Z378">
        <v>4</v>
      </c>
      <c r="AA378">
        <v>189</v>
      </c>
      <c r="AB378">
        <v>8</v>
      </c>
      <c r="AC378">
        <v>14</v>
      </c>
      <c r="AD378">
        <v>0</v>
      </c>
      <c r="AE378">
        <v>0</v>
      </c>
      <c r="AF378" s="3">
        <v>37.5</v>
      </c>
      <c r="AG378">
        <f>VLOOKUP(C378,'2022 FPIs'!$A$1:$B$33,2,FALSE)</f>
        <v>1.6</v>
      </c>
      <c r="AH378">
        <v>32</v>
      </c>
      <c r="AI378">
        <v>39</v>
      </c>
      <c r="AJ378">
        <v>16</v>
      </c>
      <c r="AK378">
        <v>25</v>
      </c>
      <c r="AL378">
        <v>245</v>
      </c>
      <c r="AM378">
        <v>3</v>
      </c>
      <c r="AN378">
        <v>0</v>
      </c>
      <c r="AO378">
        <v>3</v>
      </c>
      <c r="AP378">
        <v>23</v>
      </c>
      <c r="AQ378">
        <v>10.7</v>
      </c>
      <c r="AR378">
        <v>8.8000000000000007</v>
      </c>
      <c r="AS378">
        <v>64</v>
      </c>
      <c r="AT378">
        <v>135.80000000000001</v>
      </c>
      <c r="AU378">
        <v>21</v>
      </c>
      <c r="AV378">
        <v>151</v>
      </c>
      <c r="AW378">
        <v>7.2</v>
      </c>
      <c r="AX378">
        <v>1</v>
      </c>
      <c r="AY378">
        <v>2</v>
      </c>
      <c r="AZ378">
        <v>2</v>
      </c>
      <c r="BA378">
        <v>2</v>
      </c>
      <c r="BB378">
        <v>3</v>
      </c>
      <c r="BC378">
        <v>5</v>
      </c>
      <c r="BD378">
        <v>233</v>
      </c>
      <c r="BE378">
        <v>1</v>
      </c>
      <c r="BF378">
        <v>9</v>
      </c>
      <c r="BG378">
        <v>0</v>
      </c>
      <c r="BH378">
        <v>1</v>
      </c>
      <c r="BI378" s="3">
        <f t="shared" si="11"/>
        <v>22.5</v>
      </c>
      <c r="BJ378">
        <f>VLOOKUP(D378,'2022 FPIs'!$A$1:$B$33,2,FALSE)</f>
        <v>-1.1000000000000001</v>
      </c>
    </row>
    <row r="379" spans="1:62">
      <c r="A379" t="s">
        <v>0</v>
      </c>
      <c r="B379">
        <f t="shared" si="10"/>
        <v>0</v>
      </c>
      <c r="C379" t="s">
        <v>65</v>
      </c>
      <c r="D379" t="s">
        <v>52</v>
      </c>
      <c r="E379">
        <v>26</v>
      </c>
      <c r="F379">
        <v>30</v>
      </c>
      <c r="G379">
        <v>19</v>
      </c>
      <c r="H379">
        <v>36</v>
      </c>
      <c r="I379">
        <v>171</v>
      </c>
      <c r="J379">
        <v>1</v>
      </c>
      <c r="K379">
        <v>0</v>
      </c>
      <c r="L379">
        <v>1</v>
      </c>
      <c r="M379">
        <v>7</v>
      </c>
      <c r="N379">
        <v>4.9000000000000004</v>
      </c>
      <c r="O379">
        <v>4.5999999999999996</v>
      </c>
      <c r="P379">
        <v>52.8</v>
      </c>
      <c r="Q379">
        <v>75.099999999999994</v>
      </c>
      <c r="R379">
        <v>34</v>
      </c>
      <c r="S379">
        <v>228</v>
      </c>
      <c r="T379">
        <v>6.7</v>
      </c>
      <c r="U379">
        <v>1</v>
      </c>
      <c r="V379">
        <v>4</v>
      </c>
      <c r="W379">
        <v>4</v>
      </c>
      <c r="X379">
        <v>2</v>
      </c>
      <c r="Y379">
        <v>2</v>
      </c>
      <c r="Z379">
        <v>3</v>
      </c>
      <c r="AA379">
        <v>149</v>
      </c>
      <c r="AB379">
        <v>8</v>
      </c>
      <c r="AC379">
        <v>17</v>
      </c>
      <c r="AD379">
        <v>0</v>
      </c>
      <c r="AE379">
        <v>1</v>
      </c>
      <c r="AF379" s="3">
        <v>32</v>
      </c>
      <c r="AG379">
        <f>VLOOKUP(C379,'2022 FPIs'!$A$1:$B$33,2,FALSE)</f>
        <v>1.6</v>
      </c>
      <c r="AH379">
        <v>30</v>
      </c>
      <c r="AI379">
        <v>26</v>
      </c>
      <c r="AJ379">
        <v>28</v>
      </c>
      <c r="AK379">
        <v>37</v>
      </c>
      <c r="AL379">
        <v>273</v>
      </c>
      <c r="AM379">
        <v>3</v>
      </c>
      <c r="AN379">
        <v>0</v>
      </c>
      <c r="AO379">
        <v>3</v>
      </c>
      <c r="AP379">
        <v>27</v>
      </c>
      <c r="AQ379">
        <v>8.1</v>
      </c>
      <c r="AR379">
        <v>6.8</v>
      </c>
      <c r="AS379">
        <v>75.7</v>
      </c>
      <c r="AT379">
        <v>122.9</v>
      </c>
      <c r="AU379">
        <v>14</v>
      </c>
      <c r="AV379">
        <v>75</v>
      </c>
      <c r="AW379">
        <v>5.4</v>
      </c>
      <c r="AX379">
        <v>1</v>
      </c>
      <c r="AY379">
        <v>1</v>
      </c>
      <c r="AZ379">
        <v>1</v>
      </c>
      <c r="BA379">
        <v>3</v>
      </c>
      <c r="BB379">
        <v>3</v>
      </c>
      <c r="BC379">
        <v>3</v>
      </c>
      <c r="BD379">
        <v>131</v>
      </c>
      <c r="BE379">
        <v>6</v>
      </c>
      <c r="BF379">
        <v>10</v>
      </c>
      <c r="BG379">
        <v>0</v>
      </c>
      <c r="BH379">
        <v>0</v>
      </c>
      <c r="BI379" s="3">
        <f t="shared" si="11"/>
        <v>28</v>
      </c>
      <c r="BJ379">
        <f>VLOOKUP(D379,'2022 FPIs'!$A$1:$B$33,2,FALSE)</f>
        <v>11.1</v>
      </c>
    </row>
    <row r="380" spans="1:62">
      <c r="A380" t="s">
        <v>0</v>
      </c>
      <c r="B380">
        <f t="shared" si="10"/>
        <v>0</v>
      </c>
      <c r="C380" t="s">
        <v>65</v>
      </c>
      <c r="D380" t="s">
        <v>57</v>
      </c>
      <c r="E380">
        <v>34</v>
      </c>
      <c r="F380">
        <v>42</v>
      </c>
      <c r="G380">
        <v>32</v>
      </c>
      <c r="H380">
        <v>49</v>
      </c>
      <c r="I380">
        <v>409</v>
      </c>
      <c r="J380">
        <v>4</v>
      </c>
      <c r="K380">
        <v>3</v>
      </c>
      <c r="L380">
        <v>0</v>
      </c>
      <c r="M380">
        <v>0</v>
      </c>
      <c r="N380">
        <v>8.3000000000000007</v>
      </c>
      <c r="O380">
        <v>8.3000000000000007</v>
      </c>
      <c r="P380">
        <v>65.3</v>
      </c>
      <c r="Q380">
        <v>93</v>
      </c>
      <c r="R380">
        <v>22</v>
      </c>
      <c r="S380">
        <v>85</v>
      </c>
      <c r="T380">
        <v>3.9</v>
      </c>
      <c r="U380">
        <v>0</v>
      </c>
      <c r="V380">
        <v>2</v>
      </c>
      <c r="W380">
        <v>2</v>
      </c>
      <c r="X380">
        <v>4</v>
      </c>
      <c r="Y380">
        <v>4</v>
      </c>
      <c r="Z380">
        <v>2</v>
      </c>
      <c r="AA380">
        <v>94</v>
      </c>
      <c r="AB380">
        <v>6</v>
      </c>
      <c r="AC380">
        <v>13</v>
      </c>
      <c r="AD380">
        <v>1</v>
      </c>
      <c r="AE380">
        <v>1</v>
      </c>
      <c r="AF380" s="3">
        <v>29</v>
      </c>
      <c r="AG380">
        <f>VLOOKUP(C380,'2022 FPIs'!$A$1:$B$33,2,FALSE)</f>
        <v>1.6</v>
      </c>
      <c r="AH380">
        <v>42</v>
      </c>
      <c r="AI380">
        <v>34</v>
      </c>
      <c r="AJ380">
        <v>20</v>
      </c>
      <c r="AK380">
        <v>29</v>
      </c>
      <c r="AL380">
        <v>189</v>
      </c>
      <c r="AM380">
        <v>1</v>
      </c>
      <c r="AN380">
        <v>0</v>
      </c>
      <c r="AO380">
        <v>2</v>
      </c>
      <c r="AP380">
        <v>15</v>
      </c>
      <c r="AQ380">
        <v>7</v>
      </c>
      <c r="AR380">
        <v>6.1</v>
      </c>
      <c r="AS380">
        <v>69</v>
      </c>
      <c r="AT380">
        <v>98.2</v>
      </c>
      <c r="AU380">
        <v>29</v>
      </c>
      <c r="AV380">
        <v>137</v>
      </c>
      <c r="AW380">
        <v>4.7</v>
      </c>
      <c r="AX380">
        <v>2</v>
      </c>
      <c r="AY380">
        <v>2</v>
      </c>
      <c r="AZ380">
        <v>2</v>
      </c>
      <c r="BA380">
        <v>2</v>
      </c>
      <c r="BB380">
        <v>3</v>
      </c>
      <c r="BC380">
        <v>4</v>
      </c>
      <c r="BD380">
        <v>177</v>
      </c>
      <c r="BE380">
        <v>3</v>
      </c>
      <c r="BF380">
        <v>10</v>
      </c>
      <c r="BG380">
        <v>1</v>
      </c>
      <c r="BH380">
        <v>1</v>
      </c>
      <c r="BI380" s="3">
        <f t="shared" si="11"/>
        <v>31</v>
      </c>
      <c r="BJ380">
        <f>VLOOKUP(D380,'2022 FPIs'!$A$1:$B$33,2,FALSE)</f>
        <v>-15.1</v>
      </c>
    </row>
    <row r="381" spans="1:62">
      <c r="A381" t="s">
        <v>1</v>
      </c>
      <c r="B381">
        <f t="shared" si="10"/>
        <v>1</v>
      </c>
      <c r="C381" t="s">
        <v>65</v>
      </c>
      <c r="D381" t="s">
        <v>58</v>
      </c>
      <c r="E381">
        <v>24</v>
      </c>
      <c r="F381">
        <v>0</v>
      </c>
      <c r="G381">
        <v>23</v>
      </c>
      <c r="H381">
        <v>31</v>
      </c>
      <c r="I381">
        <v>231</v>
      </c>
      <c r="J381">
        <v>2</v>
      </c>
      <c r="K381">
        <v>0</v>
      </c>
      <c r="L381">
        <v>0</v>
      </c>
      <c r="M381">
        <v>0</v>
      </c>
      <c r="N381">
        <v>7.5</v>
      </c>
      <c r="O381">
        <v>7.5</v>
      </c>
      <c r="P381">
        <v>74.2</v>
      </c>
      <c r="Q381">
        <v>116.5</v>
      </c>
      <c r="R381">
        <v>32</v>
      </c>
      <c r="S381">
        <v>136</v>
      </c>
      <c r="T381">
        <v>4.3</v>
      </c>
      <c r="U381">
        <v>1</v>
      </c>
      <c r="V381">
        <v>1</v>
      </c>
      <c r="W381">
        <v>2</v>
      </c>
      <c r="X381">
        <v>3</v>
      </c>
      <c r="Y381">
        <v>3</v>
      </c>
      <c r="Z381">
        <v>2</v>
      </c>
      <c r="AA381">
        <v>80</v>
      </c>
      <c r="AB381">
        <v>7</v>
      </c>
      <c r="AC381">
        <v>12</v>
      </c>
      <c r="AD381">
        <v>0</v>
      </c>
      <c r="AE381">
        <v>1</v>
      </c>
      <c r="AF381" s="3">
        <v>35</v>
      </c>
      <c r="AG381">
        <f>VLOOKUP(C381,'2022 FPIs'!$A$1:$B$33,2,FALSE)</f>
        <v>1.6</v>
      </c>
      <c r="AH381">
        <v>0</v>
      </c>
      <c r="AI381">
        <v>24</v>
      </c>
      <c r="AJ381">
        <v>23</v>
      </c>
      <c r="AK381">
        <v>39</v>
      </c>
      <c r="AL381">
        <v>145</v>
      </c>
      <c r="AM381">
        <v>0</v>
      </c>
      <c r="AN381">
        <v>1</v>
      </c>
      <c r="AO381">
        <v>4</v>
      </c>
      <c r="AP381">
        <v>28</v>
      </c>
      <c r="AQ381">
        <v>4.4000000000000004</v>
      </c>
      <c r="AR381">
        <v>3.4</v>
      </c>
      <c r="AS381">
        <v>59</v>
      </c>
      <c r="AT381">
        <v>56</v>
      </c>
      <c r="AU381">
        <v>13</v>
      </c>
      <c r="AV381">
        <v>38</v>
      </c>
      <c r="AW381">
        <v>2.9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5</v>
      </c>
      <c r="BD381">
        <v>229</v>
      </c>
      <c r="BE381">
        <v>5</v>
      </c>
      <c r="BF381">
        <v>14</v>
      </c>
      <c r="BG381">
        <v>2</v>
      </c>
      <c r="BH381">
        <v>3</v>
      </c>
      <c r="BI381" s="3">
        <f t="shared" si="11"/>
        <v>25</v>
      </c>
      <c r="BJ381">
        <f>VLOOKUP(D381,'2022 FPIs'!$A$1:$B$33,2,FALSE)</f>
        <v>-9.6</v>
      </c>
    </row>
    <row r="382" spans="1:62">
      <c r="A382" t="s">
        <v>0</v>
      </c>
      <c r="B382">
        <f t="shared" si="10"/>
        <v>0</v>
      </c>
      <c r="C382" t="s">
        <v>65</v>
      </c>
      <c r="D382" t="s">
        <v>44</v>
      </c>
      <c r="E382">
        <v>13</v>
      </c>
      <c r="F382">
        <v>27</v>
      </c>
      <c r="G382">
        <v>20</v>
      </c>
      <c r="H382">
        <v>30</v>
      </c>
      <c r="I382">
        <v>195</v>
      </c>
      <c r="J382">
        <v>1</v>
      </c>
      <c r="K382">
        <v>1</v>
      </c>
      <c r="L382">
        <v>4</v>
      </c>
      <c r="M382">
        <v>28</v>
      </c>
      <c r="N382">
        <v>7.4</v>
      </c>
      <c r="O382">
        <v>5.7</v>
      </c>
      <c r="P382">
        <v>66.7</v>
      </c>
      <c r="Q382">
        <v>81.900000000000006</v>
      </c>
      <c r="R382">
        <v>15</v>
      </c>
      <c r="S382">
        <v>48</v>
      </c>
      <c r="T382">
        <v>3.2</v>
      </c>
      <c r="U382">
        <v>0</v>
      </c>
      <c r="V382">
        <v>2</v>
      </c>
      <c r="W382">
        <v>2</v>
      </c>
      <c r="X382">
        <v>1</v>
      </c>
      <c r="Y382">
        <v>1</v>
      </c>
      <c r="Z382">
        <v>5</v>
      </c>
      <c r="AA382">
        <v>232</v>
      </c>
      <c r="AB382">
        <v>3</v>
      </c>
      <c r="AC382">
        <v>11</v>
      </c>
      <c r="AD382">
        <v>1</v>
      </c>
      <c r="AE382">
        <v>1</v>
      </c>
      <c r="AF382" s="3">
        <v>22</v>
      </c>
      <c r="AG382">
        <f>VLOOKUP(C382,'2022 FPIs'!$A$1:$B$33,2,FALSE)</f>
        <v>1.6</v>
      </c>
      <c r="AH382">
        <v>27</v>
      </c>
      <c r="AI382">
        <v>13</v>
      </c>
      <c r="AJ382">
        <v>12</v>
      </c>
      <c r="AK382">
        <v>22</v>
      </c>
      <c r="AL382">
        <v>131</v>
      </c>
      <c r="AM382">
        <v>1</v>
      </c>
      <c r="AN382">
        <v>0</v>
      </c>
      <c r="AO382">
        <v>3</v>
      </c>
      <c r="AP382">
        <v>2</v>
      </c>
      <c r="AQ382">
        <v>6</v>
      </c>
      <c r="AR382">
        <v>5.2</v>
      </c>
      <c r="AS382">
        <v>54.5</v>
      </c>
      <c r="AT382">
        <v>87.5</v>
      </c>
      <c r="AU382">
        <v>40</v>
      </c>
      <c r="AV382">
        <v>188</v>
      </c>
      <c r="AW382">
        <v>4.7</v>
      </c>
      <c r="AX382">
        <v>2</v>
      </c>
      <c r="AY382">
        <v>2</v>
      </c>
      <c r="AZ382">
        <v>2</v>
      </c>
      <c r="BA382">
        <v>3</v>
      </c>
      <c r="BB382">
        <v>3</v>
      </c>
      <c r="BC382">
        <v>4</v>
      </c>
      <c r="BD382">
        <v>193</v>
      </c>
      <c r="BE382">
        <v>9</v>
      </c>
      <c r="BF382">
        <v>15</v>
      </c>
      <c r="BG382">
        <v>0</v>
      </c>
      <c r="BH382">
        <v>0</v>
      </c>
      <c r="BI382" s="3">
        <f t="shared" si="11"/>
        <v>38</v>
      </c>
      <c r="BJ382">
        <f>VLOOKUP(D382,'2022 FPIs'!$A$1:$B$33,2,FALSE)</f>
        <v>2.9</v>
      </c>
    </row>
    <row r="383" spans="1:62">
      <c r="A383" t="s">
        <v>0</v>
      </c>
      <c r="B383">
        <f t="shared" si="10"/>
        <v>0</v>
      </c>
      <c r="C383" t="s">
        <v>65</v>
      </c>
      <c r="D383" t="s">
        <v>45</v>
      </c>
      <c r="E383">
        <v>10</v>
      </c>
      <c r="F383">
        <v>20</v>
      </c>
      <c r="G383">
        <v>17</v>
      </c>
      <c r="H383">
        <v>28</v>
      </c>
      <c r="I383">
        <v>157</v>
      </c>
      <c r="J383">
        <v>1</v>
      </c>
      <c r="K383">
        <v>2</v>
      </c>
      <c r="L383">
        <v>2</v>
      </c>
      <c r="M383">
        <v>17</v>
      </c>
      <c r="N383">
        <v>6.2</v>
      </c>
      <c r="O383">
        <v>5.2</v>
      </c>
      <c r="P383">
        <v>60.7</v>
      </c>
      <c r="Q383">
        <v>58.2</v>
      </c>
      <c r="R383">
        <v>15</v>
      </c>
      <c r="S383">
        <v>29</v>
      </c>
      <c r="T383">
        <v>1.9</v>
      </c>
      <c r="U383">
        <v>0</v>
      </c>
      <c r="V383">
        <v>1</v>
      </c>
      <c r="W383">
        <v>1</v>
      </c>
      <c r="X383">
        <v>1</v>
      </c>
      <c r="Y383">
        <v>1</v>
      </c>
      <c r="Z383">
        <v>5</v>
      </c>
      <c r="AA383">
        <v>259</v>
      </c>
      <c r="AB383">
        <v>3</v>
      </c>
      <c r="AC383">
        <v>12</v>
      </c>
      <c r="AD383">
        <v>0</v>
      </c>
      <c r="AE383">
        <v>1</v>
      </c>
      <c r="AF383" s="3">
        <v>21</v>
      </c>
      <c r="AG383">
        <f>VLOOKUP(C383,'2022 FPIs'!$A$1:$B$33,2,FALSE)</f>
        <v>1.6</v>
      </c>
      <c r="AH383">
        <v>20</v>
      </c>
      <c r="AI383">
        <v>10</v>
      </c>
      <c r="AJ383">
        <v>18</v>
      </c>
      <c r="AK383">
        <v>30</v>
      </c>
      <c r="AL383">
        <v>162</v>
      </c>
      <c r="AM383">
        <v>0</v>
      </c>
      <c r="AN383">
        <v>0</v>
      </c>
      <c r="AO383">
        <v>6</v>
      </c>
      <c r="AP383">
        <v>37</v>
      </c>
      <c r="AQ383">
        <v>6.6</v>
      </c>
      <c r="AR383">
        <v>4.5</v>
      </c>
      <c r="AS383">
        <v>60</v>
      </c>
      <c r="AT383">
        <v>74.599999999999994</v>
      </c>
      <c r="AU383">
        <v>43</v>
      </c>
      <c r="AV383">
        <v>217</v>
      </c>
      <c r="AW383">
        <v>5</v>
      </c>
      <c r="AX383">
        <v>2</v>
      </c>
      <c r="AY383">
        <v>2</v>
      </c>
      <c r="AZ383">
        <v>4</v>
      </c>
      <c r="BA383">
        <v>2</v>
      </c>
      <c r="BB383">
        <v>2</v>
      </c>
      <c r="BC383">
        <v>3</v>
      </c>
      <c r="BD383">
        <v>123</v>
      </c>
      <c r="BE383">
        <v>9</v>
      </c>
      <c r="BF383">
        <v>17</v>
      </c>
      <c r="BG383">
        <v>1</v>
      </c>
      <c r="BH383">
        <v>1</v>
      </c>
      <c r="BI383" s="3">
        <f t="shared" si="11"/>
        <v>39</v>
      </c>
      <c r="BJ383">
        <f>VLOOKUP(D383,'2022 FPIs'!$A$1:$B$33,2,FALSE)</f>
        <v>2.2000000000000002</v>
      </c>
    </row>
    <row r="384" spans="1:62">
      <c r="A384" t="s">
        <v>1</v>
      </c>
      <c r="B384">
        <f t="shared" si="10"/>
        <v>1</v>
      </c>
      <c r="C384" t="s">
        <v>65</v>
      </c>
      <c r="D384" t="s">
        <v>42</v>
      </c>
      <c r="E384">
        <v>27</v>
      </c>
      <c r="F384">
        <v>20</v>
      </c>
      <c r="G384">
        <v>22</v>
      </c>
      <c r="H384">
        <v>28</v>
      </c>
      <c r="I384">
        <v>235</v>
      </c>
      <c r="J384">
        <v>3</v>
      </c>
      <c r="K384">
        <v>0</v>
      </c>
      <c r="L384">
        <v>4</v>
      </c>
      <c r="M384">
        <v>39</v>
      </c>
      <c r="N384">
        <v>9.8000000000000007</v>
      </c>
      <c r="O384">
        <v>7.3</v>
      </c>
      <c r="P384">
        <v>78.599999999999994</v>
      </c>
      <c r="Q384">
        <v>137.4</v>
      </c>
      <c r="R384">
        <v>24</v>
      </c>
      <c r="S384">
        <v>88</v>
      </c>
      <c r="T384">
        <v>3.7</v>
      </c>
      <c r="U384">
        <v>0</v>
      </c>
      <c r="V384">
        <v>2</v>
      </c>
      <c r="W384">
        <v>2</v>
      </c>
      <c r="X384">
        <v>3</v>
      </c>
      <c r="Y384">
        <v>3</v>
      </c>
      <c r="Z384">
        <v>5</v>
      </c>
      <c r="AA384">
        <v>239</v>
      </c>
      <c r="AB384">
        <v>4</v>
      </c>
      <c r="AC384">
        <v>11</v>
      </c>
      <c r="AD384">
        <v>0</v>
      </c>
      <c r="AE384">
        <v>0</v>
      </c>
      <c r="AF384" s="3">
        <v>31</v>
      </c>
      <c r="AG384">
        <f>VLOOKUP(C384,'2022 FPIs'!$A$1:$B$33,2,FALSE)</f>
        <v>1.6</v>
      </c>
      <c r="AH384">
        <v>20</v>
      </c>
      <c r="AI384">
        <v>27</v>
      </c>
      <c r="AJ384">
        <v>16</v>
      </c>
      <c r="AK384">
        <v>28</v>
      </c>
      <c r="AL384">
        <v>188</v>
      </c>
      <c r="AM384">
        <v>2</v>
      </c>
      <c r="AN384">
        <v>0</v>
      </c>
      <c r="AO384">
        <v>4</v>
      </c>
      <c r="AP384">
        <v>35</v>
      </c>
      <c r="AQ384">
        <v>8</v>
      </c>
      <c r="AR384">
        <v>5.9</v>
      </c>
      <c r="AS384">
        <v>57.1</v>
      </c>
      <c r="AT384">
        <v>101.5</v>
      </c>
      <c r="AU384">
        <v>30</v>
      </c>
      <c r="AV384">
        <v>148</v>
      </c>
      <c r="AW384">
        <v>4.9000000000000004</v>
      </c>
      <c r="AX384">
        <v>0</v>
      </c>
      <c r="AY384">
        <v>2</v>
      </c>
      <c r="AZ384">
        <v>2</v>
      </c>
      <c r="BA384">
        <v>2</v>
      </c>
      <c r="BB384">
        <v>2</v>
      </c>
      <c r="BC384">
        <v>6</v>
      </c>
      <c r="BD384">
        <v>286</v>
      </c>
      <c r="BE384">
        <v>5</v>
      </c>
      <c r="BF384">
        <v>14</v>
      </c>
      <c r="BG384">
        <v>1</v>
      </c>
      <c r="BH384">
        <v>2</v>
      </c>
      <c r="BI384" s="3">
        <f t="shared" si="11"/>
        <v>29</v>
      </c>
      <c r="BJ384">
        <f>VLOOKUP(D384,'2022 FPIs'!$A$1:$B$33,2,FALSE)</f>
        <v>-6.5</v>
      </c>
    </row>
    <row r="385" spans="1:62">
      <c r="A385" t="s">
        <v>0</v>
      </c>
      <c r="B385">
        <f t="shared" si="10"/>
        <v>0</v>
      </c>
      <c r="C385" t="s">
        <v>65</v>
      </c>
      <c r="D385" t="s">
        <v>54</v>
      </c>
      <c r="E385">
        <v>0</v>
      </c>
      <c r="F385">
        <v>13</v>
      </c>
      <c r="G385">
        <v>18</v>
      </c>
      <c r="H385">
        <v>30</v>
      </c>
      <c r="I385">
        <v>197</v>
      </c>
      <c r="J385">
        <v>0</v>
      </c>
      <c r="K385">
        <v>0</v>
      </c>
      <c r="L385">
        <v>1</v>
      </c>
      <c r="M385">
        <v>7</v>
      </c>
      <c r="N385">
        <v>6.8</v>
      </c>
      <c r="O385">
        <v>6.4</v>
      </c>
      <c r="P385">
        <v>60</v>
      </c>
      <c r="Q385">
        <v>79.400000000000006</v>
      </c>
      <c r="R385">
        <v>22</v>
      </c>
      <c r="S385">
        <v>63</v>
      </c>
      <c r="T385">
        <v>2.9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4</v>
      </c>
      <c r="AA385">
        <v>183</v>
      </c>
      <c r="AB385">
        <v>4</v>
      </c>
      <c r="AC385">
        <v>11</v>
      </c>
      <c r="AD385">
        <v>0</v>
      </c>
      <c r="AE385">
        <v>1</v>
      </c>
      <c r="AF385" s="3">
        <v>25</v>
      </c>
      <c r="AG385">
        <f>VLOOKUP(C385,'2022 FPIs'!$A$1:$B$33,2,FALSE)</f>
        <v>1.6</v>
      </c>
      <c r="AH385">
        <v>13</v>
      </c>
      <c r="AI385">
        <v>0</v>
      </c>
      <c r="AJ385">
        <v>26</v>
      </c>
      <c r="AK385">
        <v>37</v>
      </c>
      <c r="AL385">
        <v>221</v>
      </c>
      <c r="AM385">
        <v>1</v>
      </c>
      <c r="AN385">
        <v>0</v>
      </c>
      <c r="AO385">
        <v>1</v>
      </c>
      <c r="AP385">
        <v>1</v>
      </c>
      <c r="AQ385">
        <v>6</v>
      </c>
      <c r="AR385">
        <v>5.8</v>
      </c>
      <c r="AS385">
        <v>70.3</v>
      </c>
      <c r="AT385">
        <v>94.5</v>
      </c>
      <c r="AU385">
        <v>29</v>
      </c>
      <c r="AV385">
        <v>96</v>
      </c>
      <c r="AW385">
        <v>3.3</v>
      </c>
      <c r="AX385">
        <v>0</v>
      </c>
      <c r="AY385">
        <v>2</v>
      </c>
      <c r="AZ385">
        <v>2</v>
      </c>
      <c r="BA385">
        <v>1</v>
      </c>
      <c r="BB385">
        <v>1</v>
      </c>
      <c r="BC385">
        <v>4</v>
      </c>
      <c r="BD385">
        <v>175</v>
      </c>
      <c r="BE385">
        <v>5</v>
      </c>
      <c r="BF385">
        <v>13</v>
      </c>
      <c r="BG385">
        <v>1</v>
      </c>
      <c r="BH385">
        <v>2</v>
      </c>
      <c r="BI385" s="3">
        <f t="shared" si="11"/>
        <v>35</v>
      </c>
      <c r="BJ385">
        <f>VLOOKUP(D385,'2022 FPIs'!$A$1:$B$33,2,FALSE)</f>
        <v>6.5</v>
      </c>
    </row>
    <row r="386" spans="1:62">
      <c r="A386" t="s">
        <v>0</v>
      </c>
      <c r="B386">
        <f t="shared" si="10"/>
        <v>0</v>
      </c>
      <c r="C386" t="s">
        <v>65</v>
      </c>
      <c r="D386" t="s">
        <v>68</v>
      </c>
      <c r="E386">
        <v>16</v>
      </c>
      <c r="F386">
        <v>17</v>
      </c>
      <c r="G386">
        <v>21</v>
      </c>
      <c r="H386">
        <v>29</v>
      </c>
      <c r="I386">
        <v>232</v>
      </c>
      <c r="J386">
        <v>1</v>
      </c>
      <c r="K386">
        <v>0</v>
      </c>
      <c r="L386">
        <v>2</v>
      </c>
      <c r="M386">
        <v>18</v>
      </c>
      <c r="N386">
        <v>8.6</v>
      </c>
      <c r="O386">
        <v>7.5</v>
      </c>
      <c r="P386">
        <v>72.400000000000006</v>
      </c>
      <c r="Q386">
        <v>107.3</v>
      </c>
      <c r="R386">
        <v>25</v>
      </c>
      <c r="S386">
        <v>66</v>
      </c>
      <c r="T386">
        <v>2.6</v>
      </c>
      <c r="U386">
        <v>0</v>
      </c>
      <c r="V386">
        <v>3</v>
      </c>
      <c r="W386">
        <v>3</v>
      </c>
      <c r="X386">
        <v>1</v>
      </c>
      <c r="Y386">
        <v>1</v>
      </c>
      <c r="Z386">
        <v>6</v>
      </c>
      <c r="AA386">
        <v>262</v>
      </c>
      <c r="AB386">
        <v>5</v>
      </c>
      <c r="AC386">
        <v>14</v>
      </c>
      <c r="AD386">
        <v>0</v>
      </c>
      <c r="AE386">
        <v>0</v>
      </c>
      <c r="AF386" s="3">
        <v>16</v>
      </c>
      <c r="AG386">
        <f>VLOOKUP(C386,'2022 FPIs'!$A$1:$B$33,2,FALSE)</f>
        <v>1.6</v>
      </c>
      <c r="AH386">
        <v>17</v>
      </c>
      <c r="AI386">
        <v>16</v>
      </c>
      <c r="AJ386">
        <v>36</v>
      </c>
      <c r="AK386">
        <v>54</v>
      </c>
      <c r="AL386">
        <v>274</v>
      </c>
      <c r="AM386">
        <v>2</v>
      </c>
      <c r="AN386">
        <v>1</v>
      </c>
      <c r="AO386">
        <v>1</v>
      </c>
      <c r="AP386">
        <v>7</v>
      </c>
      <c r="AQ386">
        <v>5.2</v>
      </c>
      <c r="AR386">
        <v>5</v>
      </c>
      <c r="AS386">
        <v>66.7</v>
      </c>
      <c r="AT386">
        <v>83.4</v>
      </c>
      <c r="AU386">
        <v>20</v>
      </c>
      <c r="AV386">
        <v>76</v>
      </c>
      <c r="AW386">
        <v>3.8</v>
      </c>
      <c r="AX386">
        <v>0</v>
      </c>
      <c r="AY386">
        <v>1</v>
      </c>
      <c r="AZ386">
        <v>1</v>
      </c>
      <c r="BA386">
        <v>2</v>
      </c>
      <c r="BB386">
        <v>2</v>
      </c>
      <c r="BC386">
        <v>5</v>
      </c>
      <c r="BD386">
        <v>247</v>
      </c>
      <c r="BE386">
        <v>8</v>
      </c>
      <c r="BF386">
        <v>15</v>
      </c>
      <c r="BG386">
        <v>0</v>
      </c>
      <c r="BH386">
        <v>0</v>
      </c>
      <c r="BI386" s="3">
        <f t="shared" si="11"/>
        <v>44</v>
      </c>
      <c r="BJ386">
        <f>VLOOKUP(D386,'2022 FPIs'!$A$1:$B$33,2,FALSE)</f>
        <v>-8.6999999999999993</v>
      </c>
    </row>
    <row r="387" spans="1:62">
      <c r="A387" t="s">
        <v>1</v>
      </c>
      <c r="B387">
        <f t="shared" ref="B387:B450" si="12">IF(A387="W",1,0)</f>
        <v>1</v>
      </c>
      <c r="C387" t="s">
        <v>65</v>
      </c>
      <c r="D387" t="s">
        <v>66</v>
      </c>
      <c r="E387">
        <v>21</v>
      </c>
      <c r="F387">
        <v>18</v>
      </c>
      <c r="G387">
        <v>13</v>
      </c>
      <c r="H387">
        <v>19</v>
      </c>
      <c r="I387">
        <v>214</v>
      </c>
      <c r="J387">
        <v>3</v>
      </c>
      <c r="K387">
        <v>0</v>
      </c>
      <c r="L387">
        <v>2</v>
      </c>
      <c r="M387">
        <v>17</v>
      </c>
      <c r="N387">
        <v>12.2</v>
      </c>
      <c r="O387">
        <v>10.199999999999999</v>
      </c>
      <c r="P387">
        <v>68.400000000000006</v>
      </c>
      <c r="Q387">
        <v>145.6</v>
      </c>
      <c r="R387">
        <v>34</v>
      </c>
      <c r="S387">
        <v>134</v>
      </c>
      <c r="T387">
        <v>3.9</v>
      </c>
      <c r="U387">
        <v>0</v>
      </c>
      <c r="V387">
        <v>0</v>
      </c>
      <c r="W387">
        <v>0</v>
      </c>
      <c r="X387">
        <v>3</v>
      </c>
      <c r="Y387">
        <v>3</v>
      </c>
      <c r="Z387">
        <v>4</v>
      </c>
      <c r="AA387">
        <v>181</v>
      </c>
      <c r="AB387">
        <v>5</v>
      </c>
      <c r="AC387">
        <v>11</v>
      </c>
      <c r="AD387">
        <v>0</v>
      </c>
      <c r="AE387">
        <v>1</v>
      </c>
      <c r="AF387" s="3">
        <v>15</v>
      </c>
      <c r="AG387">
        <f>VLOOKUP(C387,'2022 FPIs'!$A$1:$B$33,2,FALSE)</f>
        <v>1.6</v>
      </c>
      <c r="AH387">
        <v>18</v>
      </c>
      <c r="AI387">
        <v>21</v>
      </c>
      <c r="AJ387">
        <v>13</v>
      </c>
      <c r="AK387">
        <v>26</v>
      </c>
      <c r="AL387">
        <v>89</v>
      </c>
      <c r="AM387">
        <v>0</v>
      </c>
      <c r="AN387">
        <v>0</v>
      </c>
      <c r="AO387">
        <v>4</v>
      </c>
      <c r="AP387">
        <v>8</v>
      </c>
      <c r="AQ387">
        <v>3.7</v>
      </c>
      <c r="AR387">
        <v>3</v>
      </c>
      <c r="AS387">
        <v>50</v>
      </c>
      <c r="AT387">
        <v>58</v>
      </c>
      <c r="AU387">
        <v>39</v>
      </c>
      <c r="AV387">
        <v>231</v>
      </c>
      <c r="AW387">
        <v>5.9</v>
      </c>
      <c r="AX387">
        <v>2</v>
      </c>
      <c r="AY387">
        <v>1</v>
      </c>
      <c r="AZ387">
        <v>1</v>
      </c>
      <c r="BA387">
        <v>1</v>
      </c>
      <c r="BB387">
        <v>1</v>
      </c>
      <c r="BC387">
        <v>5</v>
      </c>
      <c r="BD387">
        <v>208</v>
      </c>
      <c r="BE387">
        <v>9</v>
      </c>
      <c r="BF387">
        <v>16</v>
      </c>
      <c r="BG387">
        <v>0</v>
      </c>
      <c r="BH387">
        <v>1</v>
      </c>
      <c r="BI387" s="3">
        <f t="shared" ref="BI387:BI450" si="13">60-AF387</f>
        <v>45</v>
      </c>
      <c r="BJ387">
        <f>VLOOKUP(D387,'2022 FPIs'!$A$1:$B$33,2,FALSE)</f>
        <v>-2.2999999999999998</v>
      </c>
    </row>
    <row r="388" spans="1:62">
      <c r="A388" t="s">
        <v>1</v>
      </c>
      <c r="B388">
        <f t="shared" si="12"/>
        <v>1</v>
      </c>
      <c r="C388" t="s">
        <v>65</v>
      </c>
      <c r="D388" t="s">
        <v>49</v>
      </c>
      <c r="E388">
        <v>17</v>
      </c>
      <c r="F388">
        <v>10</v>
      </c>
      <c r="G388">
        <v>8</v>
      </c>
      <c r="H388">
        <v>15</v>
      </c>
      <c r="I388">
        <v>92</v>
      </c>
      <c r="J388">
        <v>0</v>
      </c>
      <c r="K388">
        <v>1</v>
      </c>
      <c r="L388">
        <v>0</v>
      </c>
      <c r="M388">
        <v>0</v>
      </c>
      <c r="N388">
        <v>6.1</v>
      </c>
      <c r="O388">
        <v>6.1</v>
      </c>
      <c r="P388">
        <v>53.3</v>
      </c>
      <c r="Q388">
        <v>44.3</v>
      </c>
      <c r="R388">
        <v>39</v>
      </c>
      <c r="S388">
        <v>152</v>
      </c>
      <c r="T388">
        <v>3.9</v>
      </c>
      <c r="U388">
        <v>2</v>
      </c>
      <c r="V388">
        <v>1</v>
      </c>
      <c r="W388">
        <v>1</v>
      </c>
      <c r="X388">
        <v>2</v>
      </c>
      <c r="Y388">
        <v>2</v>
      </c>
      <c r="Z388">
        <v>6</v>
      </c>
      <c r="AA388">
        <v>254</v>
      </c>
      <c r="AB388">
        <v>7</v>
      </c>
      <c r="AC388">
        <v>15</v>
      </c>
      <c r="AD388">
        <v>0</v>
      </c>
      <c r="AE388">
        <v>0</v>
      </c>
      <c r="AF388" s="3">
        <v>29</v>
      </c>
      <c r="AG388">
        <f>VLOOKUP(C388,'2022 FPIs'!$A$1:$B$33,2,FALSE)</f>
        <v>1.6</v>
      </c>
      <c r="AH388">
        <v>10</v>
      </c>
      <c r="AI388">
        <v>17</v>
      </c>
      <c r="AJ388">
        <v>15</v>
      </c>
      <c r="AK388">
        <v>31</v>
      </c>
      <c r="AL388">
        <v>125</v>
      </c>
      <c r="AM388">
        <v>0</v>
      </c>
      <c r="AN388">
        <v>1</v>
      </c>
      <c r="AO388">
        <v>2</v>
      </c>
      <c r="AP388">
        <v>10</v>
      </c>
      <c r="AQ388">
        <v>4.4000000000000004</v>
      </c>
      <c r="AR388">
        <v>3.8</v>
      </c>
      <c r="AS388">
        <v>48.4</v>
      </c>
      <c r="AT388">
        <v>45.8</v>
      </c>
      <c r="AU388">
        <v>34</v>
      </c>
      <c r="AV388">
        <v>124</v>
      </c>
      <c r="AW388">
        <v>3.6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5</v>
      </c>
      <c r="BD388">
        <v>213</v>
      </c>
      <c r="BE388">
        <v>7</v>
      </c>
      <c r="BF388">
        <v>16</v>
      </c>
      <c r="BG388">
        <v>1</v>
      </c>
      <c r="BH388">
        <v>3</v>
      </c>
      <c r="BI388" s="3">
        <f t="shared" si="13"/>
        <v>31</v>
      </c>
      <c r="BJ388">
        <f>VLOOKUP(D388,'2022 FPIs'!$A$1:$B$33,2,FALSE)</f>
        <v>-2.5</v>
      </c>
    </row>
    <row r="389" spans="1:62">
      <c r="A389" t="s">
        <v>1</v>
      </c>
      <c r="B389">
        <f t="shared" si="12"/>
        <v>1</v>
      </c>
      <c r="C389" t="s">
        <v>65</v>
      </c>
      <c r="D389" t="s">
        <v>62</v>
      </c>
      <c r="E389">
        <v>20</v>
      </c>
      <c r="F389">
        <v>10</v>
      </c>
      <c r="G389">
        <v>20</v>
      </c>
      <c r="H389">
        <v>24</v>
      </c>
      <c r="I389">
        <v>184</v>
      </c>
      <c r="J389">
        <v>0</v>
      </c>
      <c r="K389">
        <v>1</v>
      </c>
      <c r="L389">
        <v>7</v>
      </c>
      <c r="M389">
        <v>45</v>
      </c>
      <c r="N389">
        <v>9.5</v>
      </c>
      <c r="O389">
        <v>5.9</v>
      </c>
      <c r="P389">
        <v>83.3</v>
      </c>
      <c r="Q389">
        <v>81.3</v>
      </c>
      <c r="R389">
        <v>35</v>
      </c>
      <c r="S389">
        <v>129</v>
      </c>
      <c r="T389">
        <v>3.7</v>
      </c>
      <c r="U389">
        <v>1</v>
      </c>
      <c r="V389">
        <v>2</v>
      </c>
      <c r="W389">
        <v>2</v>
      </c>
      <c r="X389">
        <v>2</v>
      </c>
      <c r="Y389">
        <v>2</v>
      </c>
      <c r="Z389">
        <v>6</v>
      </c>
      <c r="AA389">
        <v>256</v>
      </c>
      <c r="AB389">
        <v>7</v>
      </c>
      <c r="AC389">
        <v>16</v>
      </c>
      <c r="AD389">
        <v>1</v>
      </c>
      <c r="AE389">
        <v>1</v>
      </c>
      <c r="AF389" s="3">
        <v>37</v>
      </c>
      <c r="AG389">
        <f>VLOOKUP(C389,'2022 FPIs'!$A$1:$B$33,2,FALSE)</f>
        <v>1.6</v>
      </c>
      <c r="AH389">
        <v>10</v>
      </c>
      <c r="AI389">
        <v>20</v>
      </c>
      <c r="AJ389">
        <v>18</v>
      </c>
      <c r="AK389">
        <v>32</v>
      </c>
      <c r="AL389">
        <v>246</v>
      </c>
      <c r="AM389">
        <v>1</v>
      </c>
      <c r="AN389">
        <v>1</v>
      </c>
      <c r="AO389">
        <v>6</v>
      </c>
      <c r="AP389">
        <v>28</v>
      </c>
      <c r="AQ389">
        <v>8.6</v>
      </c>
      <c r="AR389">
        <v>6.5</v>
      </c>
      <c r="AS389">
        <v>56.3</v>
      </c>
      <c r="AT389">
        <v>78.400000000000006</v>
      </c>
      <c r="AU389">
        <v>15</v>
      </c>
      <c r="AV389">
        <v>67</v>
      </c>
      <c r="AW389">
        <v>4.5</v>
      </c>
      <c r="AX389">
        <v>0</v>
      </c>
      <c r="AY389">
        <v>1</v>
      </c>
      <c r="AZ389">
        <v>1</v>
      </c>
      <c r="BA389">
        <v>1</v>
      </c>
      <c r="BB389">
        <v>1</v>
      </c>
      <c r="BC389">
        <v>6</v>
      </c>
      <c r="BD389">
        <v>251</v>
      </c>
      <c r="BE389">
        <v>3</v>
      </c>
      <c r="BF389">
        <v>12</v>
      </c>
      <c r="BG389">
        <v>0</v>
      </c>
      <c r="BH389">
        <v>2</v>
      </c>
      <c r="BI389" s="3">
        <f t="shared" si="13"/>
        <v>23</v>
      </c>
      <c r="BJ389">
        <f>VLOOKUP(D389,'2022 FPIs'!$A$1:$B$33,2,FALSE)</f>
        <v>12.7</v>
      </c>
    </row>
    <row r="390" spans="1:62">
      <c r="A390" t="s">
        <v>0</v>
      </c>
      <c r="B390">
        <f t="shared" si="12"/>
        <v>0</v>
      </c>
      <c r="C390" t="s">
        <v>65</v>
      </c>
      <c r="D390" t="s">
        <v>67</v>
      </c>
      <c r="E390">
        <v>7</v>
      </c>
      <c r="F390">
        <v>10</v>
      </c>
      <c r="G390">
        <v>15</v>
      </c>
      <c r="H390">
        <v>25</v>
      </c>
      <c r="I390">
        <v>161</v>
      </c>
      <c r="J390">
        <v>1</v>
      </c>
      <c r="K390">
        <v>0</v>
      </c>
      <c r="L390">
        <v>1</v>
      </c>
      <c r="M390">
        <v>10</v>
      </c>
      <c r="N390">
        <v>6.8</v>
      </c>
      <c r="O390">
        <v>6.2</v>
      </c>
      <c r="P390">
        <v>60</v>
      </c>
      <c r="Q390">
        <v>92.2</v>
      </c>
      <c r="R390">
        <v>32</v>
      </c>
      <c r="S390">
        <v>143</v>
      </c>
      <c r="T390">
        <v>4.5</v>
      </c>
      <c r="U390">
        <v>0</v>
      </c>
      <c r="V390">
        <v>0</v>
      </c>
      <c r="W390">
        <v>2</v>
      </c>
      <c r="X390">
        <v>1</v>
      </c>
      <c r="Y390">
        <v>1</v>
      </c>
      <c r="Z390">
        <v>5</v>
      </c>
      <c r="AA390">
        <v>224</v>
      </c>
      <c r="AB390">
        <v>4</v>
      </c>
      <c r="AC390">
        <v>13</v>
      </c>
      <c r="AD390">
        <v>0</v>
      </c>
      <c r="AE390">
        <v>1</v>
      </c>
      <c r="AF390" s="3">
        <v>29</v>
      </c>
      <c r="AG390">
        <f>VLOOKUP(C390,'2022 FPIs'!$A$1:$B$33,2,FALSE)</f>
        <v>1.6</v>
      </c>
      <c r="AH390">
        <v>10</v>
      </c>
      <c r="AI390">
        <v>7</v>
      </c>
      <c r="AJ390">
        <v>5</v>
      </c>
      <c r="AK390">
        <v>15</v>
      </c>
      <c r="AL390">
        <v>32</v>
      </c>
      <c r="AM390">
        <v>0</v>
      </c>
      <c r="AN390">
        <v>2</v>
      </c>
      <c r="AO390">
        <v>2</v>
      </c>
      <c r="AP390">
        <v>11</v>
      </c>
      <c r="AQ390">
        <v>2.9</v>
      </c>
      <c r="AR390">
        <v>1.9</v>
      </c>
      <c r="AS390">
        <v>33.299999999999997</v>
      </c>
      <c r="AT390">
        <v>2.8</v>
      </c>
      <c r="AU390">
        <v>41</v>
      </c>
      <c r="AV390">
        <v>171</v>
      </c>
      <c r="AW390">
        <v>4.2</v>
      </c>
      <c r="AX390">
        <v>0</v>
      </c>
      <c r="AY390">
        <v>1</v>
      </c>
      <c r="AZ390">
        <v>1</v>
      </c>
      <c r="BA390">
        <v>1</v>
      </c>
      <c r="BB390">
        <v>1</v>
      </c>
      <c r="BC390">
        <v>6</v>
      </c>
      <c r="BD390">
        <v>281</v>
      </c>
      <c r="BE390">
        <v>8</v>
      </c>
      <c r="BF390">
        <v>14</v>
      </c>
      <c r="BG390">
        <v>0</v>
      </c>
      <c r="BH390">
        <v>0</v>
      </c>
      <c r="BI390" s="3">
        <f t="shared" si="13"/>
        <v>31</v>
      </c>
      <c r="BJ390">
        <f>VLOOKUP(D390,'2022 FPIs'!$A$1:$B$33,2,FALSE)</f>
        <v>0.6</v>
      </c>
    </row>
    <row r="391" spans="1:62">
      <c r="A391" t="s">
        <v>0</v>
      </c>
      <c r="B391">
        <f t="shared" si="12"/>
        <v>0</v>
      </c>
      <c r="C391" t="s">
        <v>66</v>
      </c>
      <c r="D391" t="s">
        <v>65</v>
      </c>
      <c r="E391">
        <v>26</v>
      </c>
      <c r="F391">
        <v>27</v>
      </c>
      <c r="G391">
        <v>20</v>
      </c>
      <c r="H391">
        <v>33</v>
      </c>
      <c r="I391">
        <v>215</v>
      </c>
      <c r="J391">
        <v>0</v>
      </c>
      <c r="K391">
        <v>0</v>
      </c>
      <c r="L391">
        <v>0</v>
      </c>
      <c r="M391">
        <v>0</v>
      </c>
      <c r="N391">
        <v>6.5</v>
      </c>
      <c r="O391">
        <v>6.5</v>
      </c>
      <c r="P391">
        <v>60.6</v>
      </c>
      <c r="Q391">
        <v>79.7</v>
      </c>
      <c r="R391">
        <v>38</v>
      </c>
      <c r="S391">
        <v>201</v>
      </c>
      <c r="T391">
        <v>5.3</v>
      </c>
      <c r="U391">
        <v>2</v>
      </c>
      <c r="V391">
        <v>4</v>
      </c>
      <c r="W391">
        <v>5</v>
      </c>
      <c r="X391">
        <v>2</v>
      </c>
      <c r="Y391">
        <v>2</v>
      </c>
      <c r="Z391">
        <v>4</v>
      </c>
      <c r="AA391">
        <v>180</v>
      </c>
      <c r="AB391">
        <v>5</v>
      </c>
      <c r="AC391">
        <v>13</v>
      </c>
      <c r="AD391">
        <v>0</v>
      </c>
      <c r="AE391">
        <v>0</v>
      </c>
      <c r="AF391" s="3">
        <v>33.5</v>
      </c>
      <c r="AG391">
        <f>VLOOKUP(C391,'2022 FPIs'!$A$1:$B$33,2,FALSE)</f>
        <v>-2.2999999999999998</v>
      </c>
      <c r="AH391">
        <v>27</v>
      </c>
      <c r="AI391">
        <v>26</v>
      </c>
      <c r="AJ391">
        <v>23</v>
      </c>
      <c r="AK391">
        <v>34</v>
      </c>
      <c r="AL391">
        <v>234</v>
      </c>
      <c r="AM391">
        <v>2</v>
      </c>
      <c r="AN391">
        <v>0</v>
      </c>
      <c r="AO391">
        <v>4</v>
      </c>
      <c r="AP391">
        <v>35</v>
      </c>
      <c r="AQ391">
        <v>7.9</v>
      </c>
      <c r="AR391">
        <v>6.2</v>
      </c>
      <c r="AS391">
        <v>67.599999999999994</v>
      </c>
      <c r="AT391">
        <v>106.7</v>
      </c>
      <c r="AU391">
        <v>19</v>
      </c>
      <c r="AV391">
        <v>151</v>
      </c>
      <c r="AW391">
        <v>7.9</v>
      </c>
      <c r="AX391">
        <v>1</v>
      </c>
      <c r="AY391">
        <v>2</v>
      </c>
      <c r="AZ391">
        <v>3</v>
      </c>
      <c r="BA391">
        <v>1</v>
      </c>
      <c r="BB391">
        <v>1</v>
      </c>
      <c r="BC391">
        <v>5</v>
      </c>
      <c r="BD391">
        <v>272</v>
      </c>
      <c r="BE391">
        <v>4</v>
      </c>
      <c r="BF391">
        <v>13</v>
      </c>
      <c r="BG391">
        <v>0</v>
      </c>
      <c r="BH391">
        <v>0</v>
      </c>
      <c r="BI391" s="3">
        <f t="shared" si="13"/>
        <v>26.5</v>
      </c>
      <c r="BJ391">
        <f>VLOOKUP(D391,'2022 FPIs'!$A$1:$B$33,2,FALSE)</f>
        <v>1.6</v>
      </c>
    </row>
    <row r="392" spans="1:62">
      <c r="A392" t="s">
        <v>0</v>
      </c>
      <c r="B392">
        <f t="shared" si="12"/>
        <v>0</v>
      </c>
      <c r="C392" t="s">
        <v>66</v>
      </c>
      <c r="D392" t="s">
        <v>42</v>
      </c>
      <c r="E392">
        <v>27</v>
      </c>
      <c r="F392">
        <v>31</v>
      </c>
      <c r="G392">
        <v>17</v>
      </c>
      <c r="H392">
        <v>26</v>
      </c>
      <c r="I392">
        <v>171</v>
      </c>
      <c r="J392">
        <v>2</v>
      </c>
      <c r="K392">
        <v>2</v>
      </c>
      <c r="L392">
        <v>3</v>
      </c>
      <c r="M392">
        <v>25</v>
      </c>
      <c r="N392">
        <v>7.5</v>
      </c>
      <c r="O392">
        <v>5.9</v>
      </c>
      <c r="P392">
        <v>65.400000000000006</v>
      </c>
      <c r="Q392">
        <v>77.599999999999994</v>
      </c>
      <c r="R392">
        <v>27</v>
      </c>
      <c r="S392">
        <v>90</v>
      </c>
      <c r="T392">
        <v>3.3</v>
      </c>
      <c r="U392">
        <v>0</v>
      </c>
      <c r="V392">
        <v>1</v>
      </c>
      <c r="W392">
        <v>2</v>
      </c>
      <c r="X392">
        <v>2</v>
      </c>
      <c r="Y392">
        <v>2</v>
      </c>
      <c r="Z392">
        <v>1</v>
      </c>
      <c r="AA392">
        <v>44</v>
      </c>
      <c r="AB392">
        <v>3</v>
      </c>
      <c r="AC392">
        <v>10</v>
      </c>
      <c r="AD392">
        <v>1</v>
      </c>
      <c r="AE392">
        <v>2</v>
      </c>
      <c r="AF392" s="3">
        <v>29.5</v>
      </c>
      <c r="AG392">
        <f>VLOOKUP(C392,'2022 FPIs'!$A$1:$B$33,2,FALSE)</f>
        <v>-2.2999999999999998</v>
      </c>
      <c r="AH392">
        <v>31</v>
      </c>
      <c r="AI392">
        <v>27</v>
      </c>
      <c r="AJ392">
        <v>27</v>
      </c>
      <c r="AK392">
        <v>36</v>
      </c>
      <c r="AL392">
        <v>272</v>
      </c>
      <c r="AM392">
        <v>3</v>
      </c>
      <c r="AN392">
        <v>2</v>
      </c>
      <c r="AO392">
        <v>1</v>
      </c>
      <c r="AP392">
        <v>0</v>
      </c>
      <c r="AQ392">
        <v>7.6</v>
      </c>
      <c r="AR392">
        <v>7.4</v>
      </c>
      <c r="AS392">
        <v>75</v>
      </c>
      <c r="AT392">
        <v>100.7</v>
      </c>
      <c r="AU392">
        <v>26</v>
      </c>
      <c r="AV392">
        <v>65</v>
      </c>
      <c r="AW392">
        <v>2.5</v>
      </c>
      <c r="AX392">
        <v>1</v>
      </c>
      <c r="AY392">
        <v>1</v>
      </c>
      <c r="AZ392">
        <v>1</v>
      </c>
      <c r="BA392">
        <v>4</v>
      </c>
      <c r="BB392">
        <v>4</v>
      </c>
      <c r="BC392">
        <v>0</v>
      </c>
      <c r="BD392">
        <v>0</v>
      </c>
      <c r="BE392">
        <v>6</v>
      </c>
      <c r="BF392">
        <v>10</v>
      </c>
      <c r="BG392">
        <v>0</v>
      </c>
      <c r="BH392">
        <v>1</v>
      </c>
      <c r="BI392" s="3">
        <f t="shared" si="13"/>
        <v>30.5</v>
      </c>
      <c r="BJ392">
        <f>VLOOKUP(D392,'2022 FPIs'!$A$1:$B$33,2,FALSE)</f>
        <v>-6.5</v>
      </c>
    </row>
    <row r="393" spans="1:62">
      <c r="A393" t="s">
        <v>1</v>
      </c>
      <c r="B393">
        <f t="shared" si="12"/>
        <v>1</v>
      </c>
      <c r="C393" t="s">
        <v>66</v>
      </c>
      <c r="D393" t="s">
        <v>60</v>
      </c>
      <c r="E393">
        <v>27</v>
      </c>
      <c r="F393">
        <v>23</v>
      </c>
      <c r="G393">
        <v>13</v>
      </c>
      <c r="H393">
        <v>20</v>
      </c>
      <c r="I393">
        <v>207</v>
      </c>
      <c r="J393">
        <v>1</v>
      </c>
      <c r="K393">
        <v>1</v>
      </c>
      <c r="L393">
        <v>3</v>
      </c>
      <c r="M393">
        <v>22</v>
      </c>
      <c r="N393">
        <v>11.5</v>
      </c>
      <c r="O393">
        <v>9</v>
      </c>
      <c r="P393">
        <v>65</v>
      </c>
      <c r="Q393">
        <v>95.2</v>
      </c>
      <c r="R393">
        <v>31</v>
      </c>
      <c r="S393">
        <v>179</v>
      </c>
      <c r="T393">
        <v>5.8</v>
      </c>
      <c r="U393">
        <v>2</v>
      </c>
      <c r="V393">
        <v>2</v>
      </c>
      <c r="W393">
        <v>2</v>
      </c>
      <c r="X393">
        <v>3</v>
      </c>
      <c r="Y393">
        <v>3</v>
      </c>
      <c r="Z393">
        <v>1</v>
      </c>
      <c r="AA393">
        <v>73</v>
      </c>
      <c r="AB393">
        <v>4</v>
      </c>
      <c r="AC393">
        <v>7</v>
      </c>
      <c r="AD393">
        <v>0</v>
      </c>
      <c r="AE393">
        <v>0</v>
      </c>
      <c r="AF393" s="3">
        <v>28</v>
      </c>
      <c r="AG393">
        <f>VLOOKUP(C393,'2022 FPIs'!$A$1:$B$33,2,FALSE)</f>
        <v>-2.2999999999999998</v>
      </c>
      <c r="AH393">
        <v>23</v>
      </c>
      <c r="AI393">
        <v>27</v>
      </c>
      <c r="AJ393">
        <v>32</v>
      </c>
      <c r="AK393">
        <v>44</v>
      </c>
      <c r="AL393">
        <v>308</v>
      </c>
      <c r="AM393">
        <v>2</v>
      </c>
      <c r="AN393">
        <v>1</v>
      </c>
      <c r="AO393">
        <v>2</v>
      </c>
      <c r="AP393">
        <v>17</v>
      </c>
      <c r="AQ393">
        <v>7.4</v>
      </c>
      <c r="AR393">
        <v>6.7</v>
      </c>
      <c r="AS393">
        <v>72.7</v>
      </c>
      <c r="AT393">
        <v>97.5</v>
      </c>
      <c r="AU393">
        <v>23</v>
      </c>
      <c r="AV393">
        <v>112</v>
      </c>
      <c r="AW393">
        <v>4.9000000000000004</v>
      </c>
      <c r="AX393">
        <v>0</v>
      </c>
      <c r="AY393">
        <v>3</v>
      </c>
      <c r="AZ393">
        <v>3</v>
      </c>
      <c r="BA393">
        <v>2</v>
      </c>
      <c r="BB393">
        <v>2</v>
      </c>
      <c r="BC393">
        <v>2</v>
      </c>
      <c r="BD393">
        <v>102</v>
      </c>
      <c r="BE393">
        <v>9</v>
      </c>
      <c r="BF393">
        <v>17</v>
      </c>
      <c r="BG393">
        <v>2</v>
      </c>
      <c r="BH393">
        <v>3</v>
      </c>
      <c r="BI393" s="3">
        <f t="shared" si="13"/>
        <v>32</v>
      </c>
      <c r="BJ393">
        <f>VLOOKUP(D393,'2022 FPIs'!$A$1:$B$33,2,FALSE)</f>
        <v>-1.1000000000000001</v>
      </c>
    </row>
    <row r="394" spans="1:62">
      <c r="A394" t="s">
        <v>1</v>
      </c>
      <c r="B394">
        <f t="shared" si="12"/>
        <v>1</v>
      </c>
      <c r="C394" t="s">
        <v>66</v>
      </c>
      <c r="D394" t="s">
        <v>49</v>
      </c>
      <c r="E394">
        <v>23</v>
      </c>
      <c r="F394">
        <v>20</v>
      </c>
      <c r="G394">
        <v>7</v>
      </c>
      <c r="H394">
        <v>19</v>
      </c>
      <c r="I394">
        <v>131</v>
      </c>
      <c r="J394">
        <v>0</v>
      </c>
      <c r="K394">
        <v>1</v>
      </c>
      <c r="L394">
        <v>1</v>
      </c>
      <c r="M394">
        <v>8</v>
      </c>
      <c r="N394">
        <v>7.3</v>
      </c>
      <c r="O394">
        <v>6.6</v>
      </c>
      <c r="P394">
        <v>36.799999999999997</v>
      </c>
      <c r="Q394">
        <v>39.6</v>
      </c>
      <c r="R394">
        <v>35</v>
      </c>
      <c r="S394">
        <v>202</v>
      </c>
      <c r="T394">
        <v>5.8</v>
      </c>
      <c r="U394">
        <v>2</v>
      </c>
      <c r="V394">
        <v>3</v>
      </c>
      <c r="W394">
        <v>3</v>
      </c>
      <c r="X394">
        <v>2</v>
      </c>
      <c r="Y394">
        <v>2</v>
      </c>
      <c r="Z394">
        <v>3</v>
      </c>
      <c r="AA394">
        <v>153</v>
      </c>
      <c r="AB394">
        <v>3</v>
      </c>
      <c r="AC394">
        <v>9</v>
      </c>
      <c r="AD394">
        <v>0</v>
      </c>
      <c r="AE394">
        <v>0</v>
      </c>
      <c r="AF394" s="3">
        <v>24</v>
      </c>
      <c r="AG394">
        <f>VLOOKUP(C394,'2022 FPIs'!$A$1:$B$33,2,FALSE)</f>
        <v>-2.2999999999999998</v>
      </c>
      <c r="AH394">
        <v>20</v>
      </c>
      <c r="AI394">
        <v>23</v>
      </c>
      <c r="AJ394">
        <v>21</v>
      </c>
      <c r="AK394">
        <v>35</v>
      </c>
      <c r="AL394">
        <v>226</v>
      </c>
      <c r="AM394">
        <v>0</v>
      </c>
      <c r="AN394">
        <v>1</v>
      </c>
      <c r="AO394">
        <v>1</v>
      </c>
      <c r="AP394">
        <v>8</v>
      </c>
      <c r="AQ394">
        <v>6.7</v>
      </c>
      <c r="AR394">
        <v>6.3</v>
      </c>
      <c r="AS394">
        <v>60</v>
      </c>
      <c r="AT394">
        <v>67.099999999999994</v>
      </c>
      <c r="AU394">
        <v>35</v>
      </c>
      <c r="AV394">
        <v>177</v>
      </c>
      <c r="AW394">
        <v>5.0999999999999996</v>
      </c>
      <c r="AX394">
        <v>2</v>
      </c>
      <c r="AY394">
        <v>2</v>
      </c>
      <c r="AZ394">
        <v>2</v>
      </c>
      <c r="BA394">
        <v>2</v>
      </c>
      <c r="BB394">
        <v>2</v>
      </c>
      <c r="BC394">
        <v>3</v>
      </c>
      <c r="BD394">
        <v>144</v>
      </c>
      <c r="BE394">
        <v>5</v>
      </c>
      <c r="BF394">
        <v>14</v>
      </c>
      <c r="BG394">
        <v>2</v>
      </c>
      <c r="BH394">
        <v>3</v>
      </c>
      <c r="BI394" s="3">
        <f t="shared" si="13"/>
        <v>36</v>
      </c>
      <c r="BJ394">
        <f>VLOOKUP(D394,'2022 FPIs'!$A$1:$B$33,2,FALSE)</f>
        <v>-2.5</v>
      </c>
    </row>
    <row r="395" spans="1:62">
      <c r="A395" t="s">
        <v>0</v>
      </c>
      <c r="B395">
        <f t="shared" si="12"/>
        <v>0</v>
      </c>
      <c r="C395" t="s">
        <v>66</v>
      </c>
      <c r="D395" t="s">
        <v>68</v>
      </c>
      <c r="E395">
        <v>15</v>
      </c>
      <c r="F395">
        <v>21</v>
      </c>
      <c r="G395">
        <v>14</v>
      </c>
      <c r="H395">
        <v>25</v>
      </c>
      <c r="I395">
        <v>110</v>
      </c>
      <c r="J395">
        <v>1</v>
      </c>
      <c r="K395">
        <v>0</v>
      </c>
      <c r="L395">
        <v>5</v>
      </c>
      <c r="M395">
        <v>37</v>
      </c>
      <c r="N395">
        <v>5.9</v>
      </c>
      <c r="O395">
        <v>3.7</v>
      </c>
      <c r="P395">
        <v>56</v>
      </c>
      <c r="Q395">
        <v>80.400000000000006</v>
      </c>
      <c r="R395">
        <v>31</v>
      </c>
      <c r="S395">
        <v>151</v>
      </c>
      <c r="T395">
        <v>4.9000000000000004</v>
      </c>
      <c r="U395">
        <v>1</v>
      </c>
      <c r="V395">
        <v>0</v>
      </c>
      <c r="W395">
        <v>1</v>
      </c>
      <c r="X395">
        <v>1</v>
      </c>
      <c r="Y395">
        <v>1</v>
      </c>
      <c r="Z395">
        <v>6</v>
      </c>
      <c r="AA395">
        <v>290</v>
      </c>
      <c r="AB395">
        <v>6</v>
      </c>
      <c r="AC395">
        <v>14</v>
      </c>
      <c r="AD395">
        <v>1</v>
      </c>
      <c r="AE395">
        <v>1</v>
      </c>
      <c r="AF395" s="3">
        <v>30.5</v>
      </c>
      <c r="AG395">
        <f>VLOOKUP(C395,'2022 FPIs'!$A$1:$B$33,2,FALSE)</f>
        <v>-2.2999999999999998</v>
      </c>
      <c r="AH395">
        <v>21</v>
      </c>
      <c r="AI395">
        <v>15</v>
      </c>
      <c r="AJ395">
        <v>35</v>
      </c>
      <c r="AK395">
        <v>52</v>
      </c>
      <c r="AL395">
        <v>351</v>
      </c>
      <c r="AM395">
        <v>1</v>
      </c>
      <c r="AN395">
        <v>0</v>
      </c>
      <c r="AO395">
        <v>0</v>
      </c>
      <c r="AP395">
        <v>0</v>
      </c>
      <c r="AQ395">
        <v>6.8</v>
      </c>
      <c r="AR395">
        <v>6.8</v>
      </c>
      <c r="AS395">
        <v>67.3</v>
      </c>
      <c r="AT395">
        <v>92.7</v>
      </c>
      <c r="AU395">
        <v>23</v>
      </c>
      <c r="AV395">
        <v>69</v>
      </c>
      <c r="AW395">
        <v>3</v>
      </c>
      <c r="AX395">
        <v>1</v>
      </c>
      <c r="AY395">
        <v>2</v>
      </c>
      <c r="AZ395">
        <v>2</v>
      </c>
      <c r="BA395">
        <v>1</v>
      </c>
      <c r="BB395">
        <v>1</v>
      </c>
      <c r="BC395">
        <v>4</v>
      </c>
      <c r="BD395">
        <v>197</v>
      </c>
      <c r="BE395">
        <v>9</v>
      </c>
      <c r="BF395">
        <v>16</v>
      </c>
      <c r="BG395">
        <v>0</v>
      </c>
      <c r="BH395">
        <v>1</v>
      </c>
      <c r="BI395" s="3">
        <f t="shared" si="13"/>
        <v>29.5</v>
      </c>
      <c r="BJ395">
        <f>VLOOKUP(D395,'2022 FPIs'!$A$1:$B$33,2,FALSE)</f>
        <v>-8.6999999999999993</v>
      </c>
    </row>
    <row r="396" spans="1:62">
      <c r="A396" t="s">
        <v>1</v>
      </c>
      <c r="B396">
        <f t="shared" si="12"/>
        <v>1</v>
      </c>
      <c r="C396" t="s">
        <v>66</v>
      </c>
      <c r="D396" t="s">
        <v>54</v>
      </c>
      <c r="E396">
        <v>28</v>
      </c>
      <c r="F396">
        <v>14</v>
      </c>
      <c r="G396">
        <v>13</v>
      </c>
      <c r="H396">
        <v>14</v>
      </c>
      <c r="I396">
        <v>121</v>
      </c>
      <c r="J396">
        <v>2</v>
      </c>
      <c r="K396">
        <v>0</v>
      </c>
      <c r="L396">
        <v>2</v>
      </c>
      <c r="M396">
        <v>8</v>
      </c>
      <c r="N396">
        <v>9.1999999999999993</v>
      </c>
      <c r="O396">
        <v>7.6</v>
      </c>
      <c r="P396">
        <v>92.9</v>
      </c>
      <c r="Q396">
        <v>142.30000000000001</v>
      </c>
      <c r="R396">
        <v>40</v>
      </c>
      <c r="S396">
        <v>168</v>
      </c>
      <c r="T396">
        <v>4.2</v>
      </c>
      <c r="U396">
        <v>1</v>
      </c>
      <c r="V396">
        <v>0</v>
      </c>
      <c r="W396">
        <v>0</v>
      </c>
      <c r="X396">
        <v>4</v>
      </c>
      <c r="Y396">
        <v>4</v>
      </c>
      <c r="Z396">
        <v>5</v>
      </c>
      <c r="AA396">
        <v>215</v>
      </c>
      <c r="AB396">
        <v>9</v>
      </c>
      <c r="AC396">
        <v>14</v>
      </c>
      <c r="AD396">
        <v>0</v>
      </c>
      <c r="AE396">
        <v>0</v>
      </c>
      <c r="AF396" s="3">
        <v>19.5</v>
      </c>
      <c r="AG396">
        <f>VLOOKUP(C396,'2022 FPIs'!$A$1:$B$33,2,FALSE)</f>
        <v>-2.2999999999999998</v>
      </c>
      <c r="AH396">
        <v>14</v>
      </c>
      <c r="AI396">
        <v>28</v>
      </c>
      <c r="AJ396">
        <v>29</v>
      </c>
      <c r="AK396">
        <v>41</v>
      </c>
      <c r="AL396">
        <v>296</v>
      </c>
      <c r="AM396">
        <v>2</v>
      </c>
      <c r="AN396">
        <v>2</v>
      </c>
      <c r="AO396">
        <v>0</v>
      </c>
      <c r="AP396">
        <v>0</v>
      </c>
      <c r="AQ396">
        <v>7.2</v>
      </c>
      <c r="AR396">
        <v>7.2</v>
      </c>
      <c r="AS396">
        <v>70.7</v>
      </c>
      <c r="AT396">
        <v>87</v>
      </c>
      <c r="AU396">
        <v>16</v>
      </c>
      <c r="AV396">
        <v>50</v>
      </c>
      <c r="AW396">
        <v>3.1</v>
      </c>
      <c r="AX396">
        <v>0</v>
      </c>
      <c r="AY396">
        <v>0</v>
      </c>
      <c r="AZ396">
        <v>0</v>
      </c>
      <c r="BA396">
        <v>2</v>
      </c>
      <c r="BB396">
        <v>2</v>
      </c>
      <c r="BC396">
        <v>3</v>
      </c>
      <c r="BD396">
        <v>158</v>
      </c>
      <c r="BE396">
        <v>3</v>
      </c>
      <c r="BF396">
        <v>8</v>
      </c>
      <c r="BG396">
        <v>0</v>
      </c>
      <c r="BH396">
        <v>1</v>
      </c>
      <c r="BI396" s="3">
        <f t="shared" si="13"/>
        <v>40.5</v>
      </c>
      <c r="BJ396">
        <f>VLOOKUP(D396,'2022 FPIs'!$A$1:$B$33,2,FALSE)</f>
        <v>6.5</v>
      </c>
    </row>
    <row r="397" spans="1:62">
      <c r="A397" t="s">
        <v>0</v>
      </c>
      <c r="B397">
        <f t="shared" si="12"/>
        <v>0</v>
      </c>
      <c r="C397" t="s">
        <v>66</v>
      </c>
      <c r="D397" t="s">
        <v>52</v>
      </c>
      <c r="E397">
        <v>17</v>
      </c>
      <c r="F397">
        <v>35</v>
      </c>
      <c r="G397">
        <v>8</v>
      </c>
      <c r="H397">
        <v>13</v>
      </c>
      <c r="I397">
        <v>107</v>
      </c>
      <c r="J397">
        <v>1</v>
      </c>
      <c r="K397">
        <v>0</v>
      </c>
      <c r="L397">
        <v>3</v>
      </c>
      <c r="M397">
        <v>17</v>
      </c>
      <c r="N397">
        <v>9.5</v>
      </c>
      <c r="O397">
        <v>6.7</v>
      </c>
      <c r="P397">
        <v>61.5</v>
      </c>
      <c r="Q397">
        <v>113.3</v>
      </c>
      <c r="R397">
        <v>29</v>
      </c>
      <c r="S397">
        <v>107</v>
      </c>
      <c r="T397">
        <v>3.7</v>
      </c>
      <c r="U397">
        <v>1</v>
      </c>
      <c r="V397">
        <v>1</v>
      </c>
      <c r="W397">
        <v>1</v>
      </c>
      <c r="X397">
        <v>2</v>
      </c>
      <c r="Y397">
        <v>2</v>
      </c>
      <c r="Z397">
        <v>6</v>
      </c>
      <c r="AA397">
        <v>282</v>
      </c>
      <c r="AB397">
        <v>4</v>
      </c>
      <c r="AC397">
        <v>10</v>
      </c>
      <c r="AD397">
        <v>0</v>
      </c>
      <c r="AE397">
        <v>0</v>
      </c>
      <c r="AF397" s="3">
        <v>27</v>
      </c>
      <c r="AG397">
        <f>VLOOKUP(C397,'2022 FPIs'!$A$1:$B$33,2,FALSE)</f>
        <v>-2.2999999999999998</v>
      </c>
      <c r="AH397">
        <v>35</v>
      </c>
      <c r="AI397">
        <v>17</v>
      </c>
      <c r="AJ397">
        <v>34</v>
      </c>
      <c r="AK397">
        <v>42</v>
      </c>
      <c r="AL397">
        <v>459</v>
      </c>
      <c r="AM397">
        <v>3</v>
      </c>
      <c r="AN397">
        <v>0</v>
      </c>
      <c r="AO397">
        <v>3</v>
      </c>
      <c r="AP397">
        <v>22</v>
      </c>
      <c r="AQ397">
        <v>11.5</v>
      </c>
      <c r="AR397">
        <v>10.199999999999999</v>
      </c>
      <c r="AS397">
        <v>81</v>
      </c>
      <c r="AT397">
        <v>136</v>
      </c>
      <c r="AU397">
        <v>21</v>
      </c>
      <c r="AV397">
        <v>78</v>
      </c>
      <c r="AW397">
        <v>3.7</v>
      </c>
      <c r="AX397">
        <v>2</v>
      </c>
      <c r="AY397">
        <v>0</v>
      </c>
      <c r="AZ397">
        <v>0</v>
      </c>
      <c r="BA397">
        <v>5</v>
      </c>
      <c r="BB397">
        <v>5</v>
      </c>
      <c r="BC397">
        <v>2</v>
      </c>
      <c r="BD397">
        <v>93</v>
      </c>
      <c r="BE397">
        <v>7</v>
      </c>
      <c r="BF397">
        <v>11</v>
      </c>
      <c r="BG397">
        <v>0</v>
      </c>
      <c r="BH397">
        <v>1</v>
      </c>
      <c r="BI397" s="3">
        <f t="shared" si="13"/>
        <v>33</v>
      </c>
      <c r="BJ397">
        <f>VLOOKUP(D397,'2022 FPIs'!$A$1:$B$33,2,FALSE)</f>
        <v>11.1</v>
      </c>
    </row>
    <row r="398" spans="1:62">
      <c r="A398" t="s">
        <v>1</v>
      </c>
      <c r="B398">
        <f t="shared" si="12"/>
        <v>1</v>
      </c>
      <c r="C398" t="s">
        <v>66</v>
      </c>
      <c r="D398" t="s">
        <v>67</v>
      </c>
      <c r="E398">
        <v>37</v>
      </c>
      <c r="F398">
        <v>34</v>
      </c>
      <c r="G398">
        <v>20</v>
      </c>
      <c r="H398">
        <v>28</v>
      </c>
      <c r="I398">
        <v>239</v>
      </c>
      <c r="J398">
        <v>3</v>
      </c>
      <c r="K398">
        <v>2</v>
      </c>
      <c r="L398">
        <v>2</v>
      </c>
      <c r="M398">
        <v>14</v>
      </c>
      <c r="N398">
        <v>9</v>
      </c>
      <c r="O398">
        <v>8</v>
      </c>
      <c r="P398">
        <v>71.400000000000006</v>
      </c>
      <c r="Q398">
        <v>103.1</v>
      </c>
      <c r="R398">
        <v>37</v>
      </c>
      <c r="S398">
        <v>167</v>
      </c>
      <c r="T398">
        <v>4.5</v>
      </c>
      <c r="U398">
        <v>0</v>
      </c>
      <c r="V398">
        <v>3</v>
      </c>
      <c r="W398">
        <v>3</v>
      </c>
      <c r="X398">
        <v>4</v>
      </c>
      <c r="Y398">
        <v>4</v>
      </c>
      <c r="Z398">
        <v>4</v>
      </c>
      <c r="AA398">
        <v>210</v>
      </c>
      <c r="AB398">
        <v>6</v>
      </c>
      <c r="AC398">
        <v>12</v>
      </c>
      <c r="AD398">
        <v>0</v>
      </c>
      <c r="AE398">
        <v>0</v>
      </c>
      <c r="AF398" s="3">
        <v>36.5</v>
      </c>
      <c r="AG398">
        <f>VLOOKUP(C398,'2022 FPIs'!$A$1:$B$33,2,FALSE)</f>
        <v>-2.2999999999999998</v>
      </c>
      <c r="AH398">
        <v>34</v>
      </c>
      <c r="AI398">
        <v>37</v>
      </c>
      <c r="AJ398">
        <v>19</v>
      </c>
      <c r="AK398">
        <v>36</v>
      </c>
      <c r="AL398">
        <v>309</v>
      </c>
      <c r="AM398">
        <v>1</v>
      </c>
      <c r="AN398">
        <v>1</v>
      </c>
      <c r="AO398">
        <v>1</v>
      </c>
      <c r="AP398">
        <v>8</v>
      </c>
      <c r="AQ398">
        <v>8.8000000000000007</v>
      </c>
      <c r="AR398">
        <v>8.4</v>
      </c>
      <c r="AS398">
        <v>52.8</v>
      </c>
      <c r="AT398">
        <v>79.5</v>
      </c>
      <c r="AU398">
        <v>36</v>
      </c>
      <c r="AV398">
        <v>169</v>
      </c>
      <c r="AW398">
        <v>4.7</v>
      </c>
      <c r="AX398">
        <v>3</v>
      </c>
      <c r="AY398">
        <v>2</v>
      </c>
      <c r="AZ398">
        <v>3</v>
      </c>
      <c r="BA398">
        <v>2</v>
      </c>
      <c r="BB398">
        <v>3</v>
      </c>
      <c r="BC398">
        <v>3</v>
      </c>
      <c r="BD398">
        <v>141</v>
      </c>
      <c r="BE398">
        <v>5</v>
      </c>
      <c r="BF398">
        <v>13</v>
      </c>
      <c r="BG398">
        <v>1</v>
      </c>
      <c r="BH398">
        <v>2</v>
      </c>
      <c r="BI398" s="3">
        <f t="shared" si="13"/>
        <v>23.5</v>
      </c>
      <c r="BJ398">
        <f>VLOOKUP(D398,'2022 FPIs'!$A$1:$B$33,2,FALSE)</f>
        <v>0.6</v>
      </c>
    </row>
    <row r="399" spans="1:62">
      <c r="A399" t="s">
        <v>0</v>
      </c>
      <c r="B399">
        <f t="shared" si="12"/>
        <v>0</v>
      </c>
      <c r="C399" t="s">
        <v>66</v>
      </c>
      <c r="D399" t="s">
        <v>55</v>
      </c>
      <c r="E399">
        <v>17</v>
      </c>
      <c r="F399">
        <v>20</v>
      </c>
      <c r="G399">
        <v>12</v>
      </c>
      <c r="H399">
        <v>23</v>
      </c>
      <c r="I399">
        <v>114</v>
      </c>
      <c r="J399">
        <v>0</v>
      </c>
      <c r="K399">
        <v>0</v>
      </c>
      <c r="L399">
        <v>2</v>
      </c>
      <c r="M399">
        <v>15</v>
      </c>
      <c r="N399">
        <v>5.6</v>
      </c>
      <c r="O399">
        <v>4.5999999999999996</v>
      </c>
      <c r="P399">
        <v>52.2</v>
      </c>
      <c r="Q399">
        <v>66.2</v>
      </c>
      <c r="R399">
        <v>35</v>
      </c>
      <c r="S399">
        <v>201</v>
      </c>
      <c r="T399">
        <v>5.7</v>
      </c>
      <c r="U399">
        <v>2</v>
      </c>
      <c r="V399">
        <v>1</v>
      </c>
      <c r="W399">
        <v>2</v>
      </c>
      <c r="X399">
        <v>2</v>
      </c>
      <c r="Y399">
        <v>2</v>
      </c>
      <c r="Z399">
        <v>4</v>
      </c>
      <c r="AA399">
        <v>204</v>
      </c>
      <c r="AB399">
        <v>5</v>
      </c>
      <c r="AC399">
        <v>11</v>
      </c>
      <c r="AD399">
        <v>0</v>
      </c>
      <c r="AE399">
        <v>0</v>
      </c>
      <c r="AF399" s="3">
        <v>32</v>
      </c>
      <c r="AG399">
        <f>VLOOKUP(C399,'2022 FPIs'!$A$1:$B$33,2,FALSE)</f>
        <v>-2.2999999999999998</v>
      </c>
      <c r="AH399">
        <v>20</v>
      </c>
      <c r="AI399">
        <v>17</v>
      </c>
      <c r="AJ399">
        <v>30</v>
      </c>
      <c r="AK399">
        <v>43</v>
      </c>
      <c r="AL399">
        <v>245</v>
      </c>
      <c r="AM399">
        <v>1</v>
      </c>
      <c r="AN399">
        <v>1</v>
      </c>
      <c r="AO399">
        <v>0</v>
      </c>
      <c r="AP399">
        <v>0</v>
      </c>
      <c r="AQ399">
        <v>5.7</v>
      </c>
      <c r="AR399">
        <v>5.7</v>
      </c>
      <c r="AS399">
        <v>69.8</v>
      </c>
      <c r="AT399">
        <v>82</v>
      </c>
      <c r="AU399">
        <v>24</v>
      </c>
      <c r="AV399">
        <v>91</v>
      </c>
      <c r="AW399">
        <v>3.8</v>
      </c>
      <c r="AX399">
        <v>1</v>
      </c>
      <c r="AY399">
        <v>2</v>
      </c>
      <c r="AZ399">
        <v>2</v>
      </c>
      <c r="BA399">
        <v>2</v>
      </c>
      <c r="BB399">
        <v>2</v>
      </c>
      <c r="BC399">
        <v>4</v>
      </c>
      <c r="BD399">
        <v>168</v>
      </c>
      <c r="BE399">
        <v>8</v>
      </c>
      <c r="BF399">
        <v>16</v>
      </c>
      <c r="BG399">
        <v>1</v>
      </c>
      <c r="BH399">
        <v>1</v>
      </c>
      <c r="BI399" s="3">
        <f t="shared" si="13"/>
        <v>28</v>
      </c>
      <c r="BJ399">
        <f>VLOOKUP(D399,'2022 FPIs'!$A$1:$B$33,2,FALSE)</f>
        <v>3.2</v>
      </c>
    </row>
    <row r="400" spans="1:62">
      <c r="A400" t="s">
        <v>0</v>
      </c>
      <c r="B400">
        <f t="shared" si="12"/>
        <v>0</v>
      </c>
      <c r="C400" t="s">
        <v>66</v>
      </c>
      <c r="D400" t="s">
        <v>67</v>
      </c>
      <c r="E400">
        <v>15</v>
      </c>
      <c r="F400">
        <v>25</v>
      </c>
      <c r="G400">
        <v>19</v>
      </c>
      <c r="H400">
        <v>30</v>
      </c>
      <c r="I400">
        <v>153</v>
      </c>
      <c r="J400">
        <v>2</v>
      </c>
      <c r="K400">
        <v>1</v>
      </c>
      <c r="L400">
        <v>5</v>
      </c>
      <c r="M400">
        <v>33</v>
      </c>
      <c r="N400">
        <v>6.2</v>
      </c>
      <c r="O400">
        <v>4.4000000000000004</v>
      </c>
      <c r="P400">
        <v>63.3</v>
      </c>
      <c r="Q400">
        <v>84.4</v>
      </c>
      <c r="R400">
        <v>25</v>
      </c>
      <c r="S400">
        <v>138</v>
      </c>
      <c r="T400">
        <v>5.5</v>
      </c>
      <c r="U400">
        <v>0</v>
      </c>
      <c r="V400">
        <v>1</v>
      </c>
      <c r="W400">
        <v>1</v>
      </c>
      <c r="X400">
        <v>0</v>
      </c>
      <c r="Y400">
        <v>2</v>
      </c>
      <c r="Z400">
        <v>5</v>
      </c>
      <c r="AA400">
        <v>174</v>
      </c>
      <c r="AB400">
        <v>3</v>
      </c>
      <c r="AC400">
        <v>11</v>
      </c>
      <c r="AD400">
        <v>0</v>
      </c>
      <c r="AE400">
        <v>2</v>
      </c>
      <c r="AF400" s="3">
        <v>26</v>
      </c>
      <c r="AG400">
        <f>VLOOKUP(C400,'2022 FPIs'!$A$1:$B$33,2,FALSE)</f>
        <v>-2.2999999999999998</v>
      </c>
      <c r="AH400">
        <v>25</v>
      </c>
      <c r="AI400">
        <v>15</v>
      </c>
      <c r="AJ400">
        <v>10</v>
      </c>
      <c r="AK400">
        <v>16</v>
      </c>
      <c r="AL400">
        <v>101</v>
      </c>
      <c r="AM400">
        <v>0</v>
      </c>
      <c r="AN400">
        <v>0</v>
      </c>
      <c r="AO400">
        <v>1</v>
      </c>
      <c r="AP400">
        <v>7</v>
      </c>
      <c r="AQ400">
        <v>6.8</v>
      </c>
      <c r="AR400">
        <v>5.9</v>
      </c>
      <c r="AS400">
        <v>62.5</v>
      </c>
      <c r="AT400">
        <v>80.5</v>
      </c>
      <c r="AU400">
        <v>47</v>
      </c>
      <c r="AV400">
        <v>232</v>
      </c>
      <c r="AW400">
        <v>4.9000000000000004</v>
      </c>
      <c r="AX400">
        <v>2</v>
      </c>
      <c r="AY400">
        <v>4</v>
      </c>
      <c r="AZ400">
        <v>4</v>
      </c>
      <c r="BA400">
        <v>1</v>
      </c>
      <c r="BB400">
        <v>2</v>
      </c>
      <c r="BC400">
        <v>5</v>
      </c>
      <c r="BD400">
        <v>216</v>
      </c>
      <c r="BE400">
        <v>6</v>
      </c>
      <c r="BF400">
        <v>15</v>
      </c>
      <c r="BG400">
        <v>0</v>
      </c>
      <c r="BH400">
        <v>0</v>
      </c>
      <c r="BI400" s="3">
        <f t="shared" si="13"/>
        <v>34</v>
      </c>
      <c r="BJ400">
        <f>VLOOKUP(D400,'2022 FPIs'!$A$1:$B$33,2,FALSE)</f>
        <v>0.6</v>
      </c>
    </row>
    <row r="401" spans="1:62">
      <c r="A401" t="s">
        <v>1</v>
      </c>
      <c r="B401">
        <f t="shared" si="12"/>
        <v>1</v>
      </c>
      <c r="C401" t="s">
        <v>66</v>
      </c>
      <c r="D401" t="s">
        <v>51</v>
      </c>
      <c r="E401">
        <v>27</v>
      </c>
      <c r="F401">
        <v>24</v>
      </c>
      <c r="G401">
        <v>13</v>
      </c>
      <c r="H401">
        <v>20</v>
      </c>
      <c r="I401">
        <v>131</v>
      </c>
      <c r="J401">
        <v>1</v>
      </c>
      <c r="K401">
        <v>0</v>
      </c>
      <c r="L401">
        <v>0</v>
      </c>
      <c r="M401">
        <v>0</v>
      </c>
      <c r="N401">
        <v>6.6</v>
      </c>
      <c r="O401">
        <v>6.6</v>
      </c>
      <c r="P401">
        <v>65</v>
      </c>
      <c r="Q401">
        <v>100.2</v>
      </c>
      <c r="R401">
        <v>33</v>
      </c>
      <c r="S401">
        <v>149</v>
      </c>
      <c r="T401">
        <v>4.5</v>
      </c>
      <c r="U401">
        <v>1</v>
      </c>
      <c r="V401">
        <v>2</v>
      </c>
      <c r="W401">
        <v>2</v>
      </c>
      <c r="X401">
        <v>3</v>
      </c>
      <c r="Y401">
        <v>3</v>
      </c>
      <c r="Z401">
        <v>3</v>
      </c>
      <c r="AA401">
        <v>139</v>
      </c>
      <c r="AB401">
        <v>2</v>
      </c>
      <c r="AC401">
        <v>9</v>
      </c>
      <c r="AD401">
        <v>1</v>
      </c>
      <c r="AE401">
        <v>1</v>
      </c>
      <c r="AF401" s="3">
        <v>25</v>
      </c>
      <c r="AG401">
        <f>VLOOKUP(C401,'2022 FPIs'!$A$1:$B$33,2,FALSE)</f>
        <v>-2.2999999999999998</v>
      </c>
      <c r="AH401">
        <v>24</v>
      </c>
      <c r="AI401">
        <v>27</v>
      </c>
      <c r="AJ401">
        <v>14</v>
      </c>
      <c r="AK401">
        <v>21</v>
      </c>
      <c r="AL401">
        <v>128</v>
      </c>
      <c r="AM401">
        <v>1</v>
      </c>
      <c r="AN401">
        <v>1</v>
      </c>
      <c r="AO401">
        <v>4</v>
      </c>
      <c r="AP401">
        <v>25</v>
      </c>
      <c r="AQ401">
        <v>7.3</v>
      </c>
      <c r="AR401">
        <v>5.0999999999999996</v>
      </c>
      <c r="AS401">
        <v>66.7</v>
      </c>
      <c r="AT401">
        <v>79.099999999999994</v>
      </c>
      <c r="AU401">
        <v>41</v>
      </c>
      <c r="AV401">
        <v>160</v>
      </c>
      <c r="AW401">
        <v>3.9</v>
      </c>
      <c r="AX401">
        <v>2</v>
      </c>
      <c r="AY401">
        <v>1</v>
      </c>
      <c r="AZ401">
        <v>2</v>
      </c>
      <c r="BA401">
        <v>3</v>
      </c>
      <c r="BB401">
        <v>3</v>
      </c>
      <c r="BC401">
        <v>4</v>
      </c>
      <c r="BD401">
        <v>160</v>
      </c>
      <c r="BE401">
        <v>9</v>
      </c>
      <c r="BF401">
        <v>16</v>
      </c>
      <c r="BG401">
        <v>0</v>
      </c>
      <c r="BH401">
        <v>0</v>
      </c>
      <c r="BI401" s="3">
        <f t="shared" si="13"/>
        <v>35</v>
      </c>
      <c r="BJ401">
        <f>VLOOKUP(D401,'2022 FPIs'!$A$1:$B$33,2,FALSE)</f>
        <v>-16.899999999999999</v>
      </c>
    </row>
    <row r="402" spans="1:62">
      <c r="A402" t="s">
        <v>0</v>
      </c>
      <c r="B402">
        <f t="shared" si="12"/>
        <v>0</v>
      </c>
      <c r="C402" t="s">
        <v>66</v>
      </c>
      <c r="D402" t="s">
        <v>61</v>
      </c>
      <c r="E402">
        <v>13</v>
      </c>
      <c r="F402">
        <v>19</v>
      </c>
      <c r="G402">
        <v>15</v>
      </c>
      <c r="H402">
        <v>25</v>
      </c>
      <c r="I402">
        <v>165</v>
      </c>
      <c r="J402">
        <v>1</v>
      </c>
      <c r="K402">
        <v>1</v>
      </c>
      <c r="L402">
        <v>1</v>
      </c>
      <c r="M402">
        <v>9</v>
      </c>
      <c r="N402">
        <v>7</v>
      </c>
      <c r="O402">
        <v>6.3</v>
      </c>
      <c r="P402">
        <v>60</v>
      </c>
      <c r="Q402">
        <v>76.2</v>
      </c>
      <c r="R402">
        <v>29</v>
      </c>
      <c r="S402">
        <v>167</v>
      </c>
      <c r="T402">
        <v>5.8</v>
      </c>
      <c r="U402">
        <v>0</v>
      </c>
      <c r="V402">
        <v>2</v>
      </c>
      <c r="W402">
        <v>3</v>
      </c>
      <c r="X402">
        <v>1</v>
      </c>
      <c r="Y402">
        <v>1</v>
      </c>
      <c r="Z402">
        <v>3</v>
      </c>
      <c r="AA402">
        <v>122</v>
      </c>
      <c r="AB402">
        <v>4</v>
      </c>
      <c r="AC402">
        <v>10</v>
      </c>
      <c r="AD402">
        <v>0</v>
      </c>
      <c r="AE402">
        <v>1</v>
      </c>
      <c r="AF402" s="3">
        <v>27</v>
      </c>
      <c r="AG402">
        <f>VLOOKUP(C402,'2022 FPIs'!$A$1:$B$33,2,FALSE)</f>
        <v>-2.2999999999999998</v>
      </c>
      <c r="AH402">
        <v>19</v>
      </c>
      <c r="AI402">
        <v>13</v>
      </c>
      <c r="AJ402">
        <v>14</v>
      </c>
      <c r="AK402">
        <v>23</v>
      </c>
      <c r="AL402">
        <v>138</v>
      </c>
      <c r="AM402">
        <v>2</v>
      </c>
      <c r="AN402">
        <v>1</v>
      </c>
      <c r="AO402">
        <v>0</v>
      </c>
      <c r="AP402">
        <v>0</v>
      </c>
      <c r="AQ402">
        <v>6</v>
      </c>
      <c r="AR402">
        <v>6</v>
      </c>
      <c r="AS402">
        <v>60.9</v>
      </c>
      <c r="AT402">
        <v>88.7</v>
      </c>
      <c r="AU402">
        <v>37</v>
      </c>
      <c r="AV402">
        <v>176</v>
      </c>
      <c r="AW402">
        <v>4.8</v>
      </c>
      <c r="AX402">
        <v>0</v>
      </c>
      <c r="AY402">
        <v>2</v>
      </c>
      <c r="AZ402">
        <v>2</v>
      </c>
      <c r="BA402">
        <v>1</v>
      </c>
      <c r="BB402">
        <v>2</v>
      </c>
      <c r="BC402">
        <v>3</v>
      </c>
      <c r="BD402">
        <v>127</v>
      </c>
      <c r="BE402">
        <v>5</v>
      </c>
      <c r="BF402">
        <v>12</v>
      </c>
      <c r="BG402">
        <v>1</v>
      </c>
      <c r="BH402">
        <v>1</v>
      </c>
      <c r="BI402" s="3">
        <f t="shared" si="13"/>
        <v>33</v>
      </c>
      <c r="BJ402">
        <f>VLOOKUP(D402,'2022 FPIs'!$A$1:$B$33,2,FALSE)</f>
        <v>-4.7</v>
      </c>
    </row>
    <row r="403" spans="1:62">
      <c r="A403" t="s">
        <v>0</v>
      </c>
      <c r="B403">
        <f t="shared" si="12"/>
        <v>0</v>
      </c>
      <c r="C403" t="s">
        <v>66</v>
      </c>
      <c r="D403" t="s">
        <v>45</v>
      </c>
      <c r="E403">
        <v>16</v>
      </c>
      <c r="F403">
        <v>19</v>
      </c>
      <c r="G403">
        <v>13</v>
      </c>
      <c r="H403">
        <v>24</v>
      </c>
      <c r="I403">
        <v>160</v>
      </c>
      <c r="J403">
        <v>1</v>
      </c>
      <c r="K403">
        <v>1</v>
      </c>
      <c r="L403">
        <v>1</v>
      </c>
      <c r="M403">
        <v>7</v>
      </c>
      <c r="N403">
        <v>7</v>
      </c>
      <c r="O403">
        <v>6.4</v>
      </c>
      <c r="P403">
        <v>54.2</v>
      </c>
      <c r="Q403">
        <v>71.5</v>
      </c>
      <c r="R403">
        <v>28</v>
      </c>
      <c r="S403">
        <v>146</v>
      </c>
      <c r="T403">
        <v>5.2</v>
      </c>
      <c r="U403">
        <v>0</v>
      </c>
      <c r="V403">
        <v>3</v>
      </c>
      <c r="W403">
        <v>3</v>
      </c>
      <c r="X403">
        <v>1</v>
      </c>
      <c r="Y403">
        <v>1</v>
      </c>
      <c r="Z403">
        <v>3</v>
      </c>
      <c r="AA403">
        <v>137</v>
      </c>
      <c r="AB403">
        <v>3</v>
      </c>
      <c r="AC403">
        <v>10</v>
      </c>
      <c r="AD403">
        <v>1</v>
      </c>
      <c r="AE403">
        <v>1</v>
      </c>
      <c r="AF403" s="3">
        <v>27</v>
      </c>
      <c r="AG403">
        <f>VLOOKUP(C403,'2022 FPIs'!$A$1:$B$33,2,FALSE)</f>
        <v>-2.2999999999999998</v>
      </c>
      <c r="AH403">
        <v>19</v>
      </c>
      <c r="AI403">
        <v>16</v>
      </c>
      <c r="AJ403">
        <v>16</v>
      </c>
      <c r="AK403">
        <v>28</v>
      </c>
      <c r="AL403">
        <v>197</v>
      </c>
      <c r="AM403">
        <v>1</v>
      </c>
      <c r="AN403">
        <v>0</v>
      </c>
      <c r="AO403">
        <v>0</v>
      </c>
      <c r="AP403">
        <v>0</v>
      </c>
      <c r="AQ403">
        <v>7</v>
      </c>
      <c r="AR403">
        <v>7</v>
      </c>
      <c r="AS403">
        <v>57.1</v>
      </c>
      <c r="AT403">
        <v>90.9</v>
      </c>
      <c r="AU403">
        <v>37</v>
      </c>
      <c r="AV403">
        <v>154</v>
      </c>
      <c r="AW403">
        <v>4.2</v>
      </c>
      <c r="AX403">
        <v>0</v>
      </c>
      <c r="AY403">
        <v>4</v>
      </c>
      <c r="AZ403">
        <v>4</v>
      </c>
      <c r="BA403">
        <v>1</v>
      </c>
      <c r="BB403">
        <v>1</v>
      </c>
      <c r="BC403">
        <v>2</v>
      </c>
      <c r="BD403">
        <v>85</v>
      </c>
      <c r="BE403">
        <v>6</v>
      </c>
      <c r="BF403">
        <v>12</v>
      </c>
      <c r="BG403">
        <v>0</v>
      </c>
      <c r="BH403">
        <v>0</v>
      </c>
      <c r="BI403" s="3">
        <f t="shared" si="13"/>
        <v>33</v>
      </c>
      <c r="BJ403">
        <f>VLOOKUP(D403,'2022 FPIs'!$A$1:$B$33,2,FALSE)</f>
        <v>2.2000000000000002</v>
      </c>
    </row>
    <row r="404" spans="1:62">
      <c r="A404" t="s">
        <v>0</v>
      </c>
      <c r="B404">
        <f t="shared" si="12"/>
        <v>0</v>
      </c>
      <c r="C404" t="s">
        <v>66</v>
      </c>
      <c r="D404" t="s">
        <v>65</v>
      </c>
      <c r="E404">
        <v>18</v>
      </c>
      <c r="F404">
        <v>21</v>
      </c>
      <c r="G404">
        <v>13</v>
      </c>
      <c r="H404">
        <v>26</v>
      </c>
      <c r="I404">
        <v>89</v>
      </c>
      <c r="J404">
        <v>0</v>
      </c>
      <c r="K404">
        <v>0</v>
      </c>
      <c r="L404">
        <v>4</v>
      </c>
      <c r="M404">
        <v>8</v>
      </c>
      <c r="N404">
        <v>3.7</v>
      </c>
      <c r="O404">
        <v>3</v>
      </c>
      <c r="P404">
        <v>50</v>
      </c>
      <c r="Q404">
        <v>58</v>
      </c>
      <c r="R404">
        <v>39</v>
      </c>
      <c r="S404">
        <v>231</v>
      </c>
      <c r="T404">
        <v>5.9</v>
      </c>
      <c r="U404">
        <v>2</v>
      </c>
      <c r="V404">
        <v>1</v>
      </c>
      <c r="W404">
        <v>1</v>
      </c>
      <c r="X404">
        <v>1</v>
      </c>
      <c r="Y404">
        <v>1</v>
      </c>
      <c r="Z404">
        <v>5</v>
      </c>
      <c r="AA404">
        <v>208</v>
      </c>
      <c r="AB404">
        <v>9</v>
      </c>
      <c r="AC404">
        <v>16</v>
      </c>
      <c r="AD404">
        <v>0</v>
      </c>
      <c r="AE404">
        <v>1</v>
      </c>
      <c r="AF404" s="3">
        <v>31</v>
      </c>
      <c r="AG404">
        <f>VLOOKUP(C404,'2022 FPIs'!$A$1:$B$33,2,FALSE)</f>
        <v>-2.2999999999999998</v>
      </c>
      <c r="AH404">
        <v>21</v>
      </c>
      <c r="AI404">
        <v>18</v>
      </c>
      <c r="AJ404">
        <v>13</v>
      </c>
      <c r="AK404">
        <v>19</v>
      </c>
      <c r="AL404">
        <v>214</v>
      </c>
      <c r="AM404">
        <v>3</v>
      </c>
      <c r="AN404">
        <v>0</v>
      </c>
      <c r="AO404">
        <v>2</v>
      </c>
      <c r="AP404">
        <v>17</v>
      </c>
      <c r="AQ404">
        <v>12.2</v>
      </c>
      <c r="AR404">
        <v>10.199999999999999</v>
      </c>
      <c r="AS404">
        <v>68.400000000000006</v>
      </c>
      <c r="AT404">
        <v>145.6</v>
      </c>
      <c r="AU404">
        <v>34</v>
      </c>
      <c r="AV404">
        <v>134</v>
      </c>
      <c r="AW404">
        <v>3.9</v>
      </c>
      <c r="AX404">
        <v>0</v>
      </c>
      <c r="AY404">
        <v>0</v>
      </c>
      <c r="AZ404">
        <v>0</v>
      </c>
      <c r="BA404">
        <v>3</v>
      </c>
      <c r="BB404">
        <v>3</v>
      </c>
      <c r="BC404">
        <v>4</v>
      </c>
      <c r="BD404">
        <v>181</v>
      </c>
      <c r="BE404">
        <v>5</v>
      </c>
      <c r="BF404">
        <v>11</v>
      </c>
      <c r="BG404">
        <v>0</v>
      </c>
      <c r="BH404">
        <v>1</v>
      </c>
      <c r="BI404" s="3">
        <f t="shared" si="13"/>
        <v>29</v>
      </c>
      <c r="BJ404">
        <f>VLOOKUP(D404,'2022 FPIs'!$A$1:$B$33,2,FALSE)</f>
        <v>1.6</v>
      </c>
    </row>
    <row r="405" spans="1:62">
      <c r="A405" t="s">
        <v>0</v>
      </c>
      <c r="B405">
        <f t="shared" si="12"/>
        <v>0</v>
      </c>
      <c r="C405" t="s">
        <v>66</v>
      </c>
      <c r="D405" t="s">
        <v>44</v>
      </c>
      <c r="E405">
        <v>9</v>
      </c>
      <c r="F405">
        <v>17</v>
      </c>
      <c r="G405">
        <v>22</v>
      </c>
      <c r="H405">
        <v>33</v>
      </c>
      <c r="I405">
        <v>212</v>
      </c>
      <c r="J405">
        <v>0</v>
      </c>
      <c r="K405">
        <v>0</v>
      </c>
      <c r="L405">
        <v>2</v>
      </c>
      <c r="M405">
        <v>6</v>
      </c>
      <c r="N405">
        <v>6.6</v>
      </c>
      <c r="O405">
        <v>6.1</v>
      </c>
      <c r="P405">
        <v>66.7</v>
      </c>
      <c r="Q405">
        <v>84.4</v>
      </c>
      <c r="R405">
        <v>33</v>
      </c>
      <c r="S405">
        <v>115</v>
      </c>
      <c r="T405">
        <v>3.5</v>
      </c>
      <c r="U405">
        <v>0</v>
      </c>
      <c r="V405">
        <v>3</v>
      </c>
      <c r="W405">
        <v>3</v>
      </c>
      <c r="X405">
        <v>0</v>
      </c>
      <c r="Y405">
        <v>0</v>
      </c>
      <c r="Z405">
        <v>3</v>
      </c>
      <c r="AA405">
        <v>112</v>
      </c>
      <c r="AB405">
        <v>5</v>
      </c>
      <c r="AC405">
        <v>14</v>
      </c>
      <c r="AD405">
        <v>1</v>
      </c>
      <c r="AE405">
        <v>4</v>
      </c>
      <c r="AF405" s="3">
        <v>32.5</v>
      </c>
      <c r="AG405">
        <f>VLOOKUP(C405,'2022 FPIs'!$A$1:$B$33,2,FALSE)</f>
        <v>-2.2999999999999998</v>
      </c>
      <c r="AH405">
        <v>17</v>
      </c>
      <c r="AI405">
        <v>9</v>
      </c>
      <c r="AJ405">
        <v>9</v>
      </c>
      <c r="AK405">
        <v>17</v>
      </c>
      <c r="AL405">
        <v>115</v>
      </c>
      <c r="AM405">
        <v>1</v>
      </c>
      <c r="AN405">
        <v>0</v>
      </c>
      <c r="AO405">
        <v>0</v>
      </c>
      <c r="AP405">
        <v>0</v>
      </c>
      <c r="AQ405">
        <v>6.8</v>
      </c>
      <c r="AR405">
        <v>6.8</v>
      </c>
      <c r="AS405">
        <v>52.9</v>
      </c>
      <c r="AT405">
        <v>94</v>
      </c>
      <c r="AU405">
        <v>34</v>
      </c>
      <c r="AV405">
        <v>184</v>
      </c>
      <c r="AW405">
        <v>5.4</v>
      </c>
      <c r="AX405">
        <v>0</v>
      </c>
      <c r="AY405">
        <v>3</v>
      </c>
      <c r="AZ405">
        <v>4</v>
      </c>
      <c r="BA405">
        <v>0</v>
      </c>
      <c r="BB405">
        <v>0</v>
      </c>
      <c r="BC405">
        <v>3</v>
      </c>
      <c r="BD405">
        <v>115</v>
      </c>
      <c r="BE405">
        <v>4</v>
      </c>
      <c r="BF405">
        <v>12</v>
      </c>
      <c r="BG405">
        <v>0</v>
      </c>
      <c r="BH405">
        <v>0</v>
      </c>
      <c r="BI405" s="3">
        <f t="shared" si="13"/>
        <v>27.5</v>
      </c>
      <c r="BJ405">
        <f>VLOOKUP(D405,'2022 FPIs'!$A$1:$B$33,2,FALSE)</f>
        <v>2.9</v>
      </c>
    </row>
    <row r="406" spans="1:62">
      <c r="A406" t="s">
        <v>1</v>
      </c>
      <c r="B406">
        <f t="shared" si="12"/>
        <v>1</v>
      </c>
      <c r="C406" t="s">
        <v>66</v>
      </c>
      <c r="D406" t="s">
        <v>57</v>
      </c>
      <c r="E406">
        <v>20</v>
      </c>
      <c r="F406">
        <v>19</v>
      </c>
      <c r="G406">
        <v>19</v>
      </c>
      <c r="H406">
        <v>26</v>
      </c>
      <c r="I406">
        <v>166</v>
      </c>
      <c r="J406">
        <v>0</v>
      </c>
      <c r="K406">
        <v>0</v>
      </c>
      <c r="L406">
        <v>1</v>
      </c>
      <c r="M406">
        <v>3</v>
      </c>
      <c r="N406">
        <v>6.5</v>
      </c>
      <c r="O406">
        <v>6.1</v>
      </c>
      <c r="P406">
        <v>73.099999999999994</v>
      </c>
      <c r="Q406">
        <v>89.6</v>
      </c>
      <c r="R406">
        <v>34</v>
      </c>
      <c r="S406">
        <v>132</v>
      </c>
      <c r="T406">
        <v>3.9</v>
      </c>
      <c r="U406">
        <v>2</v>
      </c>
      <c r="V406">
        <v>2</v>
      </c>
      <c r="W406">
        <v>2</v>
      </c>
      <c r="X406">
        <v>2</v>
      </c>
      <c r="Y406">
        <v>2</v>
      </c>
      <c r="Z406">
        <v>3</v>
      </c>
      <c r="AA406">
        <v>148</v>
      </c>
      <c r="AB406">
        <v>5</v>
      </c>
      <c r="AC406">
        <v>11</v>
      </c>
      <c r="AD406">
        <v>1</v>
      </c>
      <c r="AE406">
        <v>2</v>
      </c>
      <c r="AF406" s="3">
        <v>32.5</v>
      </c>
      <c r="AG406">
        <f>VLOOKUP(C406,'2022 FPIs'!$A$1:$B$33,2,FALSE)</f>
        <v>-2.2999999999999998</v>
      </c>
      <c r="AH406">
        <v>19</v>
      </c>
      <c r="AI406">
        <v>20</v>
      </c>
      <c r="AJ406">
        <v>24</v>
      </c>
      <c r="AK406">
        <v>40</v>
      </c>
      <c r="AL406">
        <v>213</v>
      </c>
      <c r="AM406">
        <v>1</v>
      </c>
      <c r="AN406">
        <v>0</v>
      </c>
      <c r="AO406">
        <v>2</v>
      </c>
      <c r="AP406">
        <v>9</v>
      </c>
      <c r="AQ406">
        <v>5.6</v>
      </c>
      <c r="AR406">
        <v>5.0999999999999996</v>
      </c>
      <c r="AS406">
        <v>60</v>
      </c>
      <c r="AT406">
        <v>82.6</v>
      </c>
      <c r="AU406">
        <v>27</v>
      </c>
      <c r="AV406">
        <v>126</v>
      </c>
      <c r="AW406">
        <v>4.7</v>
      </c>
      <c r="AX406">
        <v>0</v>
      </c>
      <c r="AY406">
        <v>4</v>
      </c>
      <c r="AZ406">
        <v>5</v>
      </c>
      <c r="BA406">
        <v>1</v>
      </c>
      <c r="BB406">
        <v>1</v>
      </c>
      <c r="BC406">
        <v>2</v>
      </c>
      <c r="BD406">
        <v>34</v>
      </c>
      <c r="BE406">
        <v>4</v>
      </c>
      <c r="BF406">
        <v>11</v>
      </c>
      <c r="BG406">
        <v>0</v>
      </c>
      <c r="BH406">
        <v>1</v>
      </c>
      <c r="BI406" s="3">
        <f t="shared" si="13"/>
        <v>27.5</v>
      </c>
      <c r="BJ406">
        <f>VLOOKUP(D406,'2022 FPIs'!$A$1:$B$33,2,FALSE)</f>
        <v>-15.1</v>
      </c>
    </row>
    <row r="407" spans="1:62">
      <c r="A407" t="s">
        <v>1</v>
      </c>
      <c r="B407">
        <f t="shared" si="12"/>
        <v>1</v>
      </c>
      <c r="C407" t="s">
        <v>66</v>
      </c>
      <c r="D407" t="s">
        <v>68</v>
      </c>
      <c r="E407">
        <v>30</v>
      </c>
      <c r="F407">
        <v>17</v>
      </c>
      <c r="G407">
        <v>19</v>
      </c>
      <c r="H407">
        <v>30</v>
      </c>
      <c r="I407">
        <v>208</v>
      </c>
      <c r="J407">
        <v>2</v>
      </c>
      <c r="K407">
        <v>0</v>
      </c>
      <c r="L407">
        <v>2</v>
      </c>
      <c r="M407">
        <v>16</v>
      </c>
      <c r="N407">
        <v>7.5</v>
      </c>
      <c r="O407">
        <v>6.5</v>
      </c>
      <c r="P407">
        <v>63.3</v>
      </c>
      <c r="Q407">
        <v>106</v>
      </c>
      <c r="R407">
        <v>35</v>
      </c>
      <c r="S407">
        <v>174</v>
      </c>
      <c r="T407">
        <v>5</v>
      </c>
      <c r="U407">
        <v>1</v>
      </c>
      <c r="V407">
        <v>3</v>
      </c>
      <c r="W407">
        <v>3</v>
      </c>
      <c r="X407">
        <v>3</v>
      </c>
      <c r="Y407">
        <v>3</v>
      </c>
      <c r="Z407">
        <v>3</v>
      </c>
      <c r="AA407">
        <v>154</v>
      </c>
      <c r="AB407">
        <v>6</v>
      </c>
      <c r="AC407">
        <v>15</v>
      </c>
      <c r="AD407">
        <v>3</v>
      </c>
      <c r="AE407">
        <v>3</v>
      </c>
      <c r="AF407" s="3">
        <v>11</v>
      </c>
      <c r="AG407">
        <f>VLOOKUP(C407,'2022 FPIs'!$A$1:$B$33,2,FALSE)</f>
        <v>-2.2999999999999998</v>
      </c>
      <c r="AH407">
        <v>17</v>
      </c>
      <c r="AI407">
        <v>30</v>
      </c>
      <c r="AJ407">
        <v>22</v>
      </c>
      <c r="AK407">
        <v>34</v>
      </c>
      <c r="AL407">
        <v>136</v>
      </c>
      <c r="AM407">
        <v>2</v>
      </c>
      <c r="AN407">
        <v>0</v>
      </c>
      <c r="AO407">
        <v>0</v>
      </c>
      <c r="AP407">
        <v>0</v>
      </c>
      <c r="AQ407">
        <v>4</v>
      </c>
      <c r="AR407">
        <v>4</v>
      </c>
      <c r="AS407">
        <v>64.7</v>
      </c>
      <c r="AT407">
        <v>92.3</v>
      </c>
      <c r="AU407">
        <v>20</v>
      </c>
      <c r="AV407">
        <v>86</v>
      </c>
      <c r="AW407">
        <v>4.3</v>
      </c>
      <c r="AX407">
        <v>0</v>
      </c>
      <c r="AY407">
        <v>1</v>
      </c>
      <c r="AZ407">
        <v>1</v>
      </c>
      <c r="BA407">
        <v>2</v>
      </c>
      <c r="BB407">
        <v>2</v>
      </c>
      <c r="BC407">
        <v>5</v>
      </c>
      <c r="BD407">
        <v>253</v>
      </c>
      <c r="BE407">
        <v>6</v>
      </c>
      <c r="BF407">
        <v>13</v>
      </c>
      <c r="BG407">
        <v>0</v>
      </c>
      <c r="BH407">
        <v>1</v>
      </c>
      <c r="BI407" s="3">
        <f t="shared" si="13"/>
        <v>49</v>
      </c>
      <c r="BJ407">
        <f>VLOOKUP(D407,'2022 FPIs'!$A$1:$B$33,2,FALSE)</f>
        <v>-8.6999999999999993</v>
      </c>
    </row>
    <row r="408" spans="1:62">
      <c r="A408" t="s">
        <v>1</v>
      </c>
      <c r="B408">
        <f t="shared" si="12"/>
        <v>1</v>
      </c>
      <c r="C408" t="s">
        <v>48</v>
      </c>
      <c r="D408" t="s">
        <v>47</v>
      </c>
      <c r="E408">
        <v>23</v>
      </c>
      <c r="F408">
        <v>7</v>
      </c>
      <c r="G408">
        <v>23</v>
      </c>
      <c r="H408">
        <v>32</v>
      </c>
      <c r="I408">
        <v>269</v>
      </c>
      <c r="J408">
        <v>2</v>
      </c>
      <c r="K408">
        <v>0</v>
      </c>
      <c r="L408">
        <v>1</v>
      </c>
      <c r="M408">
        <v>8</v>
      </c>
      <c r="N408">
        <v>8.6999999999999993</v>
      </c>
      <c r="O408">
        <v>8.1999999999999993</v>
      </c>
      <c r="P408">
        <v>71.900000000000006</v>
      </c>
      <c r="Q408">
        <v>117.8</v>
      </c>
      <c r="R408">
        <v>28</v>
      </c>
      <c r="S408">
        <v>126</v>
      </c>
      <c r="T408">
        <v>4.5</v>
      </c>
      <c r="U408">
        <v>0</v>
      </c>
      <c r="V408">
        <v>3</v>
      </c>
      <c r="W408">
        <v>3</v>
      </c>
      <c r="X408">
        <v>2</v>
      </c>
      <c r="Y408">
        <v>2</v>
      </c>
      <c r="Z408">
        <v>5</v>
      </c>
      <c r="AA408">
        <v>232</v>
      </c>
      <c r="AB408">
        <v>4</v>
      </c>
      <c r="AC408">
        <v>13</v>
      </c>
      <c r="AD408">
        <v>1</v>
      </c>
      <c r="AE408">
        <v>1</v>
      </c>
      <c r="AF408" s="3">
        <v>31.5</v>
      </c>
      <c r="AG408">
        <f>VLOOKUP(C408,'2022 FPIs'!$A$1:$B$33,2,FALSE)</f>
        <v>1.7</v>
      </c>
      <c r="AH408">
        <v>7</v>
      </c>
      <c r="AI408">
        <v>23</v>
      </c>
      <c r="AJ408">
        <v>26</v>
      </c>
      <c r="AK408">
        <v>39</v>
      </c>
      <c r="AL408">
        <v>227</v>
      </c>
      <c r="AM408">
        <v>0</v>
      </c>
      <c r="AN408">
        <v>1</v>
      </c>
      <c r="AO408">
        <v>4</v>
      </c>
      <c r="AP408">
        <v>33</v>
      </c>
      <c r="AQ408">
        <v>6.7</v>
      </c>
      <c r="AR408">
        <v>5.3</v>
      </c>
      <c r="AS408">
        <v>66.7</v>
      </c>
      <c r="AT408">
        <v>71.2</v>
      </c>
      <c r="AU408">
        <v>18</v>
      </c>
      <c r="AV408">
        <v>111</v>
      </c>
      <c r="AW408">
        <v>6.2</v>
      </c>
      <c r="AX408">
        <v>1</v>
      </c>
      <c r="AY408">
        <v>0</v>
      </c>
      <c r="AZ408">
        <v>0</v>
      </c>
      <c r="BA408">
        <v>1</v>
      </c>
      <c r="BB408">
        <v>1</v>
      </c>
      <c r="BC408">
        <v>4</v>
      </c>
      <c r="BD408">
        <v>179</v>
      </c>
      <c r="BE408">
        <v>3</v>
      </c>
      <c r="BF408">
        <v>9</v>
      </c>
      <c r="BG408">
        <v>0</v>
      </c>
      <c r="BH408">
        <v>2</v>
      </c>
      <c r="BI408" s="3">
        <f t="shared" si="13"/>
        <v>28.5</v>
      </c>
      <c r="BJ408">
        <f>VLOOKUP(D408,'2022 FPIs'!$A$1:$B$33,2,FALSE)</f>
        <v>6.3</v>
      </c>
    </row>
    <row r="409" spans="1:62">
      <c r="A409" t="s">
        <v>0</v>
      </c>
      <c r="B409">
        <f t="shared" si="12"/>
        <v>0</v>
      </c>
      <c r="C409" t="s">
        <v>48</v>
      </c>
      <c r="D409" t="s">
        <v>62</v>
      </c>
      <c r="E409">
        <v>7</v>
      </c>
      <c r="F409">
        <v>24</v>
      </c>
      <c r="G409">
        <v>27</v>
      </c>
      <c r="H409">
        <v>46</v>
      </c>
      <c r="I409">
        <v>202</v>
      </c>
      <c r="J409">
        <v>1</v>
      </c>
      <c r="K409">
        <v>3</v>
      </c>
      <c r="L409">
        <v>2</v>
      </c>
      <c r="M409">
        <v>19</v>
      </c>
      <c r="N409">
        <v>4.8</v>
      </c>
      <c r="O409">
        <v>4.2</v>
      </c>
      <c r="P409">
        <v>58.7</v>
      </c>
      <c r="Q409">
        <v>49.4</v>
      </c>
      <c r="R409">
        <v>11</v>
      </c>
      <c r="S409">
        <v>62</v>
      </c>
      <c r="T409">
        <v>5.6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5</v>
      </c>
      <c r="AA409">
        <v>246</v>
      </c>
      <c r="AB409">
        <v>4</v>
      </c>
      <c r="AC409">
        <v>12</v>
      </c>
      <c r="AD409">
        <v>0</v>
      </c>
      <c r="AE409">
        <v>0</v>
      </c>
      <c r="AF409" s="3">
        <v>24</v>
      </c>
      <c r="AG409">
        <f>VLOOKUP(C409,'2022 FPIs'!$A$1:$B$33,2,FALSE)</f>
        <v>1.7</v>
      </c>
      <c r="AH409">
        <v>24</v>
      </c>
      <c r="AI409">
        <v>7</v>
      </c>
      <c r="AJ409">
        <v>26</v>
      </c>
      <c r="AK409">
        <v>31</v>
      </c>
      <c r="AL409">
        <v>323</v>
      </c>
      <c r="AM409">
        <v>1</v>
      </c>
      <c r="AN409">
        <v>1</v>
      </c>
      <c r="AO409">
        <v>3</v>
      </c>
      <c r="AP409">
        <v>10</v>
      </c>
      <c r="AQ409">
        <v>10.7</v>
      </c>
      <c r="AR409">
        <v>9.5</v>
      </c>
      <c r="AS409">
        <v>83.9</v>
      </c>
      <c r="AT409">
        <v>107.4</v>
      </c>
      <c r="AU409">
        <v>34</v>
      </c>
      <c r="AV409">
        <v>163</v>
      </c>
      <c r="AW409">
        <v>4.8</v>
      </c>
      <c r="AX409">
        <v>2</v>
      </c>
      <c r="AY409">
        <v>1</v>
      </c>
      <c r="AZ409">
        <v>2</v>
      </c>
      <c r="BA409">
        <v>3</v>
      </c>
      <c r="BB409">
        <v>3</v>
      </c>
      <c r="BC409">
        <v>4</v>
      </c>
      <c r="BD409">
        <v>179</v>
      </c>
      <c r="BE409">
        <v>7</v>
      </c>
      <c r="BF409">
        <v>13</v>
      </c>
      <c r="BG409">
        <v>0</v>
      </c>
      <c r="BH409">
        <v>0</v>
      </c>
      <c r="BI409" s="3">
        <f t="shared" si="13"/>
        <v>36</v>
      </c>
      <c r="BJ409">
        <f>VLOOKUP(D409,'2022 FPIs'!$A$1:$B$33,2,FALSE)</f>
        <v>12.7</v>
      </c>
    </row>
    <row r="410" spans="1:62">
      <c r="A410" t="s">
        <v>1</v>
      </c>
      <c r="B410">
        <f t="shared" si="12"/>
        <v>1</v>
      </c>
      <c r="C410" t="s">
        <v>48</v>
      </c>
      <c r="D410" t="s">
        <v>50</v>
      </c>
      <c r="E410">
        <v>28</v>
      </c>
      <c r="F410">
        <v>24</v>
      </c>
      <c r="G410">
        <v>24</v>
      </c>
      <c r="H410">
        <v>41</v>
      </c>
      <c r="I410">
        <v>250</v>
      </c>
      <c r="J410">
        <v>2</v>
      </c>
      <c r="K410">
        <v>0</v>
      </c>
      <c r="L410">
        <v>1</v>
      </c>
      <c r="M410">
        <v>10</v>
      </c>
      <c r="N410">
        <v>6.3</v>
      </c>
      <c r="O410">
        <v>6</v>
      </c>
      <c r="P410">
        <v>58.5</v>
      </c>
      <c r="Q410">
        <v>92.5</v>
      </c>
      <c r="R410">
        <v>25</v>
      </c>
      <c r="S410">
        <v>123</v>
      </c>
      <c r="T410">
        <v>4.9000000000000004</v>
      </c>
      <c r="U410">
        <v>2</v>
      </c>
      <c r="V410">
        <v>0</v>
      </c>
      <c r="W410">
        <v>2</v>
      </c>
      <c r="X410">
        <v>4</v>
      </c>
      <c r="Y410">
        <v>4</v>
      </c>
      <c r="Z410">
        <v>3</v>
      </c>
      <c r="AA410">
        <v>156</v>
      </c>
      <c r="AB410">
        <v>2</v>
      </c>
      <c r="AC410">
        <v>9</v>
      </c>
      <c r="AD410">
        <v>1</v>
      </c>
      <c r="AE410">
        <v>2</v>
      </c>
      <c r="AF410" s="3">
        <v>26</v>
      </c>
      <c r="AG410">
        <f>VLOOKUP(C410,'2022 FPIs'!$A$1:$B$33,2,FALSE)</f>
        <v>1.7</v>
      </c>
      <c r="AH410">
        <v>24</v>
      </c>
      <c r="AI410">
        <v>28</v>
      </c>
      <c r="AJ410">
        <v>25</v>
      </c>
      <c r="AK410">
        <v>41</v>
      </c>
      <c r="AL410">
        <v>277</v>
      </c>
      <c r="AM410">
        <v>1</v>
      </c>
      <c r="AN410">
        <v>1</v>
      </c>
      <c r="AO410">
        <v>0</v>
      </c>
      <c r="AP410">
        <v>0</v>
      </c>
      <c r="AQ410">
        <v>6.8</v>
      </c>
      <c r="AR410">
        <v>6.8</v>
      </c>
      <c r="AS410">
        <v>61</v>
      </c>
      <c r="AT410">
        <v>79</v>
      </c>
      <c r="AU410">
        <v>35</v>
      </c>
      <c r="AV410">
        <v>139</v>
      </c>
      <c r="AW410">
        <v>4</v>
      </c>
      <c r="AX410">
        <v>2</v>
      </c>
      <c r="AY410">
        <v>1</v>
      </c>
      <c r="AZ410">
        <v>3</v>
      </c>
      <c r="BA410">
        <v>3</v>
      </c>
      <c r="BB410">
        <v>3</v>
      </c>
      <c r="BC410">
        <v>3</v>
      </c>
      <c r="BD410">
        <v>134</v>
      </c>
      <c r="BE410">
        <v>3</v>
      </c>
      <c r="BF410">
        <v>16</v>
      </c>
      <c r="BG410">
        <v>4</v>
      </c>
      <c r="BH410">
        <v>6</v>
      </c>
      <c r="BI410" s="3">
        <f t="shared" si="13"/>
        <v>34</v>
      </c>
      <c r="BJ410">
        <f>VLOOKUP(D410,'2022 FPIs'!$A$1:$B$33,2,FALSE)</f>
        <v>2</v>
      </c>
    </row>
    <row r="411" spans="1:62">
      <c r="A411" t="s">
        <v>1</v>
      </c>
      <c r="B411">
        <f t="shared" si="12"/>
        <v>1</v>
      </c>
      <c r="C411" t="s">
        <v>48</v>
      </c>
      <c r="D411" t="s">
        <v>65</v>
      </c>
      <c r="E411">
        <v>28</v>
      </c>
      <c r="F411">
        <v>25</v>
      </c>
      <c r="G411">
        <v>26</v>
      </c>
      <c r="H411">
        <v>39</v>
      </c>
      <c r="I411">
        <v>263</v>
      </c>
      <c r="J411">
        <v>1</v>
      </c>
      <c r="K411">
        <v>1</v>
      </c>
      <c r="L411">
        <v>3</v>
      </c>
      <c r="M411">
        <v>23</v>
      </c>
      <c r="N411">
        <v>7.3</v>
      </c>
      <c r="O411">
        <v>6.3</v>
      </c>
      <c r="P411">
        <v>66.7</v>
      </c>
      <c r="Q411">
        <v>83.6</v>
      </c>
      <c r="R411">
        <v>25</v>
      </c>
      <c r="S411">
        <v>81</v>
      </c>
      <c r="T411">
        <v>3.2</v>
      </c>
      <c r="U411">
        <v>1</v>
      </c>
      <c r="V411">
        <v>5</v>
      </c>
      <c r="W411">
        <v>5</v>
      </c>
      <c r="X411">
        <v>1</v>
      </c>
      <c r="Y411">
        <v>2</v>
      </c>
      <c r="Z411">
        <v>3</v>
      </c>
      <c r="AA411">
        <v>126</v>
      </c>
      <c r="AB411">
        <v>5</v>
      </c>
      <c r="AC411">
        <v>14</v>
      </c>
      <c r="AD411">
        <v>1</v>
      </c>
      <c r="AE411">
        <v>1</v>
      </c>
      <c r="AF411" s="3">
        <v>32</v>
      </c>
      <c r="AG411">
        <f>VLOOKUP(C411,'2022 FPIs'!$A$1:$B$33,2,FALSE)</f>
        <v>1.7</v>
      </c>
      <c r="AH411">
        <v>25</v>
      </c>
      <c r="AI411">
        <v>28</v>
      </c>
      <c r="AJ411">
        <v>20</v>
      </c>
      <c r="AK411">
        <v>28</v>
      </c>
      <c r="AL411">
        <v>227</v>
      </c>
      <c r="AM411">
        <v>1</v>
      </c>
      <c r="AN411">
        <v>0</v>
      </c>
      <c r="AO411">
        <v>2</v>
      </c>
      <c r="AP411">
        <v>9</v>
      </c>
      <c r="AQ411">
        <v>8.4</v>
      </c>
      <c r="AR411">
        <v>7.6</v>
      </c>
      <c r="AS411">
        <v>71.400000000000006</v>
      </c>
      <c r="AT411">
        <v>107.3</v>
      </c>
      <c r="AU411">
        <v>27</v>
      </c>
      <c r="AV411">
        <v>111</v>
      </c>
      <c r="AW411">
        <v>4.0999999999999996</v>
      </c>
      <c r="AX411">
        <v>2</v>
      </c>
      <c r="AY411">
        <v>1</v>
      </c>
      <c r="AZ411">
        <v>2</v>
      </c>
      <c r="BA411">
        <v>2</v>
      </c>
      <c r="BB411">
        <v>2</v>
      </c>
      <c r="BC411">
        <v>4</v>
      </c>
      <c r="BD411">
        <v>194</v>
      </c>
      <c r="BE411">
        <v>4</v>
      </c>
      <c r="BF411">
        <v>10</v>
      </c>
      <c r="BG411">
        <v>1</v>
      </c>
      <c r="BH411">
        <v>1</v>
      </c>
      <c r="BI411" s="3">
        <f t="shared" si="13"/>
        <v>28</v>
      </c>
      <c r="BJ411">
        <f>VLOOKUP(D411,'2022 FPIs'!$A$1:$B$33,2,FALSE)</f>
        <v>1.6</v>
      </c>
    </row>
    <row r="412" spans="1:62">
      <c r="A412" t="s">
        <v>1</v>
      </c>
      <c r="B412">
        <f t="shared" si="12"/>
        <v>1</v>
      </c>
      <c r="C412" t="s">
        <v>48</v>
      </c>
      <c r="D412" t="s">
        <v>51</v>
      </c>
      <c r="E412">
        <v>29</v>
      </c>
      <c r="F412">
        <v>22</v>
      </c>
      <c r="G412">
        <v>33</v>
      </c>
      <c r="H412">
        <v>42</v>
      </c>
      <c r="I412">
        <v>312</v>
      </c>
      <c r="J412">
        <v>1</v>
      </c>
      <c r="K412">
        <v>1</v>
      </c>
      <c r="L412">
        <v>1</v>
      </c>
      <c r="M412">
        <v>7</v>
      </c>
      <c r="N412">
        <v>7.6</v>
      </c>
      <c r="O412">
        <v>7.3</v>
      </c>
      <c r="P412">
        <v>78.599999999999994</v>
      </c>
      <c r="Q412">
        <v>95.6</v>
      </c>
      <c r="R412">
        <v>31</v>
      </c>
      <c r="S412">
        <v>117</v>
      </c>
      <c r="T412">
        <v>3.8</v>
      </c>
      <c r="U412">
        <v>3</v>
      </c>
      <c r="V412">
        <v>0</v>
      </c>
      <c r="W412">
        <v>2</v>
      </c>
      <c r="X412">
        <v>3</v>
      </c>
      <c r="Y412">
        <v>3</v>
      </c>
      <c r="Z412">
        <v>1</v>
      </c>
      <c r="AA412">
        <v>15</v>
      </c>
      <c r="AB412">
        <v>12</v>
      </c>
      <c r="AC412">
        <v>15</v>
      </c>
      <c r="AD412">
        <v>0</v>
      </c>
      <c r="AE412">
        <v>0</v>
      </c>
      <c r="AF412" s="3">
        <v>36.5</v>
      </c>
      <c r="AG412">
        <f>VLOOKUP(C412,'2022 FPIs'!$A$1:$B$33,2,FALSE)</f>
        <v>1.7</v>
      </c>
      <c r="AH412">
        <v>22</v>
      </c>
      <c r="AI412">
        <v>29</v>
      </c>
      <c r="AJ412">
        <v>15</v>
      </c>
      <c r="AK412">
        <v>21</v>
      </c>
      <c r="AL412">
        <v>193</v>
      </c>
      <c r="AM412">
        <v>1</v>
      </c>
      <c r="AN412">
        <v>0</v>
      </c>
      <c r="AO412">
        <v>2</v>
      </c>
      <c r="AP412">
        <v>15</v>
      </c>
      <c r="AQ412">
        <v>9.9</v>
      </c>
      <c r="AR412">
        <v>8.4</v>
      </c>
      <c r="AS412">
        <v>71.400000000000006</v>
      </c>
      <c r="AT412">
        <v>115.8</v>
      </c>
      <c r="AU412">
        <v>24</v>
      </c>
      <c r="AV412">
        <v>78</v>
      </c>
      <c r="AW412">
        <v>3.3</v>
      </c>
      <c r="AX412">
        <v>1</v>
      </c>
      <c r="AY412">
        <v>3</v>
      </c>
      <c r="AZ412">
        <v>3</v>
      </c>
      <c r="BA412">
        <v>1</v>
      </c>
      <c r="BB412">
        <v>1</v>
      </c>
      <c r="BC412">
        <v>2</v>
      </c>
      <c r="BD412">
        <v>112</v>
      </c>
      <c r="BE412">
        <v>4</v>
      </c>
      <c r="BF412">
        <v>10</v>
      </c>
      <c r="BG412">
        <v>1</v>
      </c>
      <c r="BH412">
        <v>1</v>
      </c>
      <c r="BI412" s="3">
        <f t="shared" si="13"/>
        <v>23.5</v>
      </c>
      <c r="BJ412">
        <f>VLOOKUP(D412,'2022 FPIs'!$A$1:$B$33,2,FALSE)</f>
        <v>-16.899999999999999</v>
      </c>
    </row>
    <row r="413" spans="1:62">
      <c r="A413" t="s">
        <v>1</v>
      </c>
      <c r="B413">
        <f t="shared" si="12"/>
        <v>1</v>
      </c>
      <c r="C413" t="s">
        <v>48</v>
      </c>
      <c r="D413" t="s">
        <v>38</v>
      </c>
      <c r="E413">
        <v>24</v>
      </c>
      <c r="F413">
        <v>16</v>
      </c>
      <c r="G413">
        <v>20</v>
      </c>
      <c r="H413">
        <v>30</v>
      </c>
      <c r="I413">
        <v>156</v>
      </c>
      <c r="J413">
        <v>2</v>
      </c>
      <c r="K413">
        <v>0</v>
      </c>
      <c r="L413">
        <v>3</v>
      </c>
      <c r="M413">
        <v>19</v>
      </c>
      <c r="N413">
        <v>5.8</v>
      </c>
      <c r="O413">
        <v>4.7</v>
      </c>
      <c r="P413">
        <v>66.7</v>
      </c>
      <c r="Q413">
        <v>101.5</v>
      </c>
      <c r="R413">
        <v>17</v>
      </c>
      <c r="S413">
        <v>78</v>
      </c>
      <c r="T413">
        <v>4.5999999999999996</v>
      </c>
      <c r="U413">
        <v>1</v>
      </c>
      <c r="V413">
        <v>1</v>
      </c>
      <c r="W413">
        <v>1</v>
      </c>
      <c r="X413">
        <v>1</v>
      </c>
      <c r="Y413">
        <v>2</v>
      </c>
      <c r="Z413">
        <v>10</v>
      </c>
      <c r="AA413">
        <v>441</v>
      </c>
      <c r="AB413">
        <v>2</v>
      </c>
      <c r="AC413">
        <v>12</v>
      </c>
      <c r="AD413">
        <v>0</v>
      </c>
      <c r="AE413">
        <v>0</v>
      </c>
      <c r="AF413" s="3">
        <v>24.5</v>
      </c>
      <c r="AG413">
        <f>VLOOKUP(C413,'2022 FPIs'!$A$1:$B$33,2,FALSE)</f>
        <v>1.7</v>
      </c>
      <c r="AH413">
        <v>16</v>
      </c>
      <c r="AI413">
        <v>24</v>
      </c>
      <c r="AJ413">
        <v>30</v>
      </c>
      <c r="AK413">
        <v>47</v>
      </c>
      <c r="AL413">
        <v>385</v>
      </c>
      <c r="AM413">
        <v>2</v>
      </c>
      <c r="AN413">
        <v>2</v>
      </c>
      <c r="AO413">
        <v>6</v>
      </c>
      <c r="AP413">
        <v>33</v>
      </c>
      <c r="AQ413">
        <v>8.9</v>
      </c>
      <c r="AR413">
        <v>7.3</v>
      </c>
      <c r="AS413">
        <v>63.8</v>
      </c>
      <c r="AT413">
        <v>85.9</v>
      </c>
      <c r="AU413">
        <v>20</v>
      </c>
      <c r="AV413">
        <v>73</v>
      </c>
      <c r="AW413">
        <v>3.7</v>
      </c>
      <c r="AX413">
        <v>0</v>
      </c>
      <c r="AY413">
        <v>1</v>
      </c>
      <c r="AZ413">
        <v>2</v>
      </c>
      <c r="BA413">
        <v>1</v>
      </c>
      <c r="BB413">
        <v>1</v>
      </c>
      <c r="BC413">
        <v>6</v>
      </c>
      <c r="BD413">
        <v>307</v>
      </c>
      <c r="BE413">
        <v>4</v>
      </c>
      <c r="BF413">
        <v>14</v>
      </c>
      <c r="BG413">
        <v>1</v>
      </c>
      <c r="BH413">
        <v>2</v>
      </c>
      <c r="BI413" s="3">
        <f t="shared" si="13"/>
        <v>35.5</v>
      </c>
      <c r="BJ413">
        <f>VLOOKUP(D413,'2022 FPIs'!$A$1:$B$33,2,FALSE)</f>
        <v>5.2</v>
      </c>
    </row>
    <row r="414" spans="1:62">
      <c r="A414" t="s">
        <v>1</v>
      </c>
      <c r="B414">
        <f t="shared" si="12"/>
        <v>1</v>
      </c>
      <c r="C414" t="s">
        <v>48</v>
      </c>
      <c r="D414" t="s">
        <v>57</v>
      </c>
      <c r="E414">
        <v>34</v>
      </c>
      <c r="F414">
        <v>26</v>
      </c>
      <c r="G414">
        <v>24</v>
      </c>
      <c r="H414">
        <v>36</v>
      </c>
      <c r="I414">
        <v>208</v>
      </c>
      <c r="J414">
        <v>2</v>
      </c>
      <c r="K414">
        <v>0</v>
      </c>
      <c r="L414">
        <v>3</v>
      </c>
      <c r="M414">
        <v>24</v>
      </c>
      <c r="N414">
        <v>6.4</v>
      </c>
      <c r="O414">
        <v>5.3</v>
      </c>
      <c r="P414">
        <v>66.7</v>
      </c>
      <c r="Q414">
        <v>100.2</v>
      </c>
      <c r="R414">
        <v>29</v>
      </c>
      <c r="S414">
        <v>173</v>
      </c>
      <c r="T414">
        <v>6</v>
      </c>
      <c r="U414">
        <v>3</v>
      </c>
      <c r="V414">
        <v>0</v>
      </c>
      <c r="W414">
        <v>1</v>
      </c>
      <c r="X414">
        <v>4</v>
      </c>
      <c r="Y414">
        <v>5</v>
      </c>
      <c r="Z414">
        <v>5</v>
      </c>
      <c r="AA414">
        <v>233</v>
      </c>
      <c r="AB414">
        <v>6</v>
      </c>
      <c r="AC414">
        <v>13</v>
      </c>
      <c r="AD414">
        <v>0</v>
      </c>
      <c r="AE414">
        <v>1</v>
      </c>
      <c r="AF414" s="3">
        <v>29.5</v>
      </c>
      <c r="AG414">
        <f>VLOOKUP(C414,'2022 FPIs'!$A$1:$B$33,2,FALSE)</f>
        <v>1.7</v>
      </c>
      <c r="AH414">
        <v>26</v>
      </c>
      <c r="AI414">
        <v>34</v>
      </c>
      <c r="AJ414">
        <v>31</v>
      </c>
      <c r="AK414">
        <v>44</v>
      </c>
      <c r="AL414">
        <v>297</v>
      </c>
      <c r="AM414">
        <v>3</v>
      </c>
      <c r="AN414">
        <v>2</v>
      </c>
      <c r="AO414">
        <v>4</v>
      </c>
      <c r="AP414">
        <v>29</v>
      </c>
      <c r="AQ414">
        <v>7.4</v>
      </c>
      <c r="AR414">
        <v>6.2</v>
      </c>
      <c r="AS414">
        <v>70.5</v>
      </c>
      <c r="AT414">
        <v>92.7</v>
      </c>
      <c r="AU414">
        <v>22</v>
      </c>
      <c r="AV414">
        <v>78</v>
      </c>
      <c r="AW414">
        <v>3.5</v>
      </c>
      <c r="AX414">
        <v>0</v>
      </c>
      <c r="AY414">
        <v>2</v>
      </c>
      <c r="AZ414">
        <v>2</v>
      </c>
      <c r="BA414">
        <v>2</v>
      </c>
      <c r="BB414">
        <v>2</v>
      </c>
      <c r="BC414">
        <v>3</v>
      </c>
      <c r="BD414">
        <v>139</v>
      </c>
      <c r="BE414">
        <v>4</v>
      </c>
      <c r="BF414">
        <v>11</v>
      </c>
      <c r="BG414">
        <v>0</v>
      </c>
      <c r="BH414">
        <v>1</v>
      </c>
      <c r="BI414" s="3">
        <f t="shared" si="13"/>
        <v>30.5</v>
      </c>
      <c r="BJ414">
        <f>VLOOKUP(D414,'2022 FPIs'!$A$1:$B$33,2,FALSE)</f>
        <v>-15.1</v>
      </c>
    </row>
    <row r="415" spans="1:62">
      <c r="A415" t="s">
        <v>1</v>
      </c>
      <c r="B415">
        <f t="shared" si="12"/>
        <v>1</v>
      </c>
      <c r="C415" t="s">
        <v>48</v>
      </c>
      <c r="D415" t="s">
        <v>61</v>
      </c>
      <c r="E415">
        <v>20</v>
      </c>
      <c r="F415">
        <v>17</v>
      </c>
      <c r="G415">
        <v>23</v>
      </c>
      <c r="H415">
        <v>41</v>
      </c>
      <c r="I415">
        <v>245</v>
      </c>
      <c r="J415">
        <v>2</v>
      </c>
      <c r="K415">
        <v>1</v>
      </c>
      <c r="L415">
        <v>2</v>
      </c>
      <c r="M415">
        <v>17</v>
      </c>
      <c r="N415">
        <v>6.4</v>
      </c>
      <c r="O415">
        <v>5.7</v>
      </c>
      <c r="P415">
        <v>56.1</v>
      </c>
      <c r="Q415">
        <v>79.8</v>
      </c>
      <c r="R415">
        <v>22</v>
      </c>
      <c r="S415">
        <v>56</v>
      </c>
      <c r="T415">
        <v>2.5</v>
      </c>
      <c r="U415">
        <v>0</v>
      </c>
      <c r="V415">
        <v>2</v>
      </c>
      <c r="W415">
        <v>2</v>
      </c>
      <c r="X415">
        <v>2</v>
      </c>
      <c r="Y415">
        <v>2</v>
      </c>
      <c r="Z415">
        <v>6</v>
      </c>
      <c r="AA415">
        <v>310</v>
      </c>
      <c r="AB415">
        <v>7</v>
      </c>
      <c r="AC415">
        <v>16</v>
      </c>
      <c r="AD415">
        <v>0</v>
      </c>
      <c r="AE415">
        <v>0</v>
      </c>
      <c r="AF415" s="3">
        <v>29</v>
      </c>
      <c r="AG415">
        <f>VLOOKUP(C415,'2022 FPIs'!$A$1:$B$33,2,FALSE)</f>
        <v>1.7</v>
      </c>
      <c r="AH415">
        <v>17</v>
      </c>
      <c r="AI415">
        <v>20</v>
      </c>
      <c r="AJ415">
        <v>15</v>
      </c>
      <c r="AK415">
        <v>28</v>
      </c>
      <c r="AL415">
        <v>126</v>
      </c>
      <c r="AM415">
        <v>2</v>
      </c>
      <c r="AN415">
        <v>1</v>
      </c>
      <c r="AO415">
        <v>3</v>
      </c>
      <c r="AP415">
        <v>23</v>
      </c>
      <c r="AQ415">
        <v>5.3</v>
      </c>
      <c r="AR415">
        <v>4.0999999999999996</v>
      </c>
      <c r="AS415">
        <v>53.6</v>
      </c>
      <c r="AT415">
        <v>74.400000000000006</v>
      </c>
      <c r="AU415">
        <v>30</v>
      </c>
      <c r="AV415">
        <v>137</v>
      </c>
      <c r="AW415">
        <v>4.5999999999999996</v>
      </c>
      <c r="AX415">
        <v>0</v>
      </c>
      <c r="AY415">
        <v>1</v>
      </c>
      <c r="AZ415">
        <v>1</v>
      </c>
      <c r="BA415">
        <v>2</v>
      </c>
      <c r="BB415">
        <v>2</v>
      </c>
      <c r="BC415">
        <v>5</v>
      </c>
      <c r="BD415">
        <v>240</v>
      </c>
      <c r="BE415">
        <v>3</v>
      </c>
      <c r="BF415">
        <v>10</v>
      </c>
      <c r="BG415">
        <v>0</v>
      </c>
      <c r="BH415">
        <v>1</v>
      </c>
      <c r="BI415" s="3">
        <f t="shared" si="13"/>
        <v>31</v>
      </c>
      <c r="BJ415">
        <f>VLOOKUP(D415,'2022 FPIs'!$A$1:$B$33,2,FALSE)</f>
        <v>-4.7</v>
      </c>
    </row>
    <row r="416" spans="1:62">
      <c r="A416" t="s">
        <v>1</v>
      </c>
      <c r="B416">
        <f t="shared" si="12"/>
        <v>1</v>
      </c>
      <c r="C416" t="s">
        <v>48</v>
      </c>
      <c r="D416" t="s">
        <v>35</v>
      </c>
      <c r="E416">
        <v>33</v>
      </c>
      <c r="F416">
        <v>30</v>
      </c>
      <c r="G416">
        <v>30</v>
      </c>
      <c r="H416">
        <v>50</v>
      </c>
      <c r="I416">
        <v>334</v>
      </c>
      <c r="J416">
        <v>1</v>
      </c>
      <c r="K416">
        <v>2</v>
      </c>
      <c r="L416">
        <v>4</v>
      </c>
      <c r="M416">
        <v>23</v>
      </c>
      <c r="N416">
        <v>7.1</v>
      </c>
      <c r="O416">
        <v>6.2</v>
      </c>
      <c r="P416">
        <v>60</v>
      </c>
      <c r="Q416">
        <v>69.900000000000006</v>
      </c>
      <c r="R416">
        <v>25</v>
      </c>
      <c r="S416">
        <v>147</v>
      </c>
      <c r="T416">
        <v>5.9</v>
      </c>
      <c r="U416">
        <v>2</v>
      </c>
      <c r="V416">
        <v>2</v>
      </c>
      <c r="W416">
        <v>2</v>
      </c>
      <c r="X416">
        <v>3</v>
      </c>
      <c r="Y416">
        <v>4</v>
      </c>
      <c r="Z416">
        <v>3</v>
      </c>
      <c r="AA416">
        <v>149</v>
      </c>
      <c r="AB416">
        <v>7</v>
      </c>
      <c r="AC416">
        <v>17</v>
      </c>
      <c r="AD416">
        <v>3</v>
      </c>
      <c r="AE416">
        <v>5</v>
      </c>
      <c r="AF416" s="3">
        <v>35</v>
      </c>
      <c r="AG416">
        <f>VLOOKUP(C416,'2022 FPIs'!$A$1:$B$33,2,FALSE)</f>
        <v>1.7</v>
      </c>
      <c r="AH416">
        <v>30</v>
      </c>
      <c r="AI416">
        <v>33</v>
      </c>
      <c r="AJ416">
        <v>29</v>
      </c>
      <c r="AK416">
        <v>43</v>
      </c>
      <c r="AL416">
        <v>311</v>
      </c>
      <c r="AM416">
        <v>1</v>
      </c>
      <c r="AN416">
        <v>2</v>
      </c>
      <c r="AO416">
        <v>2</v>
      </c>
      <c r="AP416">
        <v>19</v>
      </c>
      <c r="AQ416">
        <v>7.7</v>
      </c>
      <c r="AR416">
        <v>6.9</v>
      </c>
      <c r="AS416">
        <v>67.400000000000006</v>
      </c>
      <c r="AT416">
        <v>76.8</v>
      </c>
      <c r="AU416">
        <v>27</v>
      </c>
      <c r="AV416">
        <v>175</v>
      </c>
      <c r="AW416">
        <v>6.5</v>
      </c>
      <c r="AX416">
        <v>2</v>
      </c>
      <c r="AY416">
        <v>3</v>
      </c>
      <c r="AZ416">
        <v>3</v>
      </c>
      <c r="BA416">
        <v>3</v>
      </c>
      <c r="BB416">
        <v>3</v>
      </c>
      <c r="BC416">
        <v>3</v>
      </c>
      <c r="BD416">
        <v>152</v>
      </c>
      <c r="BE416">
        <v>7</v>
      </c>
      <c r="BF416">
        <v>13</v>
      </c>
      <c r="BG416">
        <v>0</v>
      </c>
      <c r="BH416">
        <v>1</v>
      </c>
      <c r="BI416" s="3">
        <f t="shared" si="13"/>
        <v>25</v>
      </c>
      <c r="BJ416">
        <f>VLOOKUP(D416,'2022 FPIs'!$A$1:$B$33,2,FALSE)</f>
        <v>9.1</v>
      </c>
    </row>
    <row r="417" spans="1:62">
      <c r="A417" t="s">
        <v>0</v>
      </c>
      <c r="B417">
        <f t="shared" si="12"/>
        <v>0</v>
      </c>
      <c r="C417" t="s">
        <v>48</v>
      </c>
      <c r="D417" t="s">
        <v>64</v>
      </c>
      <c r="E417">
        <v>3</v>
      </c>
      <c r="F417">
        <v>40</v>
      </c>
      <c r="G417">
        <v>17</v>
      </c>
      <c r="H417">
        <v>30</v>
      </c>
      <c r="I417">
        <v>110</v>
      </c>
      <c r="J417">
        <v>0</v>
      </c>
      <c r="K417">
        <v>0</v>
      </c>
      <c r="L417">
        <v>7</v>
      </c>
      <c r="M417">
        <v>49</v>
      </c>
      <c r="N417">
        <v>5.3</v>
      </c>
      <c r="O417">
        <v>3</v>
      </c>
      <c r="P417">
        <v>56.7</v>
      </c>
      <c r="Q417">
        <v>64.599999999999994</v>
      </c>
      <c r="R417">
        <v>17</v>
      </c>
      <c r="S417">
        <v>73</v>
      </c>
      <c r="T417">
        <v>4.3</v>
      </c>
      <c r="U417">
        <v>0</v>
      </c>
      <c r="V417">
        <v>1</v>
      </c>
      <c r="W417">
        <v>1</v>
      </c>
      <c r="X417">
        <v>0</v>
      </c>
      <c r="Y417">
        <v>0</v>
      </c>
      <c r="Z417">
        <v>7</v>
      </c>
      <c r="AA417">
        <v>338</v>
      </c>
      <c r="AB417">
        <v>1</v>
      </c>
      <c r="AC417">
        <v>11</v>
      </c>
      <c r="AD417">
        <v>0</v>
      </c>
      <c r="AE417">
        <v>0</v>
      </c>
      <c r="AF417" s="3">
        <v>22.5</v>
      </c>
      <c r="AG417">
        <f>VLOOKUP(C417,'2022 FPIs'!$A$1:$B$33,2,FALSE)</f>
        <v>1.7</v>
      </c>
      <c r="AH417">
        <v>40</v>
      </c>
      <c r="AI417">
        <v>3</v>
      </c>
      <c r="AJ417">
        <v>26</v>
      </c>
      <c r="AK417">
        <v>30</v>
      </c>
      <c r="AL417">
        <v>307</v>
      </c>
      <c r="AM417">
        <v>2</v>
      </c>
      <c r="AN417">
        <v>0</v>
      </c>
      <c r="AO417">
        <v>0</v>
      </c>
      <c r="AP417">
        <v>0</v>
      </c>
      <c r="AQ417">
        <v>10.199999999999999</v>
      </c>
      <c r="AR417">
        <v>10.199999999999999</v>
      </c>
      <c r="AS417">
        <v>86.7</v>
      </c>
      <c r="AT417">
        <v>131.5</v>
      </c>
      <c r="AU417">
        <v>40</v>
      </c>
      <c r="AV417">
        <v>151</v>
      </c>
      <c r="AW417">
        <v>3.8</v>
      </c>
      <c r="AX417">
        <v>2</v>
      </c>
      <c r="AY417">
        <v>4</v>
      </c>
      <c r="AZ417">
        <v>4</v>
      </c>
      <c r="BA417">
        <v>4</v>
      </c>
      <c r="BB417">
        <v>4</v>
      </c>
      <c r="BC417">
        <v>2</v>
      </c>
      <c r="BD417">
        <v>101</v>
      </c>
      <c r="BE417">
        <v>12</v>
      </c>
      <c r="BF417">
        <v>17</v>
      </c>
      <c r="BG417">
        <v>0</v>
      </c>
      <c r="BH417">
        <v>0</v>
      </c>
      <c r="BI417" s="3">
        <f t="shared" si="13"/>
        <v>37.5</v>
      </c>
      <c r="BJ417">
        <f>VLOOKUP(D417,'2022 FPIs'!$A$1:$B$33,2,FALSE)</f>
        <v>8.4</v>
      </c>
    </row>
    <row r="418" spans="1:62">
      <c r="A418" t="s">
        <v>1</v>
      </c>
      <c r="B418">
        <f t="shared" si="12"/>
        <v>1</v>
      </c>
      <c r="C418" t="s">
        <v>48</v>
      </c>
      <c r="D418" t="s">
        <v>39</v>
      </c>
      <c r="E418">
        <v>33</v>
      </c>
      <c r="F418">
        <v>26</v>
      </c>
      <c r="G418">
        <v>31</v>
      </c>
      <c r="H418">
        <v>38</v>
      </c>
      <c r="I418">
        <v>301</v>
      </c>
      <c r="J418">
        <v>3</v>
      </c>
      <c r="K418">
        <v>1</v>
      </c>
      <c r="L418">
        <v>1</v>
      </c>
      <c r="M418">
        <v>9</v>
      </c>
      <c r="N418">
        <v>8.1999999999999993</v>
      </c>
      <c r="O418">
        <v>7.7</v>
      </c>
      <c r="P418">
        <v>81.599999999999994</v>
      </c>
      <c r="Q418">
        <v>115</v>
      </c>
      <c r="R418">
        <v>27</v>
      </c>
      <c r="S418">
        <v>57</v>
      </c>
      <c r="T418">
        <v>2.1</v>
      </c>
      <c r="U418">
        <v>0</v>
      </c>
      <c r="V418">
        <v>2</v>
      </c>
      <c r="W418">
        <v>2</v>
      </c>
      <c r="X418">
        <v>3</v>
      </c>
      <c r="Y418">
        <v>4</v>
      </c>
      <c r="Z418">
        <v>3</v>
      </c>
      <c r="AA418">
        <v>158</v>
      </c>
      <c r="AB418">
        <v>8</v>
      </c>
      <c r="AC418">
        <v>15</v>
      </c>
      <c r="AD418">
        <v>0</v>
      </c>
      <c r="AE418">
        <v>0</v>
      </c>
      <c r="AF418" s="3">
        <v>36.5</v>
      </c>
      <c r="AG418">
        <f>VLOOKUP(C418,'2022 FPIs'!$A$1:$B$33,2,FALSE)</f>
        <v>1.7</v>
      </c>
      <c r="AH418">
        <v>26</v>
      </c>
      <c r="AI418">
        <v>33</v>
      </c>
      <c r="AJ418">
        <v>28</v>
      </c>
      <c r="AK418">
        <v>39</v>
      </c>
      <c r="AL418">
        <v>364</v>
      </c>
      <c r="AM418">
        <v>2</v>
      </c>
      <c r="AN418">
        <v>0</v>
      </c>
      <c r="AO418">
        <v>3</v>
      </c>
      <c r="AP418">
        <v>18</v>
      </c>
      <c r="AQ418">
        <v>9.8000000000000007</v>
      </c>
      <c r="AR418">
        <v>8.6999999999999993</v>
      </c>
      <c r="AS418">
        <v>71.8</v>
      </c>
      <c r="AT418">
        <v>117.9</v>
      </c>
      <c r="AU418">
        <v>13</v>
      </c>
      <c r="AV418">
        <v>45</v>
      </c>
      <c r="AW418">
        <v>3.5</v>
      </c>
      <c r="AX418">
        <v>0</v>
      </c>
      <c r="AY418">
        <v>4</v>
      </c>
      <c r="AZ418">
        <v>4</v>
      </c>
      <c r="BA418">
        <v>2</v>
      </c>
      <c r="BB418">
        <v>2</v>
      </c>
      <c r="BC418">
        <v>3</v>
      </c>
      <c r="BD418">
        <v>123</v>
      </c>
      <c r="BE418">
        <v>3</v>
      </c>
      <c r="BF418">
        <v>10</v>
      </c>
      <c r="BG418">
        <v>0</v>
      </c>
      <c r="BH418">
        <v>1</v>
      </c>
      <c r="BI418" s="3">
        <f t="shared" si="13"/>
        <v>23.5</v>
      </c>
      <c r="BJ418">
        <f>VLOOKUP(D418,'2022 FPIs'!$A$1:$B$33,2,FALSE)</f>
        <v>2</v>
      </c>
    </row>
    <row r="419" spans="1:62">
      <c r="A419" t="s">
        <v>1</v>
      </c>
      <c r="B419">
        <f t="shared" si="12"/>
        <v>1</v>
      </c>
      <c r="C419" t="s">
        <v>48</v>
      </c>
      <c r="D419" t="s">
        <v>40</v>
      </c>
      <c r="E419">
        <v>27</v>
      </c>
      <c r="F419">
        <v>22</v>
      </c>
      <c r="G419">
        <v>21</v>
      </c>
      <c r="H419">
        <v>35</v>
      </c>
      <c r="I419">
        <v>159</v>
      </c>
      <c r="J419">
        <v>1</v>
      </c>
      <c r="K419">
        <v>0</v>
      </c>
      <c r="L419">
        <v>2</v>
      </c>
      <c r="M419">
        <v>14</v>
      </c>
      <c r="N419">
        <v>4.9000000000000004</v>
      </c>
      <c r="O419">
        <v>4.3</v>
      </c>
      <c r="P419">
        <v>60</v>
      </c>
      <c r="Q419">
        <v>80.5</v>
      </c>
      <c r="R419">
        <v>29</v>
      </c>
      <c r="S419">
        <v>128</v>
      </c>
      <c r="T419">
        <v>4.4000000000000004</v>
      </c>
      <c r="U419">
        <v>2</v>
      </c>
      <c r="V419">
        <v>2</v>
      </c>
      <c r="W419">
        <v>2</v>
      </c>
      <c r="X419">
        <v>3</v>
      </c>
      <c r="Y419">
        <v>3</v>
      </c>
      <c r="Z419">
        <v>6</v>
      </c>
      <c r="AA419">
        <v>292</v>
      </c>
      <c r="AB419">
        <v>9</v>
      </c>
      <c r="AC419">
        <v>18</v>
      </c>
      <c r="AD419">
        <v>1</v>
      </c>
      <c r="AE419">
        <v>1</v>
      </c>
      <c r="AF419" s="3">
        <v>28.5</v>
      </c>
      <c r="AG419">
        <f>VLOOKUP(C419,'2022 FPIs'!$A$1:$B$33,2,FALSE)</f>
        <v>1.7</v>
      </c>
      <c r="AH419">
        <v>22</v>
      </c>
      <c r="AI419">
        <v>27</v>
      </c>
      <c r="AJ419">
        <v>31</v>
      </c>
      <c r="AK419">
        <v>58</v>
      </c>
      <c r="AL419">
        <v>366</v>
      </c>
      <c r="AM419">
        <v>0</v>
      </c>
      <c r="AN419">
        <v>2</v>
      </c>
      <c r="AO419">
        <v>1</v>
      </c>
      <c r="AP419">
        <v>3</v>
      </c>
      <c r="AQ419">
        <v>6.4</v>
      </c>
      <c r="AR419">
        <v>6.2</v>
      </c>
      <c r="AS419">
        <v>53.4</v>
      </c>
      <c r="AT419">
        <v>58.5</v>
      </c>
      <c r="AU419">
        <v>24</v>
      </c>
      <c r="AV419">
        <v>120</v>
      </c>
      <c r="AW419">
        <v>5</v>
      </c>
      <c r="AX419">
        <v>1</v>
      </c>
      <c r="AY419">
        <v>5</v>
      </c>
      <c r="AZ419">
        <v>5</v>
      </c>
      <c r="BA419">
        <v>1</v>
      </c>
      <c r="BB419">
        <v>1</v>
      </c>
      <c r="BC419">
        <v>2</v>
      </c>
      <c r="BD419">
        <v>81</v>
      </c>
      <c r="BE419">
        <v>3</v>
      </c>
      <c r="BF419">
        <v>16</v>
      </c>
      <c r="BG419">
        <v>2</v>
      </c>
      <c r="BH419">
        <v>5</v>
      </c>
      <c r="BI419" s="3">
        <f t="shared" si="13"/>
        <v>31.5</v>
      </c>
      <c r="BJ419">
        <f>VLOOKUP(D419,'2022 FPIs'!$A$1:$B$33,2,FALSE)</f>
        <v>-3.2</v>
      </c>
    </row>
    <row r="420" spans="1:62">
      <c r="A420" t="s">
        <v>0</v>
      </c>
      <c r="B420">
        <f t="shared" si="12"/>
        <v>0</v>
      </c>
      <c r="C420" t="s">
        <v>48</v>
      </c>
      <c r="D420" t="s">
        <v>50</v>
      </c>
      <c r="E420">
        <v>23</v>
      </c>
      <c r="F420">
        <v>34</v>
      </c>
      <c r="G420">
        <v>31</v>
      </c>
      <c r="H420">
        <v>41</v>
      </c>
      <c r="I420">
        <v>394</v>
      </c>
      <c r="J420">
        <v>2</v>
      </c>
      <c r="K420">
        <v>0</v>
      </c>
      <c r="L420">
        <v>4</v>
      </c>
      <c r="M420">
        <v>31</v>
      </c>
      <c r="N420">
        <v>10.4</v>
      </c>
      <c r="O420">
        <v>8.8000000000000007</v>
      </c>
      <c r="P420">
        <v>75.599999999999994</v>
      </c>
      <c r="Q420">
        <v>121.4</v>
      </c>
      <c r="R420">
        <v>17</v>
      </c>
      <c r="S420">
        <v>22</v>
      </c>
      <c r="T420">
        <v>1.3</v>
      </c>
      <c r="U420">
        <v>1</v>
      </c>
      <c r="V420">
        <v>1</v>
      </c>
      <c r="W420">
        <v>1</v>
      </c>
      <c r="X420">
        <v>2</v>
      </c>
      <c r="Y420">
        <v>2</v>
      </c>
      <c r="Z420">
        <v>3</v>
      </c>
      <c r="AA420">
        <v>159</v>
      </c>
      <c r="AB420">
        <v>4</v>
      </c>
      <c r="AC420">
        <v>10</v>
      </c>
      <c r="AD420">
        <v>1</v>
      </c>
      <c r="AE420">
        <v>2</v>
      </c>
      <c r="AF420" s="3">
        <v>28</v>
      </c>
      <c r="AG420">
        <f>VLOOKUP(C420,'2022 FPIs'!$A$1:$B$33,2,FALSE)</f>
        <v>1.7</v>
      </c>
      <c r="AH420">
        <v>34</v>
      </c>
      <c r="AI420">
        <v>23</v>
      </c>
      <c r="AJ420">
        <v>27</v>
      </c>
      <c r="AK420">
        <v>39</v>
      </c>
      <c r="AL420">
        <v>330</v>
      </c>
      <c r="AM420">
        <v>3</v>
      </c>
      <c r="AN420">
        <v>0</v>
      </c>
      <c r="AO420">
        <v>0</v>
      </c>
      <c r="AP420">
        <v>0</v>
      </c>
      <c r="AQ420">
        <v>8.5</v>
      </c>
      <c r="AR420">
        <v>8.5</v>
      </c>
      <c r="AS420">
        <v>69.2</v>
      </c>
      <c r="AT420">
        <v>120.7</v>
      </c>
      <c r="AU420">
        <v>30</v>
      </c>
      <c r="AV420">
        <v>134</v>
      </c>
      <c r="AW420">
        <v>4.5</v>
      </c>
      <c r="AX420">
        <v>1</v>
      </c>
      <c r="AY420">
        <v>2</v>
      </c>
      <c r="AZ420">
        <v>3</v>
      </c>
      <c r="BA420">
        <v>4</v>
      </c>
      <c r="BB420">
        <v>4</v>
      </c>
      <c r="BC420">
        <v>2</v>
      </c>
      <c r="BD420">
        <v>96</v>
      </c>
      <c r="BE420">
        <v>7</v>
      </c>
      <c r="BF420">
        <v>15</v>
      </c>
      <c r="BG420">
        <v>1</v>
      </c>
      <c r="BH420">
        <v>2</v>
      </c>
      <c r="BI420" s="3">
        <f t="shared" si="13"/>
        <v>32</v>
      </c>
      <c r="BJ420">
        <f>VLOOKUP(D420,'2022 FPIs'!$A$1:$B$33,2,FALSE)</f>
        <v>2</v>
      </c>
    </row>
    <row r="421" spans="1:62">
      <c r="A421" t="s">
        <v>1</v>
      </c>
      <c r="B421">
        <f t="shared" si="12"/>
        <v>1</v>
      </c>
      <c r="C421" t="s">
        <v>48</v>
      </c>
      <c r="D421" t="s">
        <v>56</v>
      </c>
      <c r="E421">
        <v>39</v>
      </c>
      <c r="F421">
        <v>36</v>
      </c>
      <c r="G421">
        <v>34</v>
      </c>
      <c r="H421">
        <v>55</v>
      </c>
      <c r="I421">
        <v>426</v>
      </c>
      <c r="J421">
        <v>4</v>
      </c>
      <c r="K421">
        <v>2</v>
      </c>
      <c r="L421">
        <v>7</v>
      </c>
      <c r="M421">
        <v>34</v>
      </c>
      <c r="N421">
        <v>8.4</v>
      </c>
      <c r="O421">
        <v>6.9</v>
      </c>
      <c r="P421">
        <v>61.8</v>
      </c>
      <c r="Q421">
        <v>95</v>
      </c>
      <c r="R421">
        <v>24</v>
      </c>
      <c r="S421">
        <v>92</v>
      </c>
      <c r="T421">
        <v>3.8</v>
      </c>
      <c r="U421">
        <v>1</v>
      </c>
      <c r="V421">
        <v>1</v>
      </c>
      <c r="W421">
        <v>1</v>
      </c>
      <c r="X421">
        <v>4</v>
      </c>
      <c r="Y421">
        <v>4</v>
      </c>
      <c r="Z421">
        <v>6</v>
      </c>
      <c r="AA421">
        <v>231</v>
      </c>
      <c r="AB421">
        <v>5</v>
      </c>
      <c r="AC421">
        <v>15</v>
      </c>
      <c r="AD421">
        <v>0</v>
      </c>
      <c r="AE421">
        <v>3</v>
      </c>
      <c r="AF421" s="3">
        <v>33.5</v>
      </c>
      <c r="AG421">
        <f>VLOOKUP(C421,'2022 FPIs'!$A$1:$B$33,2,FALSE)</f>
        <v>1.7</v>
      </c>
      <c r="AH421">
        <v>36</v>
      </c>
      <c r="AI421">
        <v>39</v>
      </c>
      <c r="AJ421">
        <v>19</v>
      </c>
      <c r="AK421">
        <v>33</v>
      </c>
      <c r="AL421">
        <v>170</v>
      </c>
      <c r="AM421">
        <v>1</v>
      </c>
      <c r="AN421">
        <v>0</v>
      </c>
      <c r="AO421">
        <v>3</v>
      </c>
      <c r="AP421">
        <v>12</v>
      </c>
      <c r="AQ421">
        <v>5.5</v>
      </c>
      <c r="AR421">
        <v>4.7</v>
      </c>
      <c r="AS421">
        <v>57.6</v>
      </c>
      <c r="AT421">
        <v>81.599999999999994</v>
      </c>
      <c r="AU421">
        <v>43</v>
      </c>
      <c r="AV421">
        <v>171</v>
      </c>
      <c r="AW421">
        <v>4</v>
      </c>
      <c r="AX421">
        <v>0</v>
      </c>
      <c r="AY421">
        <v>5</v>
      </c>
      <c r="AZ421">
        <v>5</v>
      </c>
      <c r="BA421">
        <v>3</v>
      </c>
      <c r="BB421">
        <v>3</v>
      </c>
      <c r="BC421">
        <v>7</v>
      </c>
      <c r="BD421">
        <v>305</v>
      </c>
      <c r="BE421">
        <v>6</v>
      </c>
      <c r="BF421">
        <v>19</v>
      </c>
      <c r="BG421">
        <v>0</v>
      </c>
      <c r="BH421">
        <v>1</v>
      </c>
      <c r="BI421" s="3">
        <f t="shared" si="13"/>
        <v>26.5</v>
      </c>
      <c r="BJ421">
        <f>VLOOKUP(D421,'2022 FPIs'!$A$1:$B$33,2,FALSE)</f>
        <v>-15.1</v>
      </c>
    </row>
    <row r="422" spans="1:62">
      <c r="A422" t="s">
        <v>1</v>
      </c>
      <c r="B422">
        <f t="shared" si="12"/>
        <v>1</v>
      </c>
      <c r="C422" t="s">
        <v>48</v>
      </c>
      <c r="D422" t="s">
        <v>63</v>
      </c>
      <c r="E422">
        <v>27</v>
      </c>
      <c r="F422">
        <v>24</v>
      </c>
      <c r="G422">
        <v>34</v>
      </c>
      <c r="H422">
        <v>48</v>
      </c>
      <c r="I422">
        <v>270</v>
      </c>
      <c r="J422">
        <v>3</v>
      </c>
      <c r="K422">
        <v>0</v>
      </c>
      <c r="L422">
        <v>4</v>
      </c>
      <c r="M422">
        <v>29</v>
      </c>
      <c r="N422">
        <v>6.2</v>
      </c>
      <c r="O422">
        <v>5.2</v>
      </c>
      <c r="P422">
        <v>70.8</v>
      </c>
      <c r="Q422">
        <v>105.4</v>
      </c>
      <c r="R422">
        <v>19</v>
      </c>
      <c r="S422">
        <v>83</v>
      </c>
      <c r="T422">
        <v>4.4000000000000004</v>
      </c>
      <c r="U422">
        <v>0</v>
      </c>
      <c r="V422">
        <v>2</v>
      </c>
      <c r="W422">
        <v>2</v>
      </c>
      <c r="X422">
        <v>3</v>
      </c>
      <c r="Y422">
        <v>3</v>
      </c>
      <c r="Z422">
        <v>5</v>
      </c>
      <c r="AA422">
        <v>241</v>
      </c>
      <c r="AB422">
        <v>6</v>
      </c>
      <c r="AC422">
        <v>13</v>
      </c>
      <c r="AD422">
        <v>0</v>
      </c>
      <c r="AE422">
        <v>1</v>
      </c>
      <c r="AF422" s="3">
        <v>31</v>
      </c>
      <c r="AG422">
        <f>VLOOKUP(C422,'2022 FPIs'!$A$1:$B$33,2,FALSE)</f>
        <v>1.7</v>
      </c>
      <c r="AH422">
        <v>24</v>
      </c>
      <c r="AI422">
        <v>27</v>
      </c>
      <c r="AJ422">
        <v>30</v>
      </c>
      <c r="AK422">
        <v>42</v>
      </c>
      <c r="AL422">
        <v>319</v>
      </c>
      <c r="AM422">
        <v>1</v>
      </c>
      <c r="AN422">
        <v>1</v>
      </c>
      <c r="AO422">
        <v>3</v>
      </c>
      <c r="AP422">
        <v>15</v>
      </c>
      <c r="AQ422">
        <v>8</v>
      </c>
      <c r="AR422">
        <v>7.1</v>
      </c>
      <c r="AS422">
        <v>71.400000000000006</v>
      </c>
      <c r="AT422">
        <v>91.3</v>
      </c>
      <c r="AU422">
        <v>21</v>
      </c>
      <c r="AV422">
        <v>126</v>
      </c>
      <c r="AW422">
        <v>6</v>
      </c>
      <c r="AX422">
        <v>1</v>
      </c>
      <c r="AY422">
        <v>3</v>
      </c>
      <c r="AZ422">
        <v>3</v>
      </c>
      <c r="BA422">
        <v>1</v>
      </c>
      <c r="BB422">
        <v>1</v>
      </c>
      <c r="BC422">
        <v>4</v>
      </c>
      <c r="BD422">
        <v>129</v>
      </c>
      <c r="BE422">
        <v>3</v>
      </c>
      <c r="BF422">
        <v>11</v>
      </c>
      <c r="BG422">
        <v>1</v>
      </c>
      <c r="BH422">
        <v>1</v>
      </c>
      <c r="BI422" s="3">
        <f t="shared" si="13"/>
        <v>29</v>
      </c>
      <c r="BJ422">
        <f>VLOOKUP(D422,'2022 FPIs'!$A$1:$B$33,2,FALSE)</f>
        <v>2.1</v>
      </c>
    </row>
    <row r="423" spans="1:62">
      <c r="A423" t="s">
        <v>0</v>
      </c>
      <c r="B423">
        <f t="shared" si="12"/>
        <v>0</v>
      </c>
      <c r="C423" t="s">
        <v>48</v>
      </c>
      <c r="D423" t="s">
        <v>47</v>
      </c>
      <c r="E423">
        <v>17</v>
      </c>
      <c r="F423">
        <v>41</v>
      </c>
      <c r="G423">
        <v>22</v>
      </c>
      <c r="H423">
        <v>35</v>
      </c>
      <c r="I423">
        <v>244</v>
      </c>
      <c r="J423">
        <v>2</v>
      </c>
      <c r="K423">
        <v>3</v>
      </c>
      <c r="L423">
        <v>2</v>
      </c>
      <c r="M423">
        <v>18</v>
      </c>
      <c r="N423">
        <v>7.5</v>
      </c>
      <c r="O423">
        <v>6.6</v>
      </c>
      <c r="P423">
        <v>62.9</v>
      </c>
      <c r="Q423">
        <v>66.8</v>
      </c>
      <c r="R423">
        <v>20</v>
      </c>
      <c r="S423">
        <v>102</v>
      </c>
      <c r="T423">
        <v>5.0999999999999996</v>
      </c>
      <c r="U423">
        <v>0</v>
      </c>
      <c r="V423">
        <v>1</v>
      </c>
      <c r="W423">
        <v>3</v>
      </c>
      <c r="X423">
        <v>2</v>
      </c>
      <c r="Y423">
        <v>2</v>
      </c>
      <c r="Z423">
        <v>2</v>
      </c>
      <c r="AA423">
        <v>95</v>
      </c>
      <c r="AB423">
        <v>5</v>
      </c>
      <c r="AC423">
        <v>12</v>
      </c>
      <c r="AD423">
        <v>1</v>
      </c>
      <c r="AE423">
        <v>2</v>
      </c>
      <c r="AF423" s="3">
        <v>26</v>
      </c>
      <c r="AG423">
        <f>VLOOKUP(C423,'2022 FPIs'!$A$1:$B$33,2,FALSE)</f>
        <v>1.7</v>
      </c>
      <c r="AH423">
        <v>41</v>
      </c>
      <c r="AI423">
        <v>17</v>
      </c>
      <c r="AJ423">
        <v>17</v>
      </c>
      <c r="AK423">
        <v>27</v>
      </c>
      <c r="AL423">
        <v>152</v>
      </c>
      <c r="AM423">
        <v>1</v>
      </c>
      <c r="AN423">
        <v>0</v>
      </c>
      <c r="AO423">
        <v>1</v>
      </c>
      <c r="AP423">
        <v>16</v>
      </c>
      <c r="AQ423">
        <v>6.2</v>
      </c>
      <c r="AR423">
        <v>5.4</v>
      </c>
      <c r="AS423">
        <v>63</v>
      </c>
      <c r="AT423">
        <v>90.4</v>
      </c>
      <c r="AU423">
        <v>33</v>
      </c>
      <c r="AV423">
        <v>163</v>
      </c>
      <c r="AW423">
        <v>4.9000000000000004</v>
      </c>
      <c r="AX423">
        <v>2</v>
      </c>
      <c r="AY423">
        <v>2</v>
      </c>
      <c r="AZ423">
        <v>2</v>
      </c>
      <c r="BA423">
        <v>5</v>
      </c>
      <c r="BB423">
        <v>5</v>
      </c>
      <c r="BC423">
        <v>3</v>
      </c>
      <c r="BD423">
        <v>81</v>
      </c>
      <c r="BE423">
        <v>7</v>
      </c>
      <c r="BF423">
        <v>12</v>
      </c>
      <c r="BG423">
        <v>0</v>
      </c>
      <c r="BH423">
        <v>1</v>
      </c>
      <c r="BI423" s="3">
        <f t="shared" si="13"/>
        <v>34</v>
      </c>
      <c r="BJ423">
        <f>VLOOKUP(D423,'2022 FPIs'!$A$1:$B$33,2,FALSE)</f>
        <v>6.3</v>
      </c>
    </row>
    <row r="424" spans="1:62">
      <c r="A424" t="s">
        <v>1</v>
      </c>
      <c r="B424">
        <f t="shared" si="12"/>
        <v>1</v>
      </c>
      <c r="C424" t="s">
        <v>48</v>
      </c>
      <c r="D424" t="s">
        <v>51</v>
      </c>
      <c r="E424">
        <v>29</v>
      </c>
      <c r="F424">
        <v>13</v>
      </c>
      <c r="G424">
        <v>28</v>
      </c>
      <c r="H424">
        <v>33</v>
      </c>
      <c r="I424">
        <v>341</v>
      </c>
      <c r="J424">
        <v>1</v>
      </c>
      <c r="K424">
        <v>1</v>
      </c>
      <c r="L424">
        <v>0</v>
      </c>
      <c r="M424">
        <v>0</v>
      </c>
      <c r="N424">
        <v>10.3</v>
      </c>
      <c r="O424">
        <v>10.3</v>
      </c>
      <c r="P424">
        <v>84.8</v>
      </c>
      <c r="Q424">
        <v>107.2</v>
      </c>
      <c r="R424">
        <v>38</v>
      </c>
      <c r="S424">
        <v>141</v>
      </c>
      <c r="T424">
        <v>3.7</v>
      </c>
      <c r="U424">
        <v>2</v>
      </c>
      <c r="V424">
        <v>3</v>
      </c>
      <c r="W424">
        <v>3</v>
      </c>
      <c r="X424">
        <v>2</v>
      </c>
      <c r="Y424">
        <v>3</v>
      </c>
      <c r="Z424">
        <v>1</v>
      </c>
      <c r="AA424">
        <v>35</v>
      </c>
      <c r="AB424">
        <v>6</v>
      </c>
      <c r="AC424">
        <v>11</v>
      </c>
      <c r="AD424">
        <v>0</v>
      </c>
      <c r="AE424">
        <v>0</v>
      </c>
      <c r="AF424" s="3">
        <v>36.5</v>
      </c>
      <c r="AG424">
        <f>VLOOKUP(C424,'2022 FPIs'!$A$1:$B$33,2,FALSE)</f>
        <v>1.7</v>
      </c>
      <c r="AH424">
        <v>13</v>
      </c>
      <c r="AI424">
        <v>29</v>
      </c>
      <c r="AJ424">
        <v>13</v>
      </c>
      <c r="AK424">
        <v>27</v>
      </c>
      <c r="AL424">
        <v>141</v>
      </c>
      <c r="AM424">
        <v>1</v>
      </c>
      <c r="AN424">
        <v>2</v>
      </c>
      <c r="AO424">
        <v>1</v>
      </c>
      <c r="AP424">
        <v>6</v>
      </c>
      <c r="AQ424">
        <v>5.4</v>
      </c>
      <c r="AR424">
        <v>5</v>
      </c>
      <c r="AS424">
        <v>48.1</v>
      </c>
      <c r="AT424">
        <v>45.4</v>
      </c>
      <c r="AU424">
        <v>22</v>
      </c>
      <c r="AV424">
        <v>118</v>
      </c>
      <c r="AW424">
        <v>5.4</v>
      </c>
      <c r="AX424">
        <v>1</v>
      </c>
      <c r="AY424">
        <v>0</v>
      </c>
      <c r="AZ424">
        <v>0</v>
      </c>
      <c r="BA424">
        <v>1</v>
      </c>
      <c r="BB424">
        <v>1</v>
      </c>
      <c r="BC424">
        <v>3</v>
      </c>
      <c r="BD424">
        <v>111</v>
      </c>
      <c r="BE424">
        <v>2</v>
      </c>
      <c r="BF424">
        <v>9</v>
      </c>
      <c r="BG424">
        <v>0</v>
      </c>
      <c r="BH424">
        <v>3</v>
      </c>
      <c r="BI424" s="3">
        <f t="shared" si="13"/>
        <v>23.5</v>
      </c>
      <c r="BJ424">
        <f>VLOOKUP(D424,'2022 FPIs'!$A$1:$B$33,2,FALSE)</f>
        <v>-16.899999999999999</v>
      </c>
    </row>
    <row r="425" spans="1:62">
      <c r="A425" t="s">
        <v>0</v>
      </c>
      <c r="B425">
        <f t="shared" si="12"/>
        <v>0</v>
      </c>
      <c r="C425" t="s">
        <v>50</v>
      </c>
      <c r="D425" t="s">
        <v>62</v>
      </c>
      <c r="E425">
        <v>35</v>
      </c>
      <c r="F425">
        <v>38</v>
      </c>
      <c r="G425">
        <v>21</v>
      </c>
      <c r="H425">
        <v>37</v>
      </c>
      <c r="I425">
        <v>205</v>
      </c>
      <c r="J425">
        <v>2</v>
      </c>
      <c r="K425">
        <v>1</v>
      </c>
      <c r="L425">
        <v>1</v>
      </c>
      <c r="M425">
        <v>10</v>
      </c>
      <c r="N425">
        <v>5.8</v>
      </c>
      <c r="O425">
        <v>5.4</v>
      </c>
      <c r="P425">
        <v>56.8</v>
      </c>
      <c r="Q425">
        <v>79.2</v>
      </c>
      <c r="R425">
        <v>28</v>
      </c>
      <c r="S425">
        <v>181</v>
      </c>
      <c r="T425">
        <v>6.5</v>
      </c>
      <c r="U425">
        <v>3</v>
      </c>
      <c r="V425">
        <v>0</v>
      </c>
      <c r="W425">
        <v>0</v>
      </c>
      <c r="X425">
        <v>5</v>
      </c>
      <c r="Y425">
        <v>5</v>
      </c>
      <c r="Z425">
        <v>4</v>
      </c>
      <c r="AA425">
        <v>185</v>
      </c>
      <c r="AB425">
        <v>9</v>
      </c>
      <c r="AC425">
        <v>14</v>
      </c>
      <c r="AD425">
        <v>1</v>
      </c>
      <c r="AE425">
        <v>1</v>
      </c>
      <c r="AF425" s="3">
        <v>28.5</v>
      </c>
      <c r="AG425">
        <f>VLOOKUP(C425,'2022 FPIs'!$A$1:$B$33,2,FALSE)</f>
        <v>2</v>
      </c>
      <c r="AH425">
        <v>38</v>
      </c>
      <c r="AI425">
        <v>35</v>
      </c>
      <c r="AJ425">
        <v>18</v>
      </c>
      <c r="AK425">
        <v>32</v>
      </c>
      <c r="AL425">
        <v>239</v>
      </c>
      <c r="AM425">
        <v>0</v>
      </c>
      <c r="AN425">
        <v>0</v>
      </c>
      <c r="AO425">
        <v>1</v>
      </c>
      <c r="AP425">
        <v>4</v>
      </c>
      <c r="AQ425">
        <v>7.6</v>
      </c>
      <c r="AR425">
        <v>7.2</v>
      </c>
      <c r="AS425">
        <v>56.3</v>
      </c>
      <c r="AT425">
        <v>80.099999999999994</v>
      </c>
      <c r="AU425">
        <v>39</v>
      </c>
      <c r="AV425">
        <v>216</v>
      </c>
      <c r="AW425">
        <v>5.5</v>
      </c>
      <c r="AX425">
        <v>4</v>
      </c>
      <c r="AY425">
        <v>1</v>
      </c>
      <c r="AZ425">
        <v>1</v>
      </c>
      <c r="BA425">
        <v>5</v>
      </c>
      <c r="BB425">
        <v>5</v>
      </c>
      <c r="BC425">
        <v>3</v>
      </c>
      <c r="BD425">
        <v>137</v>
      </c>
      <c r="BE425">
        <v>10</v>
      </c>
      <c r="BF425">
        <v>17</v>
      </c>
      <c r="BG425">
        <v>2</v>
      </c>
      <c r="BH425">
        <v>3</v>
      </c>
      <c r="BI425" s="3">
        <f t="shared" si="13"/>
        <v>31.5</v>
      </c>
      <c r="BJ425">
        <f>VLOOKUP(D425,'2022 FPIs'!$A$1:$B$33,2,FALSE)</f>
        <v>12.7</v>
      </c>
    </row>
    <row r="426" spans="1:62">
      <c r="A426" t="s">
        <v>1</v>
      </c>
      <c r="B426">
        <f t="shared" si="12"/>
        <v>1</v>
      </c>
      <c r="C426" t="s">
        <v>50</v>
      </c>
      <c r="D426" t="s">
        <v>61</v>
      </c>
      <c r="E426">
        <v>36</v>
      </c>
      <c r="F426">
        <v>27</v>
      </c>
      <c r="G426">
        <v>20</v>
      </c>
      <c r="H426">
        <v>34</v>
      </c>
      <c r="I426">
        <v>234</v>
      </c>
      <c r="J426">
        <v>4</v>
      </c>
      <c r="K426">
        <v>0</v>
      </c>
      <c r="L426">
        <v>3</v>
      </c>
      <c r="M426">
        <v>22</v>
      </c>
      <c r="N426">
        <v>7.5</v>
      </c>
      <c r="O426">
        <v>6.3</v>
      </c>
      <c r="P426">
        <v>58.8</v>
      </c>
      <c r="Q426">
        <v>119</v>
      </c>
      <c r="R426">
        <v>24</v>
      </c>
      <c r="S426">
        <v>191</v>
      </c>
      <c r="T426">
        <v>8</v>
      </c>
      <c r="U426">
        <v>0</v>
      </c>
      <c r="V426">
        <v>2</v>
      </c>
      <c r="W426">
        <v>2</v>
      </c>
      <c r="X426">
        <v>4</v>
      </c>
      <c r="Y426">
        <v>4</v>
      </c>
      <c r="Z426">
        <v>5</v>
      </c>
      <c r="AA426">
        <v>277</v>
      </c>
      <c r="AB426">
        <v>4</v>
      </c>
      <c r="AC426">
        <v>13</v>
      </c>
      <c r="AD426">
        <v>0</v>
      </c>
      <c r="AE426">
        <v>2</v>
      </c>
      <c r="AF426" s="3">
        <v>28</v>
      </c>
      <c r="AG426">
        <f>VLOOKUP(C426,'2022 FPIs'!$A$1:$B$33,2,FALSE)</f>
        <v>2</v>
      </c>
      <c r="AH426">
        <v>27</v>
      </c>
      <c r="AI426">
        <v>36</v>
      </c>
      <c r="AJ426">
        <v>30</v>
      </c>
      <c r="AK426">
        <v>46</v>
      </c>
      <c r="AL426">
        <v>308</v>
      </c>
      <c r="AM426">
        <v>3</v>
      </c>
      <c r="AN426">
        <v>1</v>
      </c>
      <c r="AO426">
        <v>5</v>
      </c>
      <c r="AP426">
        <v>29</v>
      </c>
      <c r="AQ426">
        <v>7.3</v>
      </c>
      <c r="AR426">
        <v>6</v>
      </c>
      <c r="AS426">
        <v>65.2</v>
      </c>
      <c r="AT426">
        <v>97</v>
      </c>
      <c r="AU426">
        <v>21</v>
      </c>
      <c r="AV426">
        <v>88</v>
      </c>
      <c r="AW426">
        <v>4.2</v>
      </c>
      <c r="AX426">
        <v>1</v>
      </c>
      <c r="AY426">
        <v>0</v>
      </c>
      <c r="AZ426">
        <v>0</v>
      </c>
      <c r="BA426">
        <v>1</v>
      </c>
      <c r="BB426">
        <v>2</v>
      </c>
      <c r="BC426">
        <v>6</v>
      </c>
      <c r="BD426">
        <v>284</v>
      </c>
      <c r="BE426">
        <v>7</v>
      </c>
      <c r="BF426">
        <v>15</v>
      </c>
      <c r="BG426">
        <v>1</v>
      </c>
      <c r="BH426">
        <v>2</v>
      </c>
      <c r="BI426" s="3">
        <f t="shared" si="13"/>
        <v>32</v>
      </c>
      <c r="BJ426">
        <f>VLOOKUP(D426,'2022 FPIs'!$A$1:$B$33,2,FALSE)</f>
        <v>-4.7</v>
      </c>
    </row>
    <row r="427" spans="1:62">
      <c r="A427" t="s">
        <v>0</v>
      </c>
      <c r="B427">
        <f t="shared" si="12"/>
        <v>0</v>
      </c>
      <c r="C427" t="s">
        <v>50</v>
      </c>
      <c r="D427" t="s">
        <v>48</v>
      </c>
      <c r="E427">
        <v>24</v>
      </c>
      <c r="F427">
        <v>28</v>
      </c>
      <c r="G427">
        <v>25</v>
      </c>
      <c r="H427">
        <v>41</v>
      </c>
      <c r="I427">
        <v>277</v>
      </c>
      <c r="J427">
        <v>1</v>
      </c>
      <c r="K427">
        <v>1</v>
      </c>
      <c r="L427">
        <v>0</v>
      </c>
      <c r="M427">
        <v>0</v>
      </c>
      <c r="N427">
        <v>6.8</v>
      </c>
      <c r="O427">
        <v>6.8</v>
      </c>
      <c r="P427">
        <v>61</v>
      </c>
      <c r="Q427">
        <v>79</v>
      </c>
      <c r="R427">
        <v>35</v>
      </c>
      <c r="S427">
        <v>139</v>
      </c>
      <c r="T427">
        <v>4</v>
      </c>
      <c r="U427">
        <v>2</v>
      </c>
      <c r="V427">
        <v>1</v>
      </c>
      <c r="W427">
        <v>3</v>
      </c>
      <c r="X427">
        <v>3</v>
      </c>
      <c r="Y427">
        <v>3</v>
      </c>
      <c r="Z427">
        <v>3</v>
      </c>
      <c r="AA427">
        <v>134</v>
      </c>
      <c r="AB427">
        <v>3</v>
      </c>
      <c r="AC427">
        <v>16</v>
      </c>
      <c r="AD427">
        <v>4</v>
      </c>
      <c r="AE427">
        <v>6</v>
      </c>
      <c r="AF427" s="3">
        <v>34</v>
      </c>
      <c r="AG427">
        <f>VLOOKUP(C427,'2022 FPIs'!$A$1:$B$33,2,FALSE)</f>
        <v>2</v>
      </c>
      <c r="AH427">
        <v>28</v>
      </c>
      <c r="AI427">
        <v>24</v>
      </c>
      <c r="AJ427">
        <v>24</v>
      </c>
      <c r="AK427">
        <v>41</v>
      </c>
      <c r="AL427">
        <v>250</v>
      </c>
      <c r="AM427">
        <v>2</v>
      </c>
      <c r="AN427">
        <v>0</v>
      </c>
      <c r="AO427">
        <v>1</v>
      </c>
      <c r="AP427">
        <v>10</v>
      </c>
      <c r="AQ427">
        <v>6.3</v>
      </c>
      <c r="AR427">
        <v>6</v>
      </c>
      <c r="AS427">
        <v>58.5</v>
      </c>
      <c r="AT427">
        <v>92.5</v>
      </c>
      <c r="AU427">
        <v>25</v>
      </c>
      <c r="AV427">
        <v>123</v>
      </c>
      <c r="AW427">
        <v>4.9000000000000004</v>
      </c>
      <c r="AX427">
        <v>2</v>
      </c>
      <c r="AY427">
        <v>0</v>
      </c>
      <c r="AZ427">
        <v>2</v>
      </c>
      <c r="BA427">
        <v>4</v>
      </c>
      <c r="BB427">
        <v>4</v>
      </c>
      <c r="BC427">
        <v>3</v>
      </c>
      <c r="BD427">
        <v>156</v>
      </c>
      <c r="BE427">
        <v>2</v>
      </c>
      <c r="BF427">
        <v>9</v>
      </c>
      <c r="BG427">
        <v>1</v>
      </c>
      <c r="BH427">
        <v>2</v>
      </c>
      <c r="BI427" s="3">
        <f t="shared" si="13"/>
        <v>26</v>
      </c>
      <c r="BJ427">
        <f>VLOOKUP(D427,'2022 FPIs'!$A$1:$B$33,2,FALSE)</f>
        <v>1.7</v>
      </c>
    </row>
    <row r="428" spans="1:62">
      <c r="A428" t="s">
        <v>0</v>
      </c>
      <c r="B428">
        <f t="shared" si="12"/>
        <v>0</v>
      </c>
      <c r="C428" t="s">
        <v>50</v>
      </c>
      <c r="D428" t="s">
        <v>60</v>
      </c>
      <c r="E428">
        <v>45</v>
      </c>
      <c r="F428">
        <v>48</v>
      </c>
      <c r="G428">
        <v>27</v>
      </c>
      <c r="H428">
        <v>40</v>
      </c>
      <c r="I428">
        <v>375</v>
      </c>
      <c r="J428">
        <v>4</v>
      </c>
      <c r="K428">
        <v>1</v>
      </c>
      <c r="L428">
        <v>1</v>
      </c>
      <c r="M428">
        <v>9</v>
      </c>
      <c r="N428">
        <v>9.6</v>
      </c>
      <c r="O428">
        <v>9.1</v>
      </c>
      <c r="P428">
        <v>67.5</v>
      </c>
      <c r="Q428">
        <v>120.3</v>
      </c>
      <c r="R428">
        <v>25</v>
      </c>
      <c r="S428">
        <v>145</v>
      </c>
      <c r="T428">
        <v>5.8</v>
      </c>
      <c r="U428">
        <v>2</v>
      </c>
      <c r="V428">
        <v>1</v>
      </c>
      <c r="W428">
        <v>1</v>
      </c>
      <c r="X428">
        <v>2</v>
      </c>
      <c r="Y428">
        <v>4</v>
      </c>
      <c r="Z428">
        <v>2</v>
      </c>
      <c r="AA428">
        <v>97</v>
      </c>
      <c r="AB428">
        <v>4</v>
      </c>
      <c r="AC428">
        <v>10</v>
      </c>
      <c r="AD428">
        <v>3</v>
      </c>
      <c r="AE428">
        <v>3</v>
      </c>
      <c r="AF428" s="3">
        <v>27</v>
      </c>
      <c r="AG428">
        <f>VLOOKUP(C428,'2022 FPIs'!$A$1:$B$33,2,FALSE)</f>
        <v>2</v>
      </c>
      <c r="AH428">
        <v>48</v>
      </c>
      <c r="AI428">
        <v>45</v>
      </c>
      <c r="AJ428">
        <v>23</v>
      </c>
      <c r="AK428">
        <v>30</v>
      </c>
      <c r="AL428">
        <v>320</v>
      </c>
      <c r="AM428">
        <v>2</v>
      </c>
      <c r="AN428">
        <v>0</v>
      </c>
      <c r="AO428">
        <v>0</v>
      </c>
      <c r="AP428">
        <v>0</v>
      </c>
      <c r="AQ428">
        <v>10.7</v>
      </c>
      <c r="AR428">
        <v>10.7</v>
      </c>
      <c r="AS428">
        <v>76.7</v>
      </c>
      <c r="AT428">
        <v>132.6</v>
      </c>
      <c r="AU428">
        <v>33</v>
      </c>
      <c r="AV428">
        <v>235</v>
      </c>
      <c r="AW428">
        <v>7.1</v>
      </c>
      <c r="AX428">
        <v>3</v>
      </c>
      <c r="AY428">
        <v>2</v>
      </c>
      <c r="AZ428">
        <v>3</v>
      </c>
      <c r="BA428">
        <v>6</v>
      </c>
      <c r="BB428">
        <v>6</v>
      </c>
      <c r="BC428">
        <v>0</v>
      </c>
      <c r="BD428">
        <v>0</v>
      </c>
      <c r="BE428">
        <v>9</v>
      </c>
      <c r="BF428">
        <v>12</v>
      </c>
      <c r="BG428">
        <v>0</v>
      </c>
      <c r="BH428">
        <v>0</v>
      </c>
      <c r="BI428" s="3">
        <f t="shared" si="13"/>
        <v>33</v>
      </c>
      <c r="BJ428">
        <f>VLOOKUP(D428,'2022 FPIs'!$A$1:$B$33,2,FALSE)</f>
        <v>-1.1000000000000001</v>
      </c>
    </row>
    <row r="429" spans="1:62">
      <c r="A429" t="s">
        <v>0</v>
      </c>
      <c r="B429">
        <f t="shared" si="12"/>
        <v>0</v>
      </c>
      <c r="C429" t="s">
        <v>50</v>
      </c>
      <c r="D429" t="s">
        <v>39</v>
      </c>
      <c r="E429">
        <v>0</v>
      </c>
      <c r="F429">
        <v>29</v>
      </c>
      <c r="G429">
        <v>19</v>
      </c>
      <c r="H429">
        <v>35</v>
      </c>
      <c r="I429">
        <v>211</v>
      </c>
      <c r="J429">
        <v>0</v>
      </c>
      <c r="K429">
        <v>1</v>
      </c>
      <c r="L429">
        <v>2</v>
      </c>
      <c r="M429">
        <v>18</v>
      </c>
      <c r="N429">
        <v>6.5</v>
      </c>
      <c r="O429">
        <v>5.7</v>
      </c>
      <c r="P429">
        <v>54.3</v>
      </c>
      <c r="Q429">
        <v>60.5</v>
      </c>
      <c r="R429">
        <v>27</v>
      </c>
      <c r="S429">
        <v>101</v>
      </c>
      <c r="T429">
        <v>3.7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</v>
      </c>
      <c r="AA429">
        <v>88</v>
      </c>
      <c r="AB429">
        <v>4</v>
      </c>
      <c r="AC429">
        <v>12</v>
      </c>
      <c r="AD429">
        <v>0</v>
      </c>
      <c r="AE429">
        <v>6</v>
      </c>
      <c r="AF429" s="3">
        <v>28.5</v>
      </c>
      <c r="AG429">
        <f>VLOOKUP(C429,'2022 FPIs'!$A$1:$B$33,2,FALSE)</f>
        <v>2</v>
      </c>
      <c r="AH429">
        <v>29</v>
      </c>
      <c r="AI429">
        <v>0</v>
      </c>
      <c r="AJ429">
        <v>17</v>
      </c>
      <c r="AK429">
        <v>21</v>
      </c>
      <c r="AL429">
        <v>188</v>
      </c>
      <c r="AM429">
        <v>1</v>
      </c>
      <c r="AN429">
        <v>1</v>
      </c>
      <c r="AO429">
        <v>0</v>
      </c>
      <c r="AP429">
        <v>0</v>
      </c>
      <c r="AQ429">
        <v>9</v>
      </c>
      <c r="AR429">
        <v>9</v>
      </c>
      <c r="AS429">
        <v>81</v>
      </c>
      <c r="AT429">
        <v>100</v>
      </c>
      <c r="AU429">
        <v>35</v>
      </c>
      <c r="AV429">
        <v>176</v>
      </c>
      <c r="AW429">
        <v>5</v>
      </c>
      <c r="AX429">
        <v>0</v>
      </c>
      <c r="AY429">
        <v>5</v>
      </c>
      <c r="AZ429">
        <v>5</v>
      </c>
      <c r="BA429">
        <v>2</v>
      </c>
      <c r="BB429">
        <v>2</v>
      </c>
      <c r="BC429">
        <v>2</v>
      </c>
      <c r="BD429">
        <v>101</v>
      </c>
      <c r="BE429">
        <v>3</v>
      </c>
      <c r="BF429">
        <v>9</v>
      </c>
      <c r="BG429">
        <v>0</v>
      </c>
      <c r="BH429">
        <v>0</v>
      </c>
      <c r="BI429" s="3">
        <f t="shared" si="13"/>
        <v>31.5</v>
      </c>
      <c r="BJ429">
        <f>VLOOKUP(D429,'2022 FPIs'!$A$1:$B$33,2,FALSE)</f>
        <v>2</v>
      </c>
    </row>
    <row r="430" spans="1:62">
      <c r="A430" t="s">
        <v>0</v>
      </c>
      <c r="B430">
        <f t="shared" si="12"/>
        <v>0</v>
      </c>
      <c r="C430" t="s">
        <v>50</v>
      </c>
      <c r="D430" t="s">
        <v>64</v>
      </c>
      <c r="E430">
        <v>6</v>
      </c>
      <c r="F430">
        <v>24</v>
      </c>
      <c r="G430">
        <v>21</v>
      </c>
      <c r="H430">
        <v>26</v>
      </c>
      <c r="I430">
        <v>195</v>
      </c>
      <c r="J430">
        <v>0</v>
      </c>
      <c r="K430">
        <v>2</v>
      </c>
      <c r="L430">
        <v>5</v>
      </c>
      <c r="M430">
        <v>33</v>
      </c>
      <c r="N430">
        <v>8.8000000000000007</v>
      </c>
      <c r="O430">
        <v>6.3</v>
      </c>
      <c r="P430">
        <v>80.8</v>
      </c>
      <c r="Q430">
        <v>65.900000000000006</v>
      </c>
      <c r="R430">
        <v>25</v>
      </c>
      <c r="S430">
        <v>117</v>
      </c>
      <c r="T430">
        <v>4.7</v>
      </c>
      <c r="U430">
        <v>0</v>
      </c>
      <c r="V430">
        <v>2</v>
      </c>
      <c r="W430">
        <v>2</v>
      </c>
      <c r="X430">
        <v>0</v>
      </c>
      <c r="Y430">
        <v>0</v>
      </c>
      <c r="Z430">
        <v>3</v>
      </c>
      <c r="AA430">
        <v>144</v>
      </c>
      <c r="AB430">
        <v>3</v>
      </c>
      <c r="AC430">
        <v>9</v>
      </c>
      <c r="AD430">
        <v>0</v>
      </c>
      <c r="AE430">
        <v>0</v>
      </c>
      <c r="AF430" s="3">
        <v>17</v>
      </c>
      <c r="AG430">
        <f>VLOOKUP(C430,'2022 FPIs'!$A$1:$B$33,2,FALSE)</f>
        <v>2</v>
      </c>
      <c r="AH430">
        <v>24</v>
      </c>
      <c r="AI430">
        <v>6</v>
      </c>
      <c r="AJ430">
        <v>19</v>
      </c>
      <c r="AK430">
        <v>25</v>
      </c>
      <c r="AL430">
        <v>191</v>
      </c>
      <c r="AM430">
        <v>1</v>
      </c>
      <c r="AN430">
        <v>0</v>
      </c>
      <c r="AO430">
        <v>2</v>
      </c>
      <c r="AP430">
        <v>16</v>
      </c>
      <c r="AQ430">
        <v>8.3000000000000007</v>
      </c>
      <c r="AR430">
        <v>7.1</v>
      </c>
      <c r="AS430">
        <v>76</v>
      </c>
      <c r="AT430">
        <v>110.6</v>
      </c>
      <c r="AU430">
        <v>32</v>
      </c>
      <c r="AV430">
        <v>139</v>
      </c>
      <c r="AW430">
        <v>4.3</v>
      </c>
      <c r="AX430">
        <v>2</v>
      </c>
      <c r="AY430">
        <v>1</v>
      </c>
      <c r="AZ430">
        <v>1</v>
      </c>
      <c r="BA430">
        <v>3</v>
      </c>
      <c r="BB430">
        <v>3</v>
      </c>
      <c r="BC430">
        <v>5</v>
      </c>
      <c r="BD430">
        <v>243</v>
      </c>
      <c r="BE430">
        <v>3</v>
      </c>
      <c r="BF430">
        <v>9</v>
      </c>
      <c r="BG430">
        <v>0</v>
      </c>
      <c r="BH430">
        <v>0</v>
      </c>
      <c r="BI430" s="3">
        <f t="shared" si="13"/>
        <v>43</v>
      </c>
      <c r="BJ430">
        <f>VLOOKUP(D430,'2022 FPIs'!$A$1:$B$33,2,FALSE)</f>
        <v>8.4</v>
      </c>
    </row>
    <row r="431" spans="1:62">
      <c r="A431" t="s">
        <v>0</v>
      </c>
      <c r="B431">
        <f t="shared" si="12"/>
        <v>0</v>
      </c>
      <c r="C431" t="s">
        <v>50</v>
      </c>
      <c r="D431" t="s">
        <v>38</v>
      </c>
      <c r="E431">
        <v>27</v>
      </c>
      <c r="F431">
        <v>31</v>
      </c>
      <c r="G431">
        <v>27</v>
      </c>
      <c r="H431">
        <v>37</v>
      </c>
      <c r="I431">
        <v>311</v>
      </c>
      <c r="J431">
        <v>1</v>
      </c>
      <c r="K431">
        <v>0</v>
      </c>
      <c r="L431">
        <v>1</v>
      </c>
      <c r="M431">
        <v>10</v>
      </c>
      <c r="N431">
        <v>8.6999999999999993</v>
      </c>
      <c r="O431">
        <v>8.1999999999999993</v>
      </c>
      <c r="P431">
        <v>73</v>
      </c>
      <c r="Q431">
        <v>106.9</v>
      </c>
      <c r="R431">
        <v>19</v>
      </c>
      <c r="S431">
        <v>82</v>
      </c>
      <c r="T431">
        <v>4.3</v>
      </c>
      <c r="U431">
        <v>2</v>
      </c>
      <c r="V431">
        <v>2</v>
      </c>
      <c r="W431">
        <v>2</v>
      </c>
      <c r="X431">
        <v>3</v>
      </c>
      <c r="Y431">
        <v>3</v>
      </c>
      <c r="Z431">
        <v>2</v>
      </c>
      <c r="AA431">
        <v>117</v>
      </c>
      <c r="AB431">
        <v>4</v>
      </c>
      <c r="AC431">
        <v>9</v>
      </c>
      <c r="AD431">
        <v>1</v>
      </c>
      <c r="AE431">
        <v>2</v>
      </c>
      <c r="AF431" s="3">
        <v>25.5</v>
      </c>
      <c r="AG431">
        <f>VLOOKUP(C431,'2022 FPIs'!$A$1:$B$33,2,FALSE)</f>
        <v>2</v>
      </c>
      <c r="AH431">
        <v>31</v>
      </c>
      <c r="AI431">
        <v>27</v>
      </c>
      <c r="AJ431">
        <v>29</v>
      </c>
      <c r="AK431">
        <v>36</v>
      </c>
      <c r="AL431">
        <v>369</v>
      </c>
      <c r="AM431">
        <v>3</v>
      </c>
      <c r="AN431">
        <v>0</v>
      </c>
      <c r="AO431">
        <v>2</v>
      </c>
      <c r="AP431">
        <v>13</v>
      </c>
      <c r="AQ431">
        <v>10.6</v>
      </c>
      <c r="AR431">
        <v>9.6999999999999993</v>
      </c>
      <c r="AS431">
        <v>80.599999999999994</v>
      </c>
      <c r="AT431">
        <v>137.19999999999999</v>
      </c>
      <c r="AU431">
        <v>26</v>
      </c>
      <c r="AV431">
        <v>107</v>
      </c>
      <c r="AW431">
        <v>4.0999999999999996</v>
      </c>
      <c r="AX431">
        <v>1</v>
      </c>
      <c r="AY431">
        <v>1</v>
      </c>
      <c r="AZ431">
        <v>1</v>
      </c>
      <c r="BA431">
        <v>4</v>
      </c>
      <c r="BB431">
        <v>4</v>
      </c>
      <c r="BC431">
        <v>1</v>
      </c>
      <c r="BD431">
        <v>38</v>
      </c>
      <c r="BE431">
        <v>8</v>
      </c>
      <c r="BF431">
        <v>12</v>
      </c>
      <c r="BG431">
        <v>1</v>
      </c>
      <c r="BH431">
        <v>1</v>
      </c>
      <c r="BI431" s="3">
        <f t="shared" si="13"/>
        <v>34.5</v>
      </c>
      <c r="BJ431">
        <f>VLOOKUP(D431,'2022 FPIs'!$A$1:$B$33,2,FALSE)</f>
        <v>5.2</v>
      </c>
    </row>
    <row r="432" spans="1:62">
      <c r="A432" t="s">
        <v>1</v>
      </c>
      <c r="B432">
        <f t="shared" si="12"/>
        <v>1</v>
      </c>
      <c r="C432" t="s">
        <v>50</v>
      </c>
      <c r="D432" t="s">
        <v>47</v>
      </c>
      <c r="E432">
        <v>15</v>
      </c>
      <c r="F432">
        <v>9</v>
      </c>
      <c r="G432">
        <v>14</v>
      </c>
      <c r="H432">
        <v>26</v>
      </c>
      <c r="I432">
        <v>137</v>
      </c>
      <c r="J432">
        <v>2</v>
      </c>
      <c r="K432">
        <v>1</v>
      </c>
      <c r="L432">
        <v>0</v>
      </c>
      <c r="M432">
        <v>0</v>
      </c>
      <c r="N432">
        <v>5.3</v>
      </c>
      <c r="O432">
        <v>5.3</v>
      </c>
      <c r="P432">
        <v>53.8</v>
      </c>
      <c r="Q432">
        <v>78.5</v>
      </c>
      <c r="R432">
        <v>31</v>
      </c>
      <c r="S432">
        <v>117</v>
      </c>
      <c r="T432">
        <v>3.8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3</v>
      </c>
      <c r="AA432">
        <v>136</v>
      </c>
      <c r="AB432">
        <v>6</v>
      </c>
      <c r="AC432">
        <v>11</v>
      </c>
      <c r="AD432">
        <v>0</v>
      </c>
      <c r="AE432">
        <v>2</v>
      </c>
      <c r="AF432" s="3">
        <v>25.5</v>
      </c>
      <c r="AG432">
        <f>VLOOKUP(C432,'2022 FPIs'!$A$1:$B$33,2,FALSE)</f>
        <v>2</v>
      </c>
      <c r="AH432">
        <v>9</v>
      </c>
      <c r="AI432">
        <v>15</v>
      </c>
      <c r="AJ432">
        <v>23</v>
      </c>
      <c r="AK432">
        <v>43</v>
      </c>
      <c r="AL432">
        <v>283</v>
      </c>
      <c r="AM432">
        <v>1</v>
      </c>
      <c r="AN432">
        <v>3</v>
      </c>
      <c r="AO432">
        <v>1</v>
      </c>
      <c r="AP432">
        <v>8</v>
      </c>
      <c r="AQ432">
        <v>6.8</v>
      </c>
      <c r="AR432">
        <v>6.4</v>
      </c>
      <c r="AS432">
        <v>53.5</v>
      </c>
      <c r="AT432">
        <v>52.8</v>
      </c>
      <c r="AU432">
        <v>25</v>
      </c>
      <c r="AV432">
        <v>106</v>
      </c>
      <c r="AW432">
        <v>4.2</v>
      </c>
      <c r="AX432">
        <v>0</v>
      </c>
      <c r="AY432">
        <v>1</v>
      </c>
      <c r="AZ432">
        <v>1</v>
      </c>
      <c r="BA432">
        <v>0</v>
      </c>
      <c r="BB432">
        <v>0</v>
      </c>
      <c r="BC432">
        <v>1</v>
      </c>
      <c r="BD432">
        <v>31</v>
      </c>
      <c r="BE432">
        <v>8</v>
      </c>
      <c r="BF432">
        <v>15</v>
      </c>
      <c r="BG432">
        <v>1</v>
      </c>
      <c r="BH432">
        <v>4</v>
      </c>
      <c r="BI432" s="3">
        <f t="shared" si="13"/>
        <v>34.5</v>
      </c>
      <c r="BJ432">
        <f>VLOOKUP(D432,'2022 FPIs'!$A$1:$B$33,2,FALSE)</f>
        <v>6.3</v>
      </c>
    </row>
    <row r="433" spans="1:62">
      <c r="A433" t="s">
        <v>1</v>
      </c>
      <c r="B433">
        <f t="shared" si="12"/>
        <v>1</v>
      </c>
      <c r="C433" t="s">
        <v>50</v>
      </c>
      <c r="D433" t="s">
        <v>51</v>
      </c>
      <c r="E433">
        <v>31</v>
      </c>
      <c r="F433">
        <v>30</v>
      </c>
      <c r="G433">
        <v>19</v>
      </c>
      <c r="H433">
        <v>26</v>
      </c>
      <c r="I433">
        <v>228</v>
      </c>
      <c r="J433">
        <v>1</v>
      </c>
      <c r="K433">
        <v>0</v>
      </c>
      <c r="L433">
        <v>2</v>
      </c>
      <c r="M433">
        <v>8</v>
      </c>
      <c r="N433">
        <v>9.1</v>
      </c>
      <c r="O433">
        <v>8.1</v>
      </c>
      <c r="P433">
        <v>73.099999999999994</v>
      </c>
      <c r="Q433">
        <v>112.3</v>
      </c>
      <c r="R433">
        <v>31</v>
      </c>
      <c r="S433">
        <v>95</v>
      </c>
      <c r="T433">
        <v>3.1</v>
      </c>
      <c r="U433">
        <v>2</v>
      </c>
      <c r="V433">
        <v>1</v>
      </c>
      <c r="W433">
        <v>1</v>
      </c>
      <c r="X433">
        <v>4</v>
      </c>
      <c r="Y433">
        <v>4</v>
      </c>
      <c r="Z433">
        <v>4</v>
      </c>
      <c r="AA433">
        <v>185</v>
      </c>
      <c r="AB433">
        <v>5</v>
      </c>
      <c r="AC433">
        <v>11</v>
      </c>
      <c r="AD433">
        <v>1</v>
      </c>
      <c r="AE433">
        <v>1</v>
      </c>
      <c r="AF433" s="3">
        <v>31</v>
      </c>
      <c r="AG433">
        <f>VLOOKUP(C433,'2022 FPIs'!$A$1:$B$33,2,FALSE)</f>
        <v>2</v>
      </c>
      <c r="AH433">
        <v>30</v>
      </c>
      <c r="AI433">
        <v>31</v>
      </c>
      <c r="AJ433">
        <v>12</v>
      </c>
      <c r="AK433">
        <v>20</v>
      </c>
      <c r="AL433">
        <v>150</v>
      </c>
      <c r="AM433">
        <v>2</v>
      </c>
      <c r="AN433">
        <v>1</v>
      </c>
      <c r="AO433">
        <v>3</v>
      </c>
      <c r="AP433">
        <v>17</v>
      </c>
      <c r="AQ433">
        <v>8.4</v>
      </c>
      <c r="AR433">
        <v>6.5</v>
      </c>
      <c r="AS433">
        <v>60</v>
      </c>
      <c r="AT433">
        <v>95.8</v>
      </c>
      <c r="AU433">
        <v>35</v>
      </c>
      <c r="AV433">
        <v>258</v>
      </c>
      <c r="AW433">
        <v>7.4</v>
      </c>
      <c r="AX433">
        <v>2</v>
      </c>
      <c r="AY433">
        <v>1</v>
      </c>
      <c r="AZ433">
        <v>1</v>
      </c>
      <c r="BA433">
        <v>3</v>
      </c>
      <c r="BB433">
        <v>4</v>
      </c>
      <c r="BC433">
        <v>3</v>
      </c>
      <c r="BD433">
        <v>129</v>
      </c>
      <c r="BE433">
        <v>6</v>
      </c>
      <c r="BF433">
        <v>11</v>
      </c>
      <c r="BG433">
        <v>0</v>
      </c>
      <c r="BH433">
        <v>1</v>
      </c>
      <c r="BI433" s="3">
        <f t="shared" si="13"/>
        <v>29</v>
      </c>
      <c r="BJ433">
        <f>VLOOKUP(D433,'2022 FPIs'!$A$1:$B$33,2,FALSE)</f>
        <v>-16.899999999999999</v>
      </c>
    </row>
    <row r="434" spans="1:62">
      <c r="A434" t="s">
        <v>1</v>
      </c>
      <c r="B434">
        <f t="shared" si="12"/>
        <v>1</v>
      </c>
      <c r="C434" t="s">
        <v>50</v>
      </c>
      <c r="D434" t="s">
        <v>63</v>
      </c>
      <c r="E434">
        <v>31</v>
      </c>
      <c r="F434">
        <v>18</v>
      </c>
      <c r="G434">
        <v>17</v>
      </c>
      <c r="H434">
        <v>26</v>
      </c>
      <c r="I434">
        <v>165</v>
      </c>
      <c r="J434">
        <v>0</v>
      </c>
      <c r="K434">
        <v>0</v>
      </c>
      <c r="L434">
        <v>0</v>
      </c>
      <c r="M434">
        <v>0</v>
      </c>
      <c r="N434">
        <v>6.3</v>
      </c>
      <c r="O434">
        <v>6.3</v>
      </c>
      <c r="P434">
        <v>65.400000000000006</v>
      </c>
      <c r="Q434">
        <v>83</v>
      </c>
      <c r="R434">
        <v>37</v>
      </c>
      <c r="S434">
        <v>160</v>
      </c>
      <c r="T434">
        <v>4.3</v>
      </c>
      <c r="U434">
        <v>4</v>
      </c>
      <c r="V434">
        <v>1</v>
      </c>
      <c r="W434">
        <v>1</v>
      </c>
      <c r="X434">
        <v>4</v>
      </c>
      <c r="Y434">
        <v>4</v>
      </c>
      <c r="Z434">
        <v>5</v>
      </c>
      <c r="AA434">
        <v>241</v>
      </c>
      <c r="AB434">
        <v>6</v>
      </c>
      <c r="AC434">
        <v>13</v>
      </c>
      <c r="AD434">
        <v>0</v>
      </c>
      <c r="AE434">
        <v>0</v>
      </c>
      <c r="AF434" s="3">
        <v>32</v>
      </c>
      <c r="AG434">
        <f>VLOOKUP(C434,'2022 FPIs'!$A$1:$B$33,2,FALSE)</f>
        <v>2</v>
      </c>
      <c r="AH434">
        <v>18</v>
      </c>
      <c r="AI434">
        <v>31</v>
      </c>
      <c r="AJ434">
        <v>27</v>
      </c>
      <c r="AK434">
        <v>44</v>
      </c>
      <c r="AL434">
        <v>324</v>
      </c>
      <c r="AM434">
        <v>1</v>
      </c>
      <c r="AN434">
        <v>2</v>
      </c>
      <c r="AO434">
        <v>2</v>
      </c>
      <c r="AP434">
        <v>17</v>
      </c>
      <c r="AQ434">
        <v>7.8</v>
      </c>
      <c r="AR434">
        <v>7</v>
      </c>
      <c r="AS434">
        <v>61.4</v>
      </c>
      <c r="AT434">
        <v>72.5</v>
      </c>
      <c r="AU434">
        <v>26</v>
      </c>
      <c r="AV434">
        <v>89</v>
      </c>
      <c r="AW434">
        <v>3.4</v>
      </c>
      <c r="AX434">
        <v>2</v>
      </c>
      <c r="AY434">
        <v>0</v>
      </c>
      <c r="AZ434">
        <v>0</v>
      </c>
      <c r="BA434">
        <v>0</v>
      </c>
      <c r="BB434">
        <v>2</v>
      </c>
      <c r="BC434">
        <v>4</v>
      </c>
      <c r="BD434">
        <v>153</v>
      </c>
      <c r="BE434">
        <v>5</v>
      </c>
      <c r="BF434">
        <v>13</v>
      </c>
      <c r="BG434">
        <v>2</v>
      </c>
      <c r="BH434">
        <v>3</v>
      </c>
      <c r="BI434" s="3">
        <f t="shared" si="13"/>
        <v>28</v>
      </c>
      <c r="BJ434">
        <f>VLOOKUP(D434,'2022 FPIs'!$A$1:$B$33,2,FALSE)</f>
        <v>2.1</v>
      </c>
    </row>
    <row r="435" spans="1:62">
      <c r="A435" t="s">
        <v>0</v>
      </c>
      <c r="B435">
        <f t="shared" si="12"/>
        <v>0</v>
      </c>
      <c r="C435" t="s">
        <v>50</v>
      </c>
      <c r="D435" t="s">
        <v>35</v>
      </c>
      <c r="E435">
        <v>25</v>
      </c>
      <c r="F435">
        <v>28</v>
      </c>
      <c r="G435">
        <v>23</v>
      </c>
      <c r="H435">
        <v>37</v>
      </c>
      <c r="I435">
        <v>230</v>
      </c>
      <c r="J435">
        <v>2</v>
      </c>
      <c r="K435">
        <v>0</v>
      </c>
      <c r="L435">
        <v>2</v>
      </c>
      <c r="M435">
        <v>10</v>
      </c>
      <c r="N435">
        <v>6.5</v>
      </c>
      <c r="O435">
        <v>5.9</v>
      </c>
      <c r="P435">
        <v>62.2</v>
      </c>
      <c r="Q435">
        <v>97.8</v>
      </c>
      <c r="R435">
        <v>28</v>
      </c>
      <c r="S435">
        <v>96</v>
      </c>
      <c r="T435">
        <v>3.4</v>
      </c>
      <c r="U435">
        <v>1</v>
      </c>
      <c r="V435">
        <v>1</v>
      </c>
      <c r="W435">
        <v>2</v>
      </c>
      <c r="X435">
        <v>2</v>
      </c>
      <c r="Y435">
        <v>2</v>
      </c>
      <c r="Z435">
        <v>2</v>
      </c>
      <c r="AA435">
        <v>103</v>
      </c>
      <c r="AB435">
        <v>6</v>
      </c>
      <c r="AC435">
        <v>15</v>
      </c>
      <c r="AD435">
        <v>3</v>
      </c>
      <c r="AE435">
        <v>3</v>
      </c>
      <c r="AF435" s="3">
        <v>28.5</v>
      </c>
      <c r="AG435">
        <f>VLOOKUP(C435,'2022 FPIs'!$A$1:$B$33,2,FALSE)</f>
        <v>2</v>
      </c>
      <c r="AH435">
        <v>28</v>
      </c>
      <c r="AI435">
        <v>25</v>
      </c>
      <c r="AJ435">
        <v>24</v>
      </c>
      <c r="AK435">
        <v>42</v>
      </c>
      <c r="AL435">
        <v>237</v>
      </c>
      <c r="AM435">
        <v>2</v>
      </c>
      <c r="AN435">
        <v>1</v>
      </c>
      <c r="AO435">
        <v>3</v>
      </c>
      <c r="AP435">
        <v>16</v>
      </c>
      <c r="AQ435">
        <v>6</v>
      </c>
      <c r="AR435">
        <v>5.3</v>
      </c>
      <c r="AS435">
        <v>57.1</v>
      </c>
      <c r="AT435">
        <v>79.2</v>
      </c>
      <c r="AU435">
        <v>29</v>
      </c>
      <c r="AV435">
        <v>164</v>
      </c>
      <c r="AW435">
        <v>5.7</v>
      </c>
      <c r="AX435">
        <v>1</v>
      </c>
      <c r="AY435">
        <v>2</v>
      </c>
      <c r="AZ435">
        <v>2</v>
      </c>
      <c r="BA435">
        <v>2</v>
      </c>
      <c r="BB435">
        <v>3</v>
      </c>
      <c r="BC435">
        <v>4</v>
      </c>
      <c r="BD435">
        <v>197</v>
      </c>
      <c r="BE435">
        <v>7</v>
      </c>
      <c r="BF435">
        <v>12</v>
      </c>
      <c r="BG435">
        <v>0</v>
      </c>
      <c r="BH435">
        <v>0</v>
      </c>
      <c r="BI435" s="3">
        <f t="shared" si="13"/>
        <v>31.5</v>
      </c>
      <c r="BJ435">
        <f>VLOOKUP(D435,'2022 FPIs'!$A$1:$B$33,2,FALSE)</f>
        <v>9.1</v>
      </c>
    </row>
    <row r="436" spans="1:62">
      <c r="A436" t="s">
        <v>1</v>
      </c>
      <c r="B436">
        <f t="shared" si="12"/>
        <v>1</v>
      </c>
      <c r="C436" t="s">
        <v>50</v>
      </c>
      <c r="D436" t="s">
        <v>41</v>
      </c>
      <c r="E436">
        <v>40</v>
      </c>
      <c r="F436">
        <v>14</v>
      </c>
      <c r="G436">
        <v>31</v>
      </c>
      <c r="H436">
        <v>41</v>
      </c>
      <c r="I436">
        <v>337</v>
      </c>
      <c r="J436">
        <v>2</v>
      </c>
      <c r="K436">
        <v>0</v>
      </c>
      <c r="L436">
        <v>2</v>
      </c>
      <c r="M436">
        <v>3</v>
      </c>
      <c r="N436">
        <v>8.3000000000000007</v>
      </c>
      <c r="O436">
        <v>7.8</v>
      </c>
      <c r="P436">
        <v>75.599999999999994</v>
      </c>
      <c r="Q436">
        <v>115.6</v>
      </c>
      <c r="R436">
        <v>31</v>
      </c>
      <c r="S436">
        <v>100</v>
      </c>
      <c r="T436">
        <v>3.2</v>
      </c>
      <c r="U436">
        <v>2</v>
      </c>
      <c r="V436">
        <v>4</v>
      </c>
      <c r="W436">
        <v>4</v>
      </c>
      <c r="X436">
        <v>4</v>
      </c>
      <c r="Y436">
        <v>4</v>
      </c>
      <c r="Z436">
        <v>0</v>
      </c>
      <c r="AA436">
        <v>0</v>
      </c>
      <c r="AB436">
        <v>8</v>
      </c>
      <c r="AC436">
        <v>12</v>
      </c>
      <c r="AD436">
        <v>0</v>
      </c>
      <c r="AE436">
        <v>0</v>
      </c>
      <c r="AF436" s="3">
        <v>13</v>
      </c>
      <c r="AG436">
        <f>VLOOKUP(C436,'2022 FPIs'!$A$1:$B$33,2,FALSE)</f>
        <v>2</v>
      </c>
      <c r="AH436">
        <v>14</v>
      </c>
      <c r="AI436">
        <v>40</v>
      </c>
      <c r="AJ436">
        <v>19</v>
      </c>
      <c r="AK436">
        <v>34</v>
      </c>
      <c r="AL436">
        <v>171</v>
      </c>
      <c r="AM436">
        <v>1</v>
      </c>
      <c r="AN436">
        <v>0</v>
      </c>
      <c r="AO436">
        <v>2</v>
      </c>
      <c r="AP436">
        <v>14</v>
      </c>
      <c r="AQ436">
        <v>5.4</v>
      </c>
      <c r="AR436">
        <v>4.8</v>
      </c>
      <c r="AS436">
        <v>55.9</v>
      </c>
      <c r="AT436">
        <v>79.400000000000006</v>
      </c>
      <c r="AU436">
        <v>19</v>
      </c>
      <c r="AV436">
        <v>95</v>
      </c>
      <c r="AW436">
        <v>5</v>
      </c>
      <c r="AX436">
        <v>0</v>
      </c>
      <c r="AY436">
        <v>2</v>
      </c>
      <c r="AZ436">
        <v>2</v>
      </c>
      <c r="BA436">
        <v>0</v>
      </c>
      <c r="BB436">
        <v>0</v>
      </c>
      <c r="BC436">
        <v>3</v>
      </c>
      <c r="BD436">
        <v>137</v>
      </c>
      <c r="BE436">
        <v>3</v>
      </c>
      <c r="BF436">
        <v>12</v>
      </c>
      <c r="BG436">
        <v>3</v>
      </c>
      <c r="BH436">
        <v>4</v>
      </c>
      <c r="BI436" s="3">
        <f t="shared" si="13"/>
        <v>47</v>
      </c>
      <c r="BJ436">
        <f>VLOOKUP(D436,'2022 FPIs'!$A$1:$B$33,2,FALSE)</f>
        <v>6.1</v>
      </c>
    </row>
    <row r="437" spans="1:62">
      <c r="A437" t="s">
        <v>1</v>
      </c>
      <c r="B437">
        <f t="shared" si="12"/>
        <v>1</v>
      </c>
      <c r="C437" t="s">
        <v>50</v>
      </c>
      <c r="D437" t="s">
        <v>48</v>
      </c>
      <c r="E437">
        <v>34</v>
      </c>
      <c r="F437">
        <v>23</v>
      </c>
      <c r="G437">
        <v>27</v>
      </c>
      <c r="H437">
        <v>39</v>
      </c>
      <c r="I437">
        <v>330</v>
      </c>
      <c r="J437">
        <v>3</v>
      </c>
      <c r="K437">
        <v>0</v>
      </c>
      <c r="L437">
        <v>0</v>
      </c>
      <c r="M437">
        <v>0</v>
      </c>
      <c r="N437">
        <v>8.5</v>
      </c>
      <c r="O437">
        <v>8.5</v>
      </c>
      <c r="P437">
        <v>69.2</v>
      </c>
      <c r="Q437">
        <v>120.7</v>
      </c>
      <c r="R437">
        <v>30</v>
      </c>
      <c r="S437">
        <v>134</v>
      </c>
      <c r="T437">
        <v>4.5</v>
      </c>
      <c r="U437">
        <v>1</v>
      </c>
      <c r="V437">
        <v>2</v>
      </c>
      <c r="W437">
        <v>3</v>
      </c>
      <c r="X437">
        <v>4</v>
      </c>
      <c r="Y437">
        <v>4</v>
      </c>
      <c r="Z437">
        <v>2</v>
      </c>
      <c r="AA437">
        <v>96</v>
      </c>
      <c r="AB437">
        <v>7</v>
      </c>
      <c r="AC437">
        <v>15</v>
      </c>
      <c r="AD437">
        <v>1</v>
      </c>
      <c r="AE437">
        <v>2</v>
      </c>
      <c r="AF437" s="3">
        <v>32</v>
      </c>
      <c r="AG437">
        <f>VLOOKUP(C437,'2022 FPIs'!$A$1:$B$33,2,FALSE)</f>
        <v>2</v>
      </c>
      <c r="AH437">
        <v>23</v>
      </c>
      <c r="AI437">
        <v>34</v>
      </c>
      <c r="AJ437">
        <v>31</v>
      </c>
      <c r="AK437">
        <v>41</v>
      </c>
      <c r="AL437">
        <v>394</v>
      </c>
      <c r="AM437">
        <v>2</v>
      </c>
      <c r="AN437">
        <v>0</v>
      </c>
      <c r="AO437">
        <v>4</v>
      </c>
      <c r="AP437">
        <v>31</v>
      </c>
      <c r="AQ437">
        <v>10.4</v>
      </c>
      <c r="AR437">
        <v>8.8000000000000007</v>
      </c>
      <c r="AS437">
        <v>75.599999999999994</v>
      </c>
      <c r="AT437">
        <v>121.4</v>
      </c>
      <c r="AU437">
        <v>17</v>
      </c>
      <c r="AV437">
        <v>22</v>
      </c>
      <c r="AW437">
        <v>1.3</v>
      </c>
      <c r="AX437">
        <v>1</v>
      </c>
      <c r="AY437">
        <v>1</v>
      </c>
      <c r="AZ437">
        <v>1</v>
      </c>
      <c r="BA437">
        <v>2</v>
      </c>
      <c r="BB437">
        <v>2</v>
      </c>
      <c r="BC437">
        <v>3</v>
      </c>
      <c r="BD437">
        <v>159</v>
      </c>
      <c r="BE437">
        <v>4</v>
      </c>
      <c r="BF437">
        <v>10</v>
      </c>
      <c r="BG437">
        <v>1</v>
      </c>
      <c r="BH437">
        <v>2</v>
      </c>
      <c r="BI437" s="3">
        <f t="shared" si="13"/>
        <v>28</v>
      </c>
      <c r="BJ437">
        <f>VLOOKUP(D437,'2022 FPIs'!$A$1:$B$33,2,FALSE)</f>
        <v>1.7</v>
      </c>
    </row>
    <row r="438" spans="1:62">
      <c r="A438" t="s">
        <v>1</v>
      </c>
      <c r="B438">
        <f t="shared" si="12"/>
        <v>1</v>
      </c>
      <c r="C438" t="s">
        <v>50</v>
      </c>
      <c r="D438" t="s">
        <v>40</v>
      </c>
      <c r="E438">
        <v>20</v>
      </c>
      <c r="F438">
        <v>17</v>
      </c>
      <c r="G438">
        <v>23</v>
      </c>
      <c r="H438">
        <v>38</v>
      </c>
      <c r="I438">
        <v>252</v>
      </c>
      <c r="J438">
        <v>1</v>
      </c>
      <c r="K438">
        <v>0</v>
      </c>
      <c r="L438">
        <v>0</v>
      </c>
      <c r="M438">
        <v>0</v>
      </c>
      <c r="N438">
        <v>6.6</v>
      </c>
      <c r="O438">
        <v>6.6</v>
      </c>
      <c r="P438">
        <v>60.5</v>
      </c>
      <c r="Q438">
        <v>88.9</v>
      </c>
      <c r="R438">
        <v>28</v>
      </c>
      <c r="S438">
        <v>107</v>
      </c>
      <c r="T438">
        <v>3.8</v>
      </c>
      <c r="U438">
        <v>0</v>
      </c>
      <c r="V438">
        <v>2</v>
      </c>
      <c r="W438">
        <v>3</v>
      </c>
      <c r="X438">
        <v>2</v>
      </c>
      <c r="Y438">
        <v>2</v>
      </c>
      <c r="Z438">
        <v>4</v>
      </c>
      <c r="AA438">
        <v>178</v>
      </c>
      <c r="AB438">
        <v>5</v>
      </c>
      <c r="AC438">
        <v>15</v>
      </c>
      <c r="AD438">
        <v>2</v>
      </c>
      <c r="AE438">
        <v>3</v>
      </c>
      <c r="AF438" s="3">
        <v>32.5</v>
      </c>
      <c r="AG438">
        <f>VLOOKUP(C438,'2022 FPIs'!$A$1:$B$33,2,FALSE)</f>
        <v>2</v>
      </c>
      <c r="AH438">
        <v>17</v>
      </c>
      <c r="AI438">
        <v>20</v>
      </c>
      <c r="AJ438">
        <v>18</v>
      </c>
      <c r="AK438">
        <v>35</v>
      </c>
      <c r="AL438">
        <v>287</v>
      </c>
      <c r="AM438">
        <v>2</v>
      </c>
      <c r="AN438">
        <v>1</v>
      </c>
      <c r="AO438">
        <v>4</v>
      </c>
      <c r="AP438">
        <v>30</v>
      </c>
      <c r="AQ438">
        <v>9.1</v>
      </c>
      <c r="AR438">
        <v>7.4</v>
      </c>
      <c r="AS438">
        <v>51.4</v>
      </c>
      <c r="AT438">
        <v>86.3</v>
      </c>
      <c r="AU438">
        <v>22</v>
      </c>
      <c r="AV438">
        <v>50</v>
      </c>
      <c r="AW438">
        <v>2.2999999999999998</v>
      </c>
      <c r="AX438">
        <v>0</v>
      </c>
      <c r="AY438">
        <v>1</v>
      </c>
      <c r="AZ438">
        <v>2</v>
      </c>
      <c r="BA438">
        <v>2</v>
      </c>
      <c r="BB438">
        <v>2</v>
      </c>
      <c r="BC438">
        <v>6</v>
      </c>
      <c r="BD438">
        <v>300</v>
      </c>
      <c r="BE438">
        <v>7</v>
      </c>
      <c r="BF438">
        <v>14</v>
      </c>
      <c r="BG438">
        <v>1</v>
      </c>
      <c r="BH438">
        <v>1</v>
      </c>
      <c r="BI438" s="3">
        <f t="shared" si="13"/>
        <v>27.5</v>
      </c>
      <c r="BJ438">
        <f>VLOOKUP(D438,'2022 FPIs'!$A$1:$B$33,2,FALSE)</f>
        <v>-3.2</v>
      </c>
    </row>
    <row r="439" spans="1:62">
      <c r="A439" t="s">
        <v>0</v>
      </c>
      <c r="B439">
        <f t="shared" si="12"/>
        <v>0</v>
      </c>
      <c r="C439" t="s">
        <v>50</v>
      </c>
      <c r="D439" t="s">
        <v>67</v>
      </c>
      <c r="E439">
        <v>23</v>
      </c>
      <c r="F439">
        <v>37</v>
      </c>
      <c r="G439">
        <v>25</v>
      </c>
      <c r="H439">
        <v>42</v>
      </c>
      <c r="I439">
        <v>336</v>
      </c>
      <c r="J439">
        <v>3</v>
      </c>
      <c r="K439">
        <v>0</v>
      </c>
      <c r="L439">
        <v>2</v>
      </c>
      <c r="M439">
        <v>19</v>
      </c>
      <c r="N439">
        <v>8.5</v>
      </c>
      <c r="O439">
        <v>7.6</v>
      </c>
      <c r="P439">
        <v>59.5</v>
      </c>
      <c r="Q439">
        <v>108.8</v>
      </c>
      <c r="R439">
        <v>17</v>
      </c>
      <c r="S439">
        <v>45</v>
      </c>
      <c r="T439">
        <v>2.6</v>
      </c>
      <c r="U439">
        <v>0</v>
      </c>
      <c r="V439">
        <v>1</v>
      </c>
      <c r="W439">
        <v>1</v>
      </c>
      <c r="X439">
        <v>2</v>
      </c>
      <c r="Y439">
        <v>2</v>
      </c>
      <c r="Z439">
        <v>4</v>
      </c>
      <c r="AA439">
        <v>206</v>
      </c>
      <c r="AB439">
        <v>4</v>
      </c>
      <c r="AC439">
        <v>12</v>
      </c>
      <c r="AD439">
        <v>2</v>
      </c>
      <c r="AE439">
        <v>3</v>
      </c>
      <c r="AF439" s="3">
        <v>25</v>
      </c>
      <c r="AG439">
        <f>VLOOKUP(C439,'2022 FPIs'!$A$1:$B$33,2,FALSE)</f>
        <v>2</v>
      </c>
      <c r="AH439">
        <v>37</v>
      </c>
      <c r="AI439">
        <v>23</v>
      </c>
      <c r="AJ439">
        <v>15</v>
      </c>
      <c r="AK439">
        <v>22</v>
      </c>
      <c r="AL439">
        <v>250</v>
      </c>
      <c r="AM439">
        <v>1</v>
      </c>
      <c r="AN439">
        <v>0</v>
      </c>
      <c r="AO439">
        <v>0</v>
      </c>
      <c r="AP439">
        <v>0</v>
      </c>
      <c r="AQ439">
        <v>11.4</v>
      </c>
      <c r="AR439">
        <v>11.4</v>
      </c>
      <c r="AS439">
        <v>68.2</v>
      </c>
      <c r="AT439">
        <v>121.4</v>
      </c>
      <c r="AU439">
        <v>43</v>
      </c>
      <c r="AV439">
        <v>320</v>
      </c>
      <c r="AW439">
        <v>7.4</v>
      </c>
      <c r="AX439">
        <v>3</v>
      </c>
      <c r="AY439">
        <v>3</v>
      </c>
      <c r="AZ439">
        <v>3</v>
      </c>
      <c r="BA439">
        <v>4</v>
      </c>
      <c r="BB439">
        <v>4</v>
      </c>
      <c r="BC439">
        <v>3</v>
      </c>
      <c r="BD439">
        <v>117</v>
      </c>
      <c r="BE439">
        <v>3</v>
      </c>
      <c r="BF439">
        <v>9</v>
      </c>
      <c r="BG439">
        <v>1</v>
      </c>
      <c r="BH439">
        <v>1</v>
      </c>
      <c r="BI439" s="3">
        <f t="shared" si="13"/>
        <v>35</v>
      </c>
      <c r="BJ439">
        <f>VLOOKUP(D439,'2022 FPIs'!$A$1:$B$33,2,FALSE)</f>
        <v>0.6</v>
      </c>
    </row>
    <row r="440" spans="1:62">
      <c r="A440" t="s">
        <v>1</v>
      </c>
      <c r="B440">
        <f t="shared" si="12"/>
        <v>1</v>
      </c>
      <c r="C440" t="s">
        <v>50</v>
      </c>
      <c r="D440" t="s">
        <v>51</v>
      </c>
      <c r="E440">
        <v>41</v>
      </c>
      <c r="F440">
        <v>10</v>
      </c>
      <c r="G440">
        <v>21</v>
      </c>
      <c r="H440">
        <v>29</v>
      </c>
      <c r="I440">
        <v>239</v>
      </c>
      <c r="J440">
        <v>3</v>
      </c>
      <c r="K440">
        <v>0</v>
      </c>
      <c r="L440">
        <v>2</v>
      </c>
      <c r="M440">
        <v>16</v>
      </c>
      <c r="N440">
        <v>8.8000000000000007</v>
      </c>
      <c r="O440">
        <v>7.7</v>
      </c>
      <c r="P440">
        <v>72.400000000000006</v>
      </c>
      <c r="Q440">
        <v>131.19999999999999</v>
      </c>
      <c r="R440">
        <v>39</v>
      </c>
      <c r="S440">
        <v>265</v>
      </c>
      <c r="T440">
        <v>6.8</v>
      </c>
      <c r="U440">
        <v>2</v>
      </c>
      <c r="V440">
        <v>2</v>
      </c>
      <c r="W440">
        <v>2</v>
      </c>
      <c r="X440">
        <v>5</v>
      </c>
      <c r="Y440">
        <v>5</v>
      </c>
      <c r="Z440">
        <v>3</v>
      </c>
      <c r="AA440">
        <v>150</v>
      </c>
      <c r="AB440">
        <v>4</v>
      </c>
      <c r="AC440">
        <v>12</v>
      </c>
      <c r="AD440">
        <v>0</v>
      </c>
      <c r="AE440">
        <v>1</v>
      </c>
      <c r="AF440" s="3">
        <v>35.5</v>
      </c>
      <c r="AG440">
        <f>VLOOKUP(C440,'2022 FPIs'!$A$1:$B$33,2,FALSE)</f>
        <v>2</v>
      </c>
      <c r="AH440">
        <v>10</v>
      </c>
      <c r="AI440">
        <v>41</v>
      </c>
      <c r="AJ440">
        <v>7</v>
      </c>
      <c r="AK440">
        <v>21</v>
      </c>
      <c r="AL440">
        <v>30</v>
      </c>
      <c r="AM440">
        <v>1</v>
      </c>
      <c r="AN440">
        <v>1</v>
      </c>
      <c r="AO440">
        <v>7</v>
      </c>
      <c r="AP440">
        <v>45</v>
      </c>
      <c r="AQ440">
        <v>3.6</v>
      </c>
      <c r="AR440">
        <v>1.1000000000000001</v>
      </c>
      <c r="AS440">
        <v>33.299999999999997</v>
      </c>
      <c r="AT440">
        <v>38.4</v>
      </c>
      <c r="AU440">
        <v>22</v>
      </c>
      <c r="AV440">
        <v>200</v>
      </c>
      <c r="AW440">
        <v>9.1</v>
      </c>
      <c r="AX440">
        <v>0</v>
      </c>
      <c r="AY440">
        <v>1</v>
      </c>
      <c r="AZ440">
        <v>1</v>
      </c>
      <c r="BA440">
        <v>1</v>
      </c>
      <c r="BB440">
        <v>1</v>
      </c>
      <c r="BC440">
        <v>7</v>
      </c>
      <c r="BD440">
        <v>321</v>
      </c>
      <c r="BE440">
        <v>3</v>
      </c>
      <c r="BF440">
        <v>13</v>
      </c>
      <c r="BG440">
        <v>0</v>
      </c>
      <c r="BH440">
        <v>1</v>
      </c>
      <c r="BI440" s="3">
        <f t="shared" si="13"/>
        <v>24.5</v>
      </c>
      <c r="BJ440">
        <f>VLOOKUP(D440,'2022 FPIs'!$A$1:$B$33,2,FALSE)</f>
        <v>-16.899999999999999</v>
      </c>
    </row>
    <row r="441" spans="1:62">
      <c r="A441" t="s">
        <v>1</v>
      </c>
      <c r="B441">
        <f t="shared" si="12"/>
        <v>1</v>
      </c>
      <c r="C441" t="s">
        <v>50</v>
      </c>
      <c r="D441" t="s">
        <v>47</v>
      </c>
      <c r="E441">
        <v>20</v>
      </c>
      <c r="F441">
        <v>16</v>
      </c>
      <c r="G441">
        <v>23</v>
      </c>
      <c r="H441">
        <v>34</v>
      </c>
      <c r="I441">
        <v>219</v>
      </c>
      <c r="J441">
        <v>0</v>
      </c>
      <c r="K441">
        <v>0</v>
      </c>
      <c r="L441">
        <v>1</v>
      </c>
      <c r="M441">
        <v>5</v>
      </c>
      <c r="N441">
        <v>6.6</v>
      </c>
      <c r="O441">
        <v>6.3</v>
      </c>
      <c r="P441">
        <v>67.599999999999994</v>
      </c>
      <c r="Q441">
        <v>85.3</v>
      </c>
      <c r="R441">
        <v>25</v>
      </c>
      <c r="S441">
        <v>104</v>
      </c>
      <c r="T441">
        <v>4.2</v>
      </c>
      <c r="U441">
        <v>2</v>
      </c>
      <c r="V441">
        <v>2</v>
      </c>
      <c r="W441">
        <v>3</v>
      </c>
      <c r="X441">
        <v>2</v>
      </c>
      <c r="Y441">
        <v>2</v>
      </c>
      <c r="Z441">
        <v>4</v>
      </c>
      <c r="AA441">
        <v>188</v>
      </c>
      <c r="AB441">
        <v>4</v>
      </c>
      <c r="AC441">
        <v>12</v>
      </c>
      <c r="AD441">
        <v>2</v>
      </c>
      <c r="AE441">
        <v>2</v>
      </c>
      <c r="AF441" s="3">
        <v>27.5</v>
      </c>
      <c r="AG441">
        <f>VLOOKUP(C441,'2022 FPIs'!$A$1:$B$33,2,FALSE)</f>
        <v>2</v>
      </c>
      <c r="AH441">
        <v>16</v>
      </c>
      <c r="AI441">
        <v>20</v>
      </c>
      <c r="AJ441">
        <v>17</v>
      </c>
      <c r="AK441">
        <v>27</v>
      </c>
      <c r="AL441">
        <v>188</v>
      </c>
      <c r="AM441">
        <v>1</v>
      </c>
      <c r="AN441">
        <v>1</v>
      </c>
      <c r="AO441">
        <v>2</v>
      </c>
      <c r="AP441">
        <v>17</v>
      </c>
      <c r="AQ441">
        <v>7.6</v>
      </c>
      <c r="AR441">
        <v>6.5</v>
      </c>
      <c r="AS441">
        <v>63</v>
      </c>
      <c r="AT441">
        <v>80.5</v>
      </c>
      <c r="AU441">
        <v>28</v>
      </c>
      <c r="AV441">
        <v>103</v>
      </c>
      <c r="AW441">
        <v>3.7</v>
      </c>
      <c r="AX441">
        <v>0</v>
      </c>
      <c r="AY441">
        <v>3</v>
      </c>
      <c r="AZ441">
        <v>4</v>
      </c>
      <c r="BA441">
        <v>1</v>
      </c>
      <c r="BB441">
        <v>1</v>
      </c>
      <c r="BC441">
        <v>1</v>
      </c>
      <c r="BD441">
        <v>37</v>
      </c>
      <c r="BE441">
        <v>4</v>
      </c>
      <c r="BF441">
        <v>12</v>
      </c>
      <c r="BG441">
        <v>1</v>
      </c>
      <c r="BH441">
        <v>2</v>
      </c>
      <c r="BI441" s="3">
        <f t="shared" si="13"/>
        <v>32.5</v>
      </c>
      <c r="BJ441">
        <f>VLOOKUP(D441,'2022 FPIs'!$A$1:$B$33,2,FALSE)</f>
        <v>6.3</v>
      </c>
    </row>
    <row r="442" spans="1:62">
      <c r="A442" t="s">
        <v>0</v>
      </c>
      <c r="B442">
        <f t="shared" si="12"/>
        <v>0</v>
      </c>
      <c r="C442" t="s">
        <v>47</v>
      </c>
      <c r="D442" t="s">
        <v>48</v>
      </c>
      <c r="E442">
        <v>7</v>
      </c>
      <c r="F442">
        <v>23</v>
      </c>
      <c r="G442">
        <v>26</v>
      </c>
      <c r="H442">
        <v>39</v>
      </c>
      <c r="I442">
        <v>227</v>
      </c>
      <c r="J442">
        <v>0</v>
      </c>
      <c r="K442">
        <v>1</v>
      </c>
      <c r="L442">
        <v>4</v>
      </c>
      <c r="M442">
        <v>33</v>
      </c>
      <c r="N442">
        <v>6.7</v>
      </c>
      <c r="O442">
        <v>5.3</v>
      </c>
      <c r="P442">
        <v>66.7</v>
      </c>
      <c r="Q442">
        <v>71.2</v>
      </c>
      <c r="R442">
        <v>18</v>
      </c>
      <c r="S442">
        <v>111</v>
      </c>
      <c r="T442">
        <v>6.2</v>
      </c>
      <c r="U442">
        <v>1</v>
      </c>
      <c r="V442">
        <v>0</v>
      </c>
      <c r="W442">
        <v>0</v>
      </c>
      <c r="X442">
        <v>1</v>
      </c>
      <c r="Y442">
        <v>1</v>
      </c>
      <c r="Z442">
        <v>4</v>
      </c>
      <c r="AA442">
        <v>179</v>
      </c>
      <c r="AB442">
        <v>3</v>
      </c>
      <c r="AC442">
        <v>9</v>
      </c>
      <c r="AD442">
        <v>0</v>
      </c>
      <c r="AE442">
        <v>2</v>
      </c>
      <c r="AF442" s="3">
        <v>38.5</v>
      </c>
      <c r="AG442">
        <f>VLOOKUP(C442,'2022 FPIs'!$A$1:$B$33,2,FALSE)</f>
        <v>6.3</v>
      </c>
      <c r="AH442">
        <v>23</v>
      </c>
      <c r="AI442">
        <v>7</v>
      </c>
      <c r="AJ442">
        <v>23</v>
      </c>
      <c r="AK442">
        <v>32</v>
      </c>
      <c r="AL442">
        <v>269</v>
      </c>
      <c r="AM442">
        <v>2</v>
      </c>
      <c r="AN442">
        <v>0</v>
      </c>
      <c r="AO442">
        <v>1</v>
      </c>
      <c r="AP442">
        <v>8</v>
      </c>
      <c r="AQ442">
        <v>8.6999999999999993</v>
      </c>
      <c r="AR442">
        <v>8.1999999999999993</v>
      </c>
      <c r="AS442">
        <v>71.900000000000006</v>
      </c>
      <c r="AT442">
        <v>117.8</v>
      </c>
      <c r="AU442">
        <v>28</v>
      </c>
      <c r="AV442">
        <v>126</v>
      </c>
      <c r="AW442">
        <v>4.5</v>
      </c>
      <c r="AX442">
        <v>0</v>
      </c>
      <c r="AY442">
        <v>3</v>
      </c>
      <c r="AZ442">
        <v>3</v>
      </c>
      <c r="BA442">
        <v>2</v>
      </c>
      <c r="BB442">
        <v>2</v>
      </c>
      <c r="BC442">
        <v>5</v>
      </c>
      <c r="BD442">
        <v>232</v>
      </c>
      <c r="BE442">
        <v>4</v>
      </c>
      <c r="BF442">
        <v>13</v>
      </c>
      <c r="BG442">
        <v>1</v>
      </c>
      <c r="BH442">
        <v>1</v>
      </c>
      <c r="BI442" s="3">
        <f t="shared" si="13"/>
        <v>21.5</v>
      </c>
      <c r="BJ442">
        <f>VLOOKUP(D442,'2022 FPIs'!$A$1:$B$33,2,FALSE)</f>
        <v>1.7</v>
      </c>
    </row>
    <row r="443" spans="1:62">
      <c r="A443" t="s">
        <v>1</v>
      </c>
      <c r="B443">
        <f t="shared" si="12"/>
        <v>1</v>
      </c>
      <c r="C443" t="s">
        <v>47</v>
      </c>
      <c r="D443" t="s">
        <v>51</v>
      </c>
      <c r="E443">
        <v>27</v>
      </c>
      <c r="F443">
        <v>10</v>
      </c>
      <c r="G443">
        <v>19</v>
      </c>
      <c r="H443">
        <v>25</v>
      </c>
      <c r="I443">
        <v>211</v>
      </c>
      <c r="J443">
        <v>2</v>
      </c>
      <c r="K443">
        <v>0</v>
      </c>
      <c r="L443">
        <v>3</v>
      </c>
      <c r="M443">
        <v>23</v>
      </c>
      <c r="N443">
        <v>9.4</v>
      </c>
      <c r="O443">
        <v>7.5</v>
      </c>
      <c r="P443">
        <v>76</v>
      </c>
      <c r="Q443">
        <v>127.2</v>
      </c>
      <c r="R443">
        <v>38</v>
      </c>
      <c r="S443">
        <v>203</v>
      </c>
      <c r="T443">
        <v>5.3</v>
      </c>
      <c r="U443">
        <v>1</v>
      </c>
      <c r="V443">
        <v>2</v>
      </c>
      <c r="W443">
        <v>2</v>
      </c>
      <c r="X443">
        <v>3</v>
      </c>
      <c r="Y443">
        <v>3</v>
      </c>
      <c r="Z443">
        <v>2</v>
      </c>
      <c r="AA443">
        <v>122</v>
      </c>
      <c r="AB443">
        <v>5</v>
      </c>
      <c r="AC443">
        <v>9</v>
      </c>
      <c r="AD443">
        <v>0</v>
      </c>
      <c r="AE443">
        <v>0</v>
      </c>
      <c r="AF443" s="3">
        <v>37</v>
      </c>
      <c r="AG443">
        <f>VLOOKUP(C443,'2022 FPIs'!$A$1:$B$33,2,FALSE)</f>
        <v>6.3</v>
      </c>
      <c r="AH443">
        <v>10</v>
      </c>
      <c r="AI443">
        <v>27</v>
      </c>
      <c r="AJ443">
        <v>7</v>
      </c>
      <c r="AK443">
        <v>11</v>
      </c>
      <c r="AL443">
        <v>48</v>
      </c>
      <c r="AM443">
        <v>0</v>
      </c>
      <c r="AN443">
        <v>1</v>
      </c>
      <c r="AO443">
        <v>3</v>
      </c>
      <c r="AP443">
        <v>22</v>
      </c>
      <c r="AQ443">
        <v>6.4</v>
      </c>
      <c r="AR443">
        <v>3.4</v>
      </c>
      <c r="AS443">
        <v>63.6</v>
      </c>
      <c r="AT443">
        <v>35.4</v>
      </c>
      <c r="AU443">
        <v>27</v>
      </c>
      <c r="AV443">
        <v>180</v>
      </c>
      <c r="AW443">
        <v>6.7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4</v>
      </c>
      <c r="BD443">
        <v>198</v>
      </c>
      <c r="BE443">
        <v>1</v>
      </c>
      <c r="BF443">
        <v>7</v>
      </c>
      <c r="BG443">
        <v>0</v>
      </c>
      <c r="BH443">
        <v>1</v>
      </c>
      <c r="BI443" s="3">
        <f t="shared" si="13"/>
        <v>23</v>
      </c>
      <c r="BJ443">
        <f>VLOOKUP(D443,'2022 FPIs'!$A$1:$B$33,2,FALSE)</f>
        <v>-16.899999999999999</v>
      </c>
    </row>
    <row r="444" spans="1:62">
      <c r="A444" t="s">
        <v>1</v>
      </c>
      <c r="B444">
        <f t="shared" si="12"/>
        <v>1</v>
      </c>
      <c r="C444" t="s">
        <v>47</v>
      </c>
      <c r="D444" t="s">
        <v>68</v>
      </c>
      <c r="E444">
        <v>14</v>
      </c>
      <c r="F444">
        <v>12</v>
      </c>
      <c r="G444">
        <v>27</v>
      </c>
      <c r="H444">
        <v>35</v>
      </c>
      <c r="I444">
        <v>248</v>
      </c>
      <c r="J444">
        <v>2</v>
      </c>
      <c r="K444">
        <v>1</v>
      </c>
      <c r="L444">
        <v>1</v>
      </c>
      <c r="M444">
        <v>7</v>
      </c>
      <c r="N444">
        <v>7.3</v>
      </c>
      <c r="O444">
        <v>6.9</v>
      </c>
      <c r="P444">
        <v>77.099999999999994</v>
      </c>
      <c r="Q444">
        <v>103</v>
      </c>
      <c r="R444">
        <v>25</v>
      </c>
      <c r="S444">
        <v>67</v>
      </c>
      <c r="T444">
        <v>2.7</v>
      </c>
      <c r="U444">
        <v>0</v>
      </c>
      <c r="V444">
        <v>0</v>
      </c>
      <c r="W444">
        <v>0</v>
      </c>
      <c r="X444">
        <v>2</v>
      </c>
      <c r="Y444">
        <v>2</v>
      </c>
      <c r="Z444">
        <v>7</v>
      </c>
      <c r="AA444">
        <v>339</v>
      </c>
      <c r="AB444">
        <v>6</v>
      </c>
      <c r="AC444">
        <v>15</v>
      </c>
      <c r="AD444">
        <v>0</v>
      </c>
      <c r="AE444">
        <v>0</v>
      </c>
      <c r="AF444" s="3">
        <v>33.5</v>
      </c>
      <c r="AG444">
        <f>VLOOKUP(C444,'2022 FPIs'!$A$1:$B$33,2,FALSE)</f>
        <v>6.3</v>
      </c>
      <c r="AH444">
        <v>12</v>
      </c>
      <c r="AI444">
        <v>14</v>
      </c>
      <c r="AJ444">
        <v>31</v>
      </c>
      <c r="AK444">
        <v>42</v>
      </c>
      <c r="AL444">
        <v>251</v>
      </c>
      <c r="AM444">
        <v>1</v>
      </c>
      <c r="AN444">
        <v>0</v>
      </c>
      <c r="AO444">
        <v>3</v>
      </c>
      <c r="AP444">
        <v>20</v>
      </c>
      <c r="AQ444">
        <v>6.5</v>
      </c>
      <c r="AR444">
        <v>5.6</v>
      </c>
      <c r="AS444">
        <v>73.8</v>
      </c>
      <c r="AT444">
        <v>96.4</v>
      </c>
      <c r="AU444">
        <v>14</v>
      </c>
      <c r="AV444">
        <v>34</v>
      </c>
      <c r="AW444">
        <v>2.4</v>
      </c>
      <c r="AX444">
        <v>0</v>
      </c>
      <c r="AY444">
        <v>2</v>
      </c>
      <c r="AZ444">
        <v>2</v>
      </c>
      <c r="BA444">
        <v>0</v>
      </c>
      <c r="BB444">
        <v>0</v>
      </c>
      <c r="BC444">
        <v>6</v>
      </c>
      <c r="BD444">
        <v>297</v>
      </c>
      <c r="BE444">
        <v>2</v>
      </c>
      <c r="BF444">
        <v>11</v>
      </c>
      <c r="BG444">
        <v>1</v>
      </c>
      <c r="BH444">
        <v>1</v>
      </c>
      <c r="BI444" s="3">
        <f t="shared" si="13"/>
        <v>26.5</v>
      </c>
      <c r="BJ444">
        <f>VLOOKUP(D444,'2022 FPIs'!$A$1:$B$33,2,FALSE)</f>
        <v>-8.6999999999999993</v>
      </c>
    </row>
    <row r="445" spans="1:62">
      <c r="A445" t="s">
        <v>1</v>
      </c>
      <c r="B445">
        <f t="shared" si="12"/>
        <v>1</v>
      </c>
      <c r="C445" t="s">
        <v>47</v>
      </c>
      <c r="D445" t="s">
        <v>39</v>
      </c>
      <c r="E445">
        <v>27</v>
      </c>
      <c r="F445">
        <v>24</v>
      </c>
      <c r="G445">
        <v>21</v>
      </c>
      <c r="H445">
        <v>35</v>
      </c>
      <c r="I445">
        <v>244</v>
      </c>
      <c r="J445">
        <v>2</v>
      </c>
      <c r="K445">
        <v>1</v>
      </c>
      <c r="L445">
        <v>1</v>
      </c>
      <c r="M445">
        <v>7</v>
      </c>
      <c r="N445">
        <v>7.2</v>
      </c>
      <c r="O445">
        <v>6.8</v>
      </c>
      <c r="P445">
        <v>60</v>
      </c>
      <c r="Q445">
        <v>88.3</v>
      </c>
      <c r="R445">
        <v>35</v>
      </c>
      <c r="S445">
        <v>199</v>
      </c>
      <c r="T445">
        <v>5.7</v>
      </c>
      <c r="U445">
        <v>1</v>
      </c>
      <c r="V445">
        <v>2</v>
      </c>
      <c r="W445">
        <v>2</v>
      </c>
      <c r="X445">
        <v>3</v>
      </c>
      <c r="Y445">
        <v>3</v>
      </c>
      <c r="Z445">
        <v>5</v>
      </c>
      <c r="AA445">
        <v>210</v>
      </c>
      <c r="AB445">
        <v>6</v>
      </c>
      <c r="AC445">
        <v>14</v>
      </c>
      <c r="AD445">
        <v>1</v>
      </c>
      <c r="AE445">
        <v>1</v>
      </c>
      <c r="AF445" s="3">
        <v>37</v>
      </c>
      <c r="AG445">
        <f>VLOOKUP(C445,'2022 FPIs'!$A$1:$B$33,2,FALSE)</f>
        <v>6.3</v>
      </c>
      <c r="AH445">
        <v>24</v>
      </c>
      <c r="AI445">
        <v>27</v>
      </c>
      <c r="AJ445">
        <v>15</v>
      </c>
      <c r="AK445">
        <v>21</v>
      </c>
      <c r="AL445">
        <v>104</v>
      </c>
      <c r="AM445">
        <v>1</v>
      </c>
      <c r="AN445">
        <v>0</v>
      </c>
      <c r="AO445">
        <v>4</v>
      </c>
      <c r="AP445">
        <v>32</v>
      </c>
      <c r="AQ445">
        <v>6.5</v>
      </c>
      <c r="AR445">
        <v>4.2</v>
      </c>
      <c r="AS445">
        <v>71.400000000000006</v>
      </c>
      <c r="AT445">
        <v>98.1</v>
      </c>
      <c r="AU445">
        <v>33</v>
      </c>
      <c r="AV445">
        <v>167</v>
      </c>
      <c r="AW445">
        <v>5.0999999999999996</v>
      </c>
      <c r="AX445">
        <v>1</v>
      </c>
      <c r="AY445">
        <v>1</v>
      </c>
      <c r="AZ445">
        <v>1</v>
      </c>
      <c r="BA445">
        <v>3</v>
      </c>
      <c r="BB445">
        <v>3</v>
      </c>
      <c r="BC445">
        <v>7</v>
      </c>
      <c r="BD445">
        <v>314</v>
      </c>
      <c r="BE445">
        <v>3</v>
      </c>
      <c r="BF445">
        <v>11</v>
      </c>
      <c r="BG445">
        <v>0</v>
      </c>
      <c r="BH445">
        <v>0</v>
      </c>
      <c r="BI445" s="3">
        <f t="shared" si="13"/>
        <v>23</v>
      </c>
      <c r="BJ445">
        <f>VLOOKUP(D445,'2022 FPIs'!$A$1:$B$33,2,FALSE)</f>
        <v>2</v>
      </c>
    </row>
    <row r="446" spans="1:62">
      <c r="A446" t="s">
        <v>0</v>
      </c>
      <c r="B446">
        <f t="shared" si="12"/>
        <v>0</v>
      </c>
      <c r="C446" t="s">
        <v>47</v>
      </c>
      <c r="D446" t="s">
        <v>63</v>
      </c>
      <c r="E446">
        <v>22</v>
      </c>
      <c r="F446">
        <v>27</v>
      </c>
      <c r="G446">
        <v>25</v>
      </c>
      <c r="H446">
        <v>39</v>
      </c>
      <c r="I446">
        <v>207</v>
      </c>
      <c r="J446">
        <v>2</v>
      </c>
      <c r="K446">
        <v>0</v>
      </c>
      <c r="L446">
        <v>2</v>
      </c>
      <c r="M446">
        <v>15</v>
      </c>
      <c r="N446">
        <v>5.7</v>
      </c>
      <c r="O446">
        <v>5</v>
      </c>
      <c r="P446">
        <v>64.099999999999994</v>
      </c>
      <c r="Q446">
        <v>94.7</v>
      </c>
      <c r="R446">
        <v>20</v>
      </c>
      <c r="S446">
        <v>94</v>
      </c>
      <c r="T446">
        <v>4.7</v>
      </c>
      <c r="U446">
        <v>0</v>
      </c>
      <c r="V446">
        <v>2</v>
      </c>
      <c r="W446">
        <v>2</v>
      </c>
      <c r="X446">
        <v>2</v>
      </c>
      <c r="Y446">
        <v>2</v>
      </c>
      <c r="Z446">
        <v>3</v>
      </c>
      <c r="AA446">
        <v>124</v>
      </c>
      <c r="AB446">
        <v>4</v>
      </c>
      <c r="AC446">
        <v>10</v>
      </c>
      <c r="AD446">
        <v>0</v>
      </c>
      <c r="AE446">
        <v>1</v>
      </c>
      <c r="AF446" s="3">
        <v>28</v>
      </c>
      <c r="AG446">
        <f>VLOOKUP(C446,'2022 FPIs'!$A$1:$B$33,2,FALSE)</f>
        <v>6.3</v>
      </c>
      <c r="AH446">
        <v>27</v>
      </c>
      <c r="AI446">
        <v>22</v>
      </c>
      <c r="AJ446">
        <v>21</v>
      </c>
      <c r="AK446">
        <v>27</v>
      </c>
      <c r="AL446">
        <v>213</v>
      </c>
      <c r="AM446">
        <v>0</v>
      </c>
      <c r="AN446">
        <v>0</v>
      </c>
      <c r="AO446">
        <v>1</v>
      </c>
      <c r="AP446">
        <v>4</v>
      </c>
      <c r="AQ446">
        <v>8</v>
      </c>
      <c r="AR446">
        <v>7.6</v>
      </c>
      <c r="AS446">
        <v>77.8</v>
      </c>
      <c r="AT446">
        <v>99.5</v>
      </c>
      <c r="AU446">
        <v>31</v>
      </c>
      <c r="AV446">
        <v>125</v>
      </c>
      <c r="AW446">
        <v>4</v>
      </c>
      <c r="AX446">
        <v>3</v>
      </c>
      <c r="AY446">
        <v>2</v>
      </c>
      <c r="AZ446">
        <v>2</v>
      </c>
      <c r="BA446">
        <v>3</v>
      </c>
      <c r="BB446">
        <v>3</v>
      </c>
      <c r="BC446">
        <v>2</v>
      </c>
      <c r="BD446">
        <v>100</v>
      </c>
      <c r="BE446">
        <v>6</v>
      </c>
      <c r="BF446">
        <v>11</v>
      </c>
      <c r="BG446">
        <v>0</v>
      </c>
      <c r="BH446">
        <v>1</v>
      </c>
      <c r="BI446" s="3">
        <f t="shared" si="13"/>
        <v>32</v>
      </c>
      <c r="BJ446">
        <f>VLOOKUP(D446,'2022 FPIs'!$A$1:$B$33,2,FALSE)</f>
        <v>2.1</v>
      </c>
    </row>
    <row r="447" spans="1:62">
      <c r="A447" t="s">
        <v>0</v>
      </c>
      <c r="B447">
        <f t="shared" si="12"/>
        <v>0</v>
      </c>
      <c r="C447" t="s">
        <v>47</v>
      </c>
      <c r="D447" t="s">
        <v>40</v>
      </c>
      <c r="E447">
        <v>10</v>
      </c>
      <c r="F447">
        <v>27</v>
      </c>
      <c r="G447">
        <v>28</v>
      </c>
      <c r="H447">
        <v>45</v>
      </c>
      <c r="I447">
        <v>218</v>
      </c>
      <c r="J447">
        <v>1</v>
      </c>
      <c r="K447">
        <v>0</v>
      </c>
      <c r="L447">
        <v>4</v>
      </c>
      <c r="M447">
        <v>36</v>
      </c>
      <c r="N447">
        <v>5.6</v>
      </c>
      <c r="O447">
        <v>4.4000000000000004</v>
      </c>
      <c r="P447">
        <v>62.2</v>
      </c>
      <c r="Q447">
        <v>81.5</v>
      </c>
      <c r="R447">
        <v>20</v>
      </c>
      <c r="S447">
        <v>60</v>
      </c>
      <c r="T447">
        <v>3</v>
      </c>
      <c r="U447">
        <v>0</v>
      </c>
      <c r="V447">
        <v>1</v>
      </c>
      <c r="W447">
        <v>2</v>
      </c>
      <c r="X447">
        <v>1</v>
      </c>
      <c r="Y447">
        <v>1</v>
      </c>
      <c r="Z447">
        <v>6</v>
      </c>
      <c r="AA447">
        <v>244</v>
      </c>
      <c r="AB447">
        <v>4</v>
      </c>
      <c r="AC447">
        <v>16</v>
      </c>
      <c r="AD447">
        <v>1</v>
      </c>
      <c r="AE447">
        <v>4</v>
      </c>
      <c r="AF447" s="3">
        <v>31</v>
      </c>
      <c r="AG447">
        <f>VLOOKUP(C447,'2022 FPIs'!$A$1:$B$33,2,FALSE)</f>
        <v>6.3</v>
      </c>
      <c r="AH447">
        <v>27</v>
      </c>
      <c r="AI447">
        <v>10</v>
      </c>
      <c r="AJ447">
        <v>10</v>
      </c>
      <c r="AK447">
        <v>18</v>
      </c>
      <c r="AL447">
        <v>99</v>
      </c>
      <c r="AM447">
        <v>0</v>
      </c>
      <c r="AN447">
        <v>0</v>
      </c>
      <c r="AO447">
        <v>2</v>
      </c>
      <c r="AP447">
        <v>11</v>
      </c>
      <c r="AQ447">
        <v>6.1</v>
      </c>
      <c r="AR447">
        <v>5</v>
      </c>
      <c r="AS447">
        <v>55.6</v>
      </c>
      <c r="AT447">
        <v>71.3</v>
      </c>
      <c r="AU447">
        <v>33</v>
      </c>
      <c r="AV447">
        <v>179</v>
      </c>
      <c r="AW447">
        <v>5.4</v>
      </c>
      <c r="AX447">
        <v>2</v>
      </c>
      <c r="AY447">
        <v>2</v>
      </c>
      <c r="AZ447">
        <v>3</v>
      </c>
      <c r="BA447">
        <v>3</v>
      </c>
      <c r="BB447">
        <v>3</v>
      </c>
      <c r="BC447">
        <v>6</v>
      </c>
      <c r="BD447">
        <v>268</v>
      </c>
      <c r="BE447">
        <v>1</v>
      </c>
      <c r="BF447">
        <v>11</v>
      </c>
      <c r="BG447">
        <v>0</v>
      </c>
      <c r="BH447">
        <v>0</v>
      </c>
      <c r="BI447" s="3">
        <f t="shared" si="13"/>
        <v>29</v>
      </c>
      <c r="BJ447">
        <f>VLOOKUP(D447,'2022 FPIs'!$A$1:$B$33,2,FALSE)</f>
        <v>-3.2</v>
      </c>
    </row>
    <row r="448" spans="1:62">
      <c r="A448" t="s">
        <v>0</v>
      </c>
      <c r="B448">
        <f t="shared" si="12"/>
        <v>0</v>
      </c>
      <c r="C448" t="s">
        <v>47</v>
      </c>
      <c r="D448" t="s">
        <v>61</v>
      </c>
      <c r="E448">
        <v>21</v>
      </c>
      <c r="F448">
        <v>23</v>
      </c>
      <c r="G448">
        <v>23</v>
      </c>
      <c r="H448">
        <v>35</v>
      </c>
      <c r="I448">
        <v>194</v>
      </c>
      <c r="J448">
        <v>2</v>
      </c>
      <c r="K448">
        <v>0</v>
      </c>
      <c r="L448">
        <v>0</v>
      </c>
      <c r="M448">
        <v>0</v>
      </c>
      <c r="N448">
        <v>5.5</v>
      </c>
      <c r="O448">
        <v>5.5</v>
      </c>
      <c r="P448">
        <v>65.7</v>
      </c>
      <c r="Q448">
        <v>99</v>
      </c>
      <c r="R448">
        <v>12</v>
      </c>
      <c r="S448">
        <v>38</v>
      </c>
      <c r="T448">
        <v>3.2</v>
      </c>
      <c r="U448">
        <v>0</v>
      </c>
      <c r="V448">
        <v>0</v>
      </c>
      <c r="W448">
        <v>0</v>
      </c>
      <c r="X448">
        <v>3</v>
      </c>
      <c r="Y448">
        <v>3</v>
      </c>
      <c r="Z448">
        <v>5</v>
      </c>
      <c r="AA448">
        <v>208</v>
      </c>
      <c r="AB448">
        <v>0</v>
      </c>
      <c r="AC448">
        <v>6</v>
      </c>
      <c r="AD448">
        <v>0</v>
      </c>
      <c r="AE448">
        <v>1</v>
      </c>
      <c r="AF448" s="3">
        <v>23</v>
      </c>
      <c r="AG448">
        <f>VLOOKUP(C448,'2022 FPIs'!$A$1:$B$33,2,FALSE)</f>
        <v>6.3</v>
      </c>
      <c r="AH448">
        <v>23</v>
      </c>
      <c r="AI448">
        <v>21</v>
      </c>
      <c r="AJ448">
        <v>20</v>
      </c>
      <c r="AK448">
        <v>33</v>
      </c>
      <c r="AL448">
        <v>198</v>
      </c>
      <c r="AM448">
        <v>2</v>
      </c>
      <c r="AN448">
        <v>1</v>
      </c>
      <c r="AO448">
        <v>1</v>
      </c>
      <c r="AP448">
        <v>3</v>
      </c>
      <c r="AQ448">
        <v>6.1</v>
      </c>
      <c r="AR448">
        <v>5.8</v>
      </c>
      <c r="AS448">
        <v>60.6</v>
      </c>
      <c r="AT448">
        <v>85.2</v>
      </c>
      <c r="AU448">
        <v>38</v>
      </c>
      <c r="AV448">
        <v>166</v>
      </c>
      <c r="AW448">
        <v>4.4000000000000004</v>
      </c>
      <c r="AX448">
        <v>0</v>
      </c>
      <c r="AY448">
        <v>3</v>
      </c>
      <c r="AZ448">
        <v>4</v>
      </c>
      <c r="BA448">
        <v>2</v>
      </c>
      <c r="BB448">
        <v>2</v>
      </c>
      <c r="BC448">
        <v>4</v>
      </c>
      <c r="BD448">
        <v>192</v>
      </c>
      <c r="BE448">
        <v>7</v>
      </c>
      <c r="BF448">
        <v>16</v>
      </c>
      <c r="BG448">
        <v>0</v>
      </c>
      <c r="BH448">
        <v>0</v>
      </c>
      <c r="BI448" s="3">
        <f t="shared" si="13"/>
        <v>37</v>
      </c>
      <c r="BJ448">
        <f>VLOOKUP(D448,'2022 FPIs'!$A$1:$B$33,2,FALSE)</f>
        <v>-4.7</v>
      </c>
    </row>
    <row r="449" spans="1:62">
      <c r="A449" t="s">
        <v>0</v>
      </c>
      <c r="B449">
        <f t="shared" si="12"/>
        <v>0</v>
      </c>
      <c r="C449" t="s">
        <v>47</v>
      </c>
      <c r="D449" t="s">
        <v>35</v>
      </c>
      <c r="E449">
        <v>17</v>
      </c>
      <c r="F449">
        <v>27</v>
      </c>
      <c r="G449">
        <v>19</v>
      </c>
      <c r="H449">
        <v>30</v>
      </c>
      <c r="I449">
        <v>190</v>
      </c>
      <c r="J449">
        <v>2</v>
      </c>
      <c r="K449">
        <v>1</v>
      </c>
      <c r="L449">
        <v>2</v>
      </c>
      <c r="M449">
        <v>13</v>
      </c>
      <c r="N449">
        <v>6.8</v>
      </c>
      <c r="O449">
        <v>5.9</v>
      </c>
      <c r="P449">
        <v>63.3</v>
      </c>
      <c r="Q449">
        <v>89.6</v>
      </c>
      <c r="R449">
        <v>31</v>
      </c>
      <c r="S449">
        <v>208</v>
      </c>
      <c r="T449">
        <v>6.7</v>
      </c>
      <c r="U449">
        <v>0</v>
      </c>
      <c r="V449">
        <v>1</v>
      </c>
      <c r="W449">
        <v>2</v>
      </c>
      <c r="X449">
        <v>2</v>
      </c>
      <c r="Y449">
        <v>2</v>
      </c>
      <c r="Z449">
        <v>2</v>
      </c>
      <c r="AA449">
        <v>89</v>
      </c>
      <c r="AB449">
        <v>6</v>
      </c>
      <c r="AC449">
        <v>12</v>
      </c>
      <c r="AD449">
        <v>0</v>
      </c>
      <c r="AE449">
        <v>2</v>
      </c>
      <c r="AF449" s="3">
        <v>34</v>
      </c>
      <c r="AG449">
        <f>VLOOKUP(C449,'2022 FPIs'!$A$1:$B$33,2,FALSE)</f>
        <v>6.3</v>
      </c>
      <c r="AH449">
        <v>27</v>
      </c>
      <c r="AI449">
        <v>17</v>
      </c>
      <c r="AJ449">
        <v>13</v>
      </c>
      <c r="AK449">
        <v>25</v>
      </c>
      <c r="AL449">
        <v>216</v>
      </c>
      <c r="AM449">
        <v>2</v>
      </c>
      <c r="AN449">
        <v>2</v>
      </c>
      <c r="AO449">
        <v>2</v>
      </c>
      <c r="AP449">
        <v>2</v>
      </c>
      <c r="AQ449">
        <v>8.6999999999999993</v>
      </c>
      <c r="AR449">
        <v>8</v>
      </c>
      <c r="AS449">
        <v>52</v>
      </c>
      <c r="AT449">
        <v>74.7</v>
      </c>
      <c r="AU449">
        <v>27</v>
      </c>
      <c r="AV449">
        <v>153</v>
      </c>
      <c r="AW449">
        <v>5.7</v>
      </c>
      <c r="AX449">
        <v>1</v>
      </c>
      <c r="AY449">
        <v>2</v>
      </c>
      <c r="AZ449">
        <v>2</v>
      </c>
      <c r="BA449">
        <v>3</v>
      </c>
      <c r="BB449">
        <v>3</v>
      </c>
      <c r="BC449">
        <v>2</v>
      </c>
      <c r="BD449">
        <v>73</v>
      </c>
      <c r="BE449">
        <v>2</v>
      </c>
      <c r="BF449">
        <v>7</v>
      </c>
      <c r="BG449">
        <v>0</v>
      </c>
      <c r="BH449">
        <v>0</v>
      </c>
      <c r="BI449" s="3">
        <f t="shared" si="13"/>
        <v>26</v>
      </c>
      <c r="BJ449">
        <f>VLOOKUP(D449,'2022 FPIs'!$A$1:$B$33,2,FALSE)</f>
        <v>9.1</v>
      </c>
    </row>
    <row r="450" spans="1:62">
      <c r="A450" t="s">
        <v>0</v>
      </c>
      <c r="B450">
        <f t="shared" si="12"/>
        <v>0</v>
      </c>
      <c r="C450" t="s">
        <v>47</v>
      </c>
      <c r="D450" t="s">
        <v>50</v>
      </c>
      <c r="E450">
        <v>9</v>
      </c>
      <c r="F450">
        <v>15</v>
      </c>
      <c r="G450">
        <v>23</v>
      </c>
      <c r="H450">
        <v>43</v>
      </c>
      <c r="I450">
        <v>283</v>
      </c>
      <c r="J450">
        <v>1</v>
      </c>
      <c r="K450">
        <v>3</v>
      </c>
      <c r="L450">
        <v>1</v>
      </c>
      <c r="M450">
        <v>8</v>
      </c>
      <c r="N450">
        <v>6.8</v>
      </c>
      <c r="O450">
        <v>6.4</v>
      </c>
      <c r="P450">
        <v>53.5</v>
      </c>
      <c r="Q450">
        <v>52.8</v>
      </c>
      <c r="R450">
        <v>25</v>
      </c>
      <c r="S450">
        <v>106</v>
      </c>
      <c r="T450">
        <v>4.2</v>
      </c>
      <c r="U450">
        <v>0</v>
      </c>
      <c r="V450">
        <v>1</v>
      </c>
      <c r="W450">
        <v>1</v>
      </c>
      <c r="X450">
        <v>0</v>
      </c>
      <c r="Y450">
        <v>0</v>
      </c>
      <c r="Z450">
        <v>1</v>
      </c>
      <c r="AA450">
        <v>31</v>
      </c>
      <c r="AB450">
        <v>8</v>
      </c>
      <c r="AC450">
        <v>15</v>
      </c>
      <c r="AD450">
        <v>1</v>
      </c>
      <c r="AE450">
        <v>4</v>
      </c>
      <c r="AF450" s="3">
        <v>34.5</v>
      </c>
      <c r="AG450">
        <f>VLOOKUP(C450,'2022 FPIs'!$A$1:$B$33,2,FALSE)</f>
        <v>6.3</v>
      </c>
      <c r="AH450">
        <v>15</v>
      </c>
      <c r="AI450">
        <v>9</v>
      </c>
      <c r="AJ450">
        <v>14</v>
      </c>
      <c r="AK450">
        <v>26</v>
      </c>
      <c r="AL450">
        <v>137</v>
      </c>
      <c r="AM450">
        <v>2</v>
      </c>
      <c r="AN450">
        <v>1</v>
      </c>
      <c r="AO450">
        <v>0</v>
      </c>
      <c r="AP450">
        <v>0</v>
      </c>
      <c r="AQ450">
        <v>5.3</v>
      </c>
      <c r="AR450">
        <v>5.3</v>
      </c>
      <c r="AS450">
        <v>53.8</v>
      </c>
      <c r="AT450">
        <v>78.5</v>
      </c>
      <c r="AU450">
        <v>31</v>
      </c>
      <c r="AV450">
        <v>117</v>
      </c>
      <c r="AW450">
        <v>3.8</v>
      </c>
      <c r="AX450">
        <v>0</v>
      </c>
      <c r="AY450">
        <v>0</v>
      </c>
      <c r="AZ450">
        <v>0</v>
      </c>
      <c r="BA450">
        <v>1</v>
      </c>
      <c r="BB450">
        <v>1</v>
      </c>
      <c r="BC450">
        <v>3</v>
      </c>
      <c r="BD450">
        <v>136</v>
      </c>
      <c r="BE450">
        <v>6</v>
      </c>
      <c r="BF450">
        <v>11</v>
      </c>
      <c r="BG450">
        <v>0</v>
      </c>
      <c r="BH450">
        <v>2</v>
      </c>
      <c r="BI450" s="3">
        <f t="shared" si="13"/>
        <v>25.5</v>
      </c>
      <c r="BJ450">
        <f>VLOOKUP(D450,'2022 FPIs'!$A$1:$B$33,2,FALSE)</f>
        <v>2</v>
      </c>
    </row>
    <row r="451" spans="1:62">
      <c r="A451" t="s">
        <v>1</v>
      </c>
      <c r="B451">
        <f t="shared" ref="B451:B514" si="14">IF(A451="W",1,0)</f>
        <v>1</v>
      </c>
      <c r="C451" t="s">
        <v>47</v>
      </c>
      <c r="D451" t="s">
        <v>64</v>
      </c>
      <c r="E451">
        <v>31</v>
      </c>
      <c r="F451">
        <v>28</v>
      </c>
      <c r="G451">
        <v>14</v>
      </c>
      <c r="H451">
        <v>20</v>
      </c>
      <c r="I451">
        <v>208</v>
      </c>
      <c r="J451">
        <v>3</v>
      </c>
      <c r="K451">
        <v>0</v>
      </c>
      <c r="L451">
        <v>2</v>
      </c>
      <c r="M451">
        <v>16</v>
      </c>
      <c r="N451">
        <v>11.2</v>
      </c>
      <c r="O451">
        <v>9.5</v>
      </c>
      <c r="P451">
        <v>70</v>
      </c>
      <c r="Q451">
        <v>143.30000000000001</v>
      </c>
      <c r="R451">
        <v>39</v>
      </c>
      <c r="S451">
        <v>207</v>
      </c>
      <c r="T451">
        <v>5.3</v>
      </c>
      <c r="U451">
        <v>1</v>
      </c>
      <c r="V451">
        <v>1</v>
      </c>
      <c r="W451">
        <v>2</v>
      </c>
      <c r="X451">
        <v>4</v>
      </c>
      <c r="Y451">
        <v>4</v>
      </c>
      <c r="Z451">
        <v>4</v>
      </c>
      <c r="AA451">
        <v>160</v>
      </c>
      <c r="AB451">
        <v>6</v>
      </c>
      <c r="AC451">
        <v>13</v>
      </c>
      <c r="AD451">
        <v>1</v>
      </c>
      <c r="AE451">
        <v>1</v>
      </c>
      <c r="AF451" s="3">
        <v>36</v>
      </c>
      <c r="AG451">
        <f>VLOOKUP(C451,'2022 FPIs'!$A$1:$B$33,2,FALSE)</f>
        <v>6.3</v>
      </c>
      <c r="AH451">
        <v>28</v>
      </c>
      <c r="AI451">
        <v>31</v>
      </c>
      <c r="AJ451">
        <v>27</v>
      </c>
      <c r="AK451">
        <v>46</v>
      </c>
      <c r="AL451">
        <v>262</v>
      </c>
      <c r="AM451">
        <v>3</v>
      </c>
      <c r="AN451">
        <v>2</v>
      </c>
      <c r="AO451">
        <v>2</v>
      </c>
      <c r="AP451">
        <v>3</v>
      </c>
      <c r="AQ451">
        <v>5.8</v>
      </c>
      <c r="AR451">
        <v>5.5</v>
      </c>
      <c r="AS451">
        <v>58.7</v>
      </c>
      <c r="AT451">
        <v>78.400000000000006</v>
      </c>
      <c r="AU451">
        <v>31</v>
      </c>
      <c r="AV451">
        <v>159</v>
      </c>
      <c r="AW451">
        <v>5.0999999999999996</v>
      </c>
      <c r="AX451">
        <v>1</v>
      </c>
      <c r="AY451">
        <v>0</v>
      </c>
      <c r="AZ451">
        <v>0</v>
      </c>
      <c r="BA451">
        <v>4</v>
      </c>
      <c r="BB451">
        <v>4</v>
      </c>
      <c r="BC451">
        <v>5</v>
      </c>
      <c r="BD451">
        <v>246</v>
      </c>
      <c r="BE451">
        <v>5</v>
      </c>
      <c r="BF451">
        <v>15</v>
      </c>
      <c r="BG451">
        <v>2</v>
      </c>
      <c r="BH451">
        <v>3</v>
      </c>
      <c r="BI451" s="3">
        <f t="shared" ref="BI451:BI514" si="15">60-AF451</f>
        <v>24</v>
      </c>
      <c r="BJ451">
        <f>VLOOKUP(D451,'2022 FPIs'!$A$1:$B$33,2,FALSE)</f>
        <v>8.4</v>
      </c>
    </row>
    <row r="452" spans="1:62">
      <c r="A452" t="s">
        <v>0</v>
      </c>
      <c r="B452">
        <f t="shared" si="14"/>
        <v>0</v>
      </c>
      <c r="C452" t="s">
        <v>47</v>
      </c>
      <c r="D452" t="s">
        <v>43</v>
      </c>
      <c r="E452">
        <v>17</v>
      </c>
      <c r="F452">
        <v>27</v>
      </c>
      <c r="G452">
        <v>24</v>
      </c>
      <c r="H452">
        <v>39</v>
      </c>
      <c r="I452">
        <v>215</v>
      </c>
      <c r="J452">
        <v>2</v>
      </c>
      <c r="K452">
        <v>0</v>
      </c>
      <c r="L452">
        <v>1</v>
      </c>
      <c r="M452">
        <v>12</v>
      </c>
      <c r="N452">
        <v>5.8</v>
      </c>
      <c r="O452">
        <v>5.4</v>
      </c>
      <c r="P452">
        <v>61.5</v>
      </c>
      <c r="Q452">
        <v>93.4</v>
      </c>
      <c r="R452">
        <v>19</v>
      </c>
      <c r="S452">
        <v>56</v>
      </c>
      <c r="T452">
        <v>2.9</v>
      </c>
      <c r="U452">
        <v>0</v>
      </c>
      <c r="V452">
        <v>1</v>
      </c>
      <c r="W452">
        <v>1</v>
      </c>
      <c r="X452">
        <v>0</v>
      </c>
      <c r="Y452">
        <v>1</v>
      </c>
      <c r="Z452">
        <v>4</v>
      </c>
      <c r="AA452">
        <v>189</v>
      </c>
      <c r="AB452">
        <v>7</v>
      </c>
      <c r="AC452">
        <v>14</v>
      </c>
      <c r="AD452">
        <v>0</v>
      </c>
      <c r="AE452">
        <v>2</v>
      </c>
      <c r="AF452" s="3">
        <v>27.5</v>
      </c>
      <c r="AG452">
        <f>VLOOKUP(C452,'2022 FPIs'!$A$1:$B$33,2,FALSE)</f>
        <v>6.3</v>
      </c>
      <c r="AH452">
        <v>27</v>
      </c>
      <c r="AI452">
        <v>17</v>
      </c>
      <c r="AJ452">
        <v>24</v>
      </c>
      <c r="AK452">
        <v>29</v>
      </c>
      <c r="AL452">
        <v>320</v>
      </c>
      <c r="AM452">
        <v>3</v>
      </c>
      <c r="AN452">
        <v>1</v>
      </c>
      <c r="AO452">
        <v>3</v>
      </c>
      <c r="AP452">
        <v>17</v>
      </c>
      <c r="AQ452">
        <v>11.6</v>
      </c>
      <c r="AR452">
        <v>10</v>
      </c>
      <c r="AS452">
        <v>82.8</v>
      </c>
      <c r="AT452">
        <v>132.80000000000001</v>
      </c>
      <c r="AU452">
        <v>32</v>
      </c>
      <c r="AV452">
        <v>88</v>
      </c>
      <c r="AW452">
        <v>2.8</v>
      </c>
      <c r="AX452">
        <v>1</v>
      </c>
      <c r="AY452">
        <v>0</v>
      </c>
      <c r="AZ452">
        <v>0</v>
      </c>
      <c r="BA452">
        <v>3</v>
      </c>
      <c r="BB452">
        <v>4</v>
      </c>
      <c r="BC452">
        <v>3</v>
      </c>
      <c r="BD452">
        <v>152</v>
      </c>
      <c r="BE452">
        <v>7</v>
      </c>
      <c r="BF452">
        <v>13</v>
      </c>
      <c r="BG452">
        <v>1</v>
      </c>
      <c r="BH452">
        <v>2</v>
      </c>
      <c r="BI452" s="3">
        <f t="shared" si="15"/>
        <v>32.5</v>
      </c>
      <c r="BJ452">
        <f>VLOOKUP(D452,'2022 FPIs'!$A$1:$B$33,2,FALSE)</f>
        <v>-1</v>
      </c>
    </row>
    <row r="453" spans="1:62">
      <c r="A453" t="s">
        <v>0</v>
      </c>
      <c r="B453">
        <f t="shared" si="14"/>
        <v>0</v>
      </c>
      <c r="C453" t="s">
        <v>47</v>
      </c>
      <c r="D453" t="s">
        <v>62</v>
      </c>
      <c r="E453">
        <v>33</v>
      </c>
      <c r="F453">
        <v>40</v>
      </c>
      <c r="G453">
        <v>17</v>
      </c>
      <c r="H453">
        <v>25</v>
      </c>
      <c r="I453">
        <v>236</v>
      </c>
      <c r="J453">
        <v>3</v>
      </c>
      <c r="K453">
        <v>2</v>
      </c>
      <c r="L453">
        <v>3</v>
      </c>
      <c r="M453">
        <v>17</v>
      </c>
      <c r="N453">
        <v>10.1</v>
      </c>
      <c r="O453">
        <v>8.4</v>
      </c>
      <c r="P453">
        <v>68</v>
      </c>
      <c r="Q453">
        <v>104.3</v>
      </c>
      <c r="R453">
        <v>21</v>
      </c>
      <c r="S453">
        <v>106</v>
      </c>
      <c r="T453">
        <v>5</v>
      </c>
      <c r="U453">
        <v>1</v>
      </c>
      <c r="V453">
        <v>2</v>
      </c>
      <c r="W453">
        <v>2</v>
      </c>
      <c r="X453">
        <v>3</v>
      </c>
      <c r="Y453">
        <v>4</v>
      </c>
      <c r="Z453">
        <v>2</v>
      </c>
      <c r="AA453">
        <v>83</v>
      </c>
      <c r="AB453">
        <v>1</v>
      </c>
      <c r="AC453">
        <v>7</v>
      </c>
      <c r="AD453">
        <v>1</v>
      </c>
      <c r="AE453">
        <v>1</v>
      </c>
      <c r="AF453" s="3">
        <v>24.5</v>
      </c>
      <c r="AG453">
        <f>VLOOKUP(C453,'2022 FPIs'!$A$1:$B$33,2,FALSE)</f>
        <v>6.3</v>
      </c>
      <c r="AH453">
        <v>40</v>
      </c>
      <c r="AI453">
        <v>33</v>
      </c>
      <c r="AJ453">
        <v>16</v>
      </c>
      <c r="AK453">
        <v>28</v>
      </c>
      <c r="AL453">
        <v>137</v>
      </c>
      <c r="AM453">
        <v>2</v>
      </c>
      <c r="AN453">
        <v>0</v>
      </c>
      <c r="AO453">
        <v>2</v>
      </c>
      <c r="AP453">
        <v>16</v>
      </c>
      <c r="AQ453">
        <v>5.5</v>
      </c>
      <c r="AR453">
        <v>4.5999999999999996</v>
      </c>
      <c r="AS453">
        <v>57.1</v>
      </c>
      <c r="AT453">
        <v>93.9</v>
      </c>
      <c r="AU453">
        <v>49</v>
      </c>
      <c r="AV453">
        <v>363</v>
      </c>
      <c r="AW453">
        <v>7.4</v>
      </c>
      <c r="AX453">
        <v>3</v>
      </c>
      <c r="AY453">
        <v>2</v>
      </c>
      <c r="AZ453">
        <v>2</v>
      </c>
      <c r="BA453">
        <v>4</v>
      </c>
      <c r="BB453">
        <v>5</v>
      </c>
      <c r="BC453">
        <v>1</v>
      </c>
      <c r="BD453">
        <v>52</v>
      </c>
      <c r="BE453">
        <v>8</v>
      </c>
      <c r="BF453">
        <v>15</v>
      </c>
      <c r="BG453">
        <v>2</v>
      </c>
      <c r="BH453">
        <v>3</v>
      </c>
      <c r="BI453" s="3">
        <f t="shared" si="15"/>
        <v>35.5</v>
      </c>
      <c r="BJ453">
        <f>VLOOKUP(D453,'2022 FPIs'!$A$1:$B$33,2,FALSE)</f>
        <v>12.7</v>
      </c>
    </row>
    <row r="454" spans="1:62">
      <c r="A454" t="s">
        <v>1</v>
      </c>
      <c r="B454">
        <f t="shared" si="14"/>
        <v>1</v>
      </c>
      <c r="C454" t="s">
        <v>47</v>
      </c>
      <c r="D454" t="s">
        <v>51</v>
      </c>
      <c r="E454">
        <v>28</v>
      </c>
      <c r="F454">
        <v>19</v>
      </c>
      <c r="G454">
        <v>18</v>
      </c>
      <c r="H454">
        <v>31</v>
      </c>
      <c r="I454">
        <v>182</v>
      </c>
      <c r="J454">
        <v>1</v>
      </c>
      <c r="K454">
        <v>0</v>
      </c>
      <c r="L454">
        <v>0</v>
      </c>
      <c r="M454">
        <v>0</v>
      </c>
      <c r="N454">
        <v>5.9</v>
      </c>
      <c r="O454">
        <v>5.9</v>
      </c>
      <c r="P454">
        <v>58.1</v>
      </c>
      <c r="Q454">
        <v>85.7</v>
      </c>
      <c r="R454">
        <v>32</v>
      </c>
      <c r="S454">
        <v>175</v>
      </c>
      <c r="T454">
        <v>5.5</v>
      </c>
      <c r="U454">
        <v>2</v>
      </c>
      <c r="V454">
        <v>2</v>
      </c>
      <c r="W454">
        <v>2</v>
      </c>
      <c r="X454">
        <v>2</v>
      </c>
      <c r="Y454">
        <v>2</v>
      </c>
      <c r="Z454">
        <v>3</v>
      </c>
      <c r="AA454">
        <v>134</v>
      </c>
      <c r="AB454">
        <v>6</v>
      </c>
      <c r="AC454">
        <v>13</v>
      </c>
      <c r="AD454">
        <v>1</v>
      </c>
      <c r="AE454">
        <v>2</v>
      </c>
      <c r="AF454" s="3">
        <v>18.5</v>
      </c>
      <c r="AG454">
        <f>VLOOKUP(C454,'2022 FPIs'!$A$1:$B$33,2,FALSE)</f>
        <v>6.3</v>
      </c>
      <c r="AH454">
        <v>19</v>
      </c>
      <c r="AI454">
        <v>28</v>
      </c>
      <c r="AJ454">
        <v>20</v>
      </c>
      <c r="AK454">
        <v>25</v>
      </c>
      <c r="AL454">
        <v>254</v>
      </c>
      <c r="AM454">
        <v>0</v>
      </c>
      <c r="AN454">
        <v>2</v>
      </c>
      <c r="AO454">
        <v>0</v>
      </c>
      <c r="AP454">
        <v>0</v>
      </c>
      <c r="AQ454">
        <v>10.199999999999999</v>
      </c>
      <c r="AR454">
        <v>10.199999999999999</v>
      </c>
      <c r="AS454">
        <v>80</v>
      </c>
      <c r="AT454">
        <v>75.7</v>
      </c>
      <c r="AU454">
        <v>25</v>
      </c>
      <c r="AV454">
        <v>155</v>
      </c>
      <c r="AW454">
        <v>6.2</v>
      </c>
      <c r="AX454">
        <v>2</v>
      </c>
      <c r="AY454">
        <v>2</v>
      </c>
      <c r="AZ454">
        <v>3</v>
      </c>
      <c r="BA454">
        <v>1</v>
      </c>
      <c r="BB454">
        <v>2</v>
      </c>
      <c r="BC454">
        <v>1</v>
      </c>
      <c r="BD454">
        <v>39</v>
      </c>
      <c r="BE454">
        <v>6</v>
      </c>
      <c r="BF454">
        <v>11</v>
      </c>
      <c r="BG454">
        <v>0</v>
      </c>
      <c r="BH454">
        <v>0</v>
      </c>
      <c r="BI454" s="3">
        <f t="shared" si="15"/>
        <v>41.5</v>
      </c>
      <c r="BJ454">
        <f>VLOOKUP(D454,'2022 FPIs'!$A$1:$B$33,2,FALSE)</f>
        <v>-16.899999999999999</v>
      </c>
    </row>
    <row r="455" spans="1:62">
      <c r="A455" t="s">
        <v>1</v>
      </c>
      <c r="B455">
        <f t="shared" si="14"/>
        <v>1</v>
      </c>
      <c r="C455" t="s">
        <v>47</v>
      </c>
      <c r="D455" t="s">
        <v>42</v>
      </c>
      <c r="E455">
        <v>24</v>
      </c>
      <c r="F455">
        <v>12</v>
      </c>
      <c r="G455">
        <v>22</v>
      </c>
      <c r="H455">
        <v>30</v>
      </c>
      <c r="I455">
        <v>207</v>
      </c>
      <c r="J455">
        <v>1</v>
      </c>
      <c r="K455">
        <v>1</v>
      </c>
      <c r="L455">
        <v>3</v>
      </c>
      <c r="M455">
        <v>22</v>
      </c>
      <c r="N455">
        <v>7.6</v>
      </c>
      <c r="O455">
        <v>6.3</v>
      </c>
      <c r="P455">
        <v>73.3</v>
      </c>
      <c r="Q455">
        <v>89.2</v>
      </c>
      <c r="R455">
        <v>35</v>
      </c>
      <c r="S455">
        <v>138</v>
      </c>
      <c r="T455">
        <v>3.9</v>
      </c>
      <c r="U455">
        <v>2</v>
      </c>
      <c r="V455">
        <v>1</v>
      </c>
      <c r="W455">
        <v>1</v>
      </c>
      <c r="X455">
        <v>3</v>
      </c>
      <c r="Y455">
        <v>3</v>
      </c>
      <c r="Z455">
        <v>1</v>
      </c>
      <c r="AA455">
        <v>37</v>
      </c>
      <c r="AB455">
        <v>4</v>
      </c>
      <c r="AC455">
        <v>9</v>
      </c>
      <c r="AD455">
        <v>2</v>
      </c>
      <c r="AE455">
        <v>2</v>
      </c>
      <c r="AF455" s="3">
        <v>37.5</v>
      </c>
      <c r="AG455">
        <f>VLOOKUP(C455,'2022 FPIs'!$A$1:$B$33,2,FALSE)</f>
        <v>6.3</v>
      </c>
      <c r="AH455">
        <v>12</v>
      </c>
      <c r="AI455">
        <v>24</v>
      </c>
      <c r="AJ455">
        <v>12</v>
      </c>
      <c r="AK455">
        <v>21</v>
      </c>
      <c r="AL455">
        <v>84</v>
      </c>
      <c r="AM455">
        <v>1</v>
      </c>
      <c r="AN455">
        <v>1</v>
      </c>
      <c r="AO455">
        <v>5</v>
      </c>
      <c r="AP455">
        <v>27</v>
      </c>
      <c r="AQ455">
        <v>5.3</v>
      </c>
      <c r="AR455">
        <v>3.2</v>
      </c>
      <c r="AS455">
        <v>57.1</v>
      </c>
      <c r="AT455">
        <v>62.4</v>
      </c>
      <c r="AU455">
        <v>17</v>
      </c>
      <c r="AV455">
        <v>72</v>
      </c>
      <c r="AW455">
        <v>4.2</v>
      </c>
      <c r="AX455">
        <v>0</v>
      </c>
      <c r="AY455">
        <v>2</v>
      </c>
      <c r="AZ455">
        <v>2</v>
      </c>
      <c r="BA455">
        <v>0</v>
      </c>
      <c r="BB455">
        <v>1</v>
      </c>
      <c r="BC455">
        <v>4</v>
      </c>
      <c r="BD455">
        <v>151</v>
      </c>
      <c r="BE455">
        <v>4</v>
      </c>
      <c r="BF455">
        <v>11</v>
      </c>
      <c r="BG455">
        <v>0</v>
      </c>
      <c r="BH455">
        <v>0</v>
      </c>
      <c r="BI455" s="3">
        <f t="shared" si="15"/>
        <v>22.5</v>
      </c>
      <c r="BJ455">
        <f>VLOOKUP(D455,'2022 FPIs'!$A$1:$B$33,2,FALSE)</f>
        <v>-6.5</v>
      </c>
    </row>
    <row r="456" spans="1:62">
      <c r="A456" t="s">
        <v>1</v>
      </c>
      <c r="B456">
        <f t="shared" si="14"/>
        <v>1</v>
      </c>
      <c r="C456" t="s">
        <v>47</v>
      </c>
      <c r="D456" t="s">
        <v>38</v>
      </c>
      <c r="E456">
        <v>26</v>
      </c>
      <c r="F456">
        <v>20</v>
      </c>
      <c r="G456">
        <v>24</v>
      </c>
      <c r="H456">
        <v>38</v>
      </c>
      <c r="I456">
        <v>222</v>
      </c>
      <c r="J456">
        <v>1</v>
      </c>
      <c r="K456">
        <v>1</v>
      </c>
      <c r="L456">
        <v>2</v>
      </c>
      <c r="M456">
        <v>16</v>
      </c>
      <c r="N456">
        <v>6.3</v>
      </c>
      <c r="O456">
        <v>5.6</v>
      </c>
      <c r="P456">
        <v>63.2</v>
      </c>
      <c r="Q456">
        <v>76.900000000000006</v>
      </c>
      <c r="R456">
        <v>25</v>
      </c>
      <c r="S456">
        <v>79</v>
      </c>
      <c r="T456">
        <v>3.2</v>
      </c>
      <c r="U456">
        <v>1</v>
      </c>
      <c r="V456">
        <v>4</v>
      </c>
      <c r="W456">
        <v>4</v>
      </c>
      <c r="X456">
        <v>2</v>
      </c>
      <c r="Y456">
        <v>2</v>
      </c>
      <c r="Z456">
        <v>1</v>
      </c>
      <c r="AA456">
        <v>46</v>
      </c>
      <c r="AB456">
        <v>2</v>
      </c>
      <c r="AC456">
        <v>14</v>
      </c>
      <c r="AD456">
        <v>3</v>
      </c>
      <c r="AE456">
        <v>5</v>
      </c>
      <c r="AF456" s="3">
        <v>32</v>
      </c>
      <c r="AG456">
        <f>VLOOKUP(C456,'2022 FPIs'!$A$1:$B$33,2,FALSE)</f>
        <v>6.3</v>
      </c>
      <c r="AH456">
        <v>20</v>
      </c>
      <c r="AI456">
        <v>26</v>
      </c>
      <c r="AJ456">
        <v>16</v>
      </c>
      <c r="AK456">
        <v>25</v>
      </c>
      <c r="AL456">
        <v>294</v>
      </c>
      <c r="AM456">
        <v>1</v>
      </c>
      <c r="AN456">
        <v>3</v>
      </c>
      <c r="AO456">
        <v>2</v>
      </c>
      <c r="AP456">
        <v>16</v>
      </c>
      <c r="AQ456">
        <v>12.4</v>
      </c>
      <c r="AR456">
        <v>10.9</v>
      </c>
      <c r="AS456">
        <v>64</v>
      </c>
      <c r="AT456">
        <v>78.2</v>
      </c>
      <c r="AU456">
        <v>18</v>
      </c>
      <c r="AV456">
        <v>82</v>
      </c>
      <c r="AW456">
        <v>4.5999999999999996</v>
      </c>
      <c r="AX456">
        <v>1</v>
      </c>
      <c r="AY456">
        <v>2</v>
      </c>
      <c r="AZ456">
        <v>3</v>
      </c>
      <c r="BA456">
        <v>2</v>
      </c>
      <c r="BB456">
        <v>2</v>
      </c>
      <c r="BC456">
        <v>1</v>
      </c>
      <c r="BD456">
        <v>46</v>
      </c>
      <c r="BE456">
        <v>2</v>
      </c>
      <c r="BF456">
        <v>7</v>
      </c>
      <c r="BG456">
        <v>1</v>
      </c>
      <c r="BH456">
        <v>1</v>
      </c>
      <c r="BI456" s="3">
        <f t="shared" si="15"/>
        <v>28</v>
      </c>
      <c r="BJ456">
        <f>VLOOKUP(D456,'2022 FPIs'!$A$1:$B$33,2,FALSE)</f>
        <v>5.2</v>
      </c>
    </row>
    <row r="457" spans="1:62">
      <c r="A457" t="s">
        <v>1</v>
      </c>
      <c r="B457">
        <f t="shared" si="14"/>
        <v>1</v>
      </c>
      <c r="C457" t="s">
        <v>47</v>
      </c>
      <c r="D457" t="s">
        <v>48</v>
      </c>
      <c r="E457">
        <v>41</v>
      </c>
      <c r="F457">
        <v>17</v>
      </c>
      <c r="G457">
        <v>17</v>
      </c>
      <c r="H457">
        <v>27</v>
      </c>
      <c r="I457">
        <v>152</v>
      </c>
      <c r="J457">
        <v>1</v>
      </c>
      <c r="K457">
        <v>0</v>
      </c>
      <c r="L457">
        <v>1</v>
      </c>
      <c r="M457">
        <v>16</v>
      </c>
      <c r="N457">
        <v>6.2</v>
      </c>
      <c r="O457">
        <v>5.4</v>
      </c>
      <c r="P457">
        <v>63</v>
      </c>
      <c r="Q457">
        <v>90.4</v>
      </c>
      <c r="R457">
        <v>33</v>
      </c>
      <c r="S457">
        <v>163</v>
      </c>
      <c r="T457">
        <v>4.9000000000000004</v>
      </c>
      <c r="U457">
        <v>2</v>
      </c>
      <c r="V457">
        <v>2</v>
      </c>
      <c r="W457">
        <v>2</v>
      </c>
      <c r="X457">
        <v>5</v>
      </c>
      <c r="Y457">
        <v>5</v>
      </c>
      <c r="Z457">
        <v>3</v>
      </c>
      <c r="AA457">
        <v>81</v>
      </c>
      <c r="AB457">
        <v>7</v>
      </c>
      <c r="AC457">
        <v>12</v>
      </c>
      <c r="AD457">
        <v>0</v>
      </c>
      <c r="AE457">
        <v>1</v>
      </c>
      <c r="AF457" s="3">
        <v>34</v>
      </c>
      <c r="AG457">
        <f>VLOOKUP(C457,'2022 FPIs'!$A$1:$B$33,2,FALSE)</f>
        <v>6.3</v>
      </c>
      <c r="AH457">
        <v>17</v>
      </c>
      <c r="AI457">
        <v>41</v>
      </c>
      <c r="AJ457">
        <v>22</v>
      </c>
      <c r="AK457">
        <v>35</v>
      </c>
      <c r="AL457">
        <v>244</v>
      </c>
      <c r="AM457">
        <v>2</v>
      </c>
      <c r="AN457">
        <v>3</v>
      </c>
      <c r="AO457">
        <v>2</v>
      </c>
      <c r="AP457">
        <v>18</v>
      </c>
      <c r="AQ457">
        <v>7.5</v>
      </c>
      <c r="AR457">
        <v>6.6</v>
      </c>
      <c r="AS457">
        <v>62.9</v>
      </c>
      <c r="AT457">
        <v>66.8</v>
      </c>
      <c r="AU457">
        <v>20</v>
      </c>
      <c r="AV457">
        <v>102</v>
      </c>
      <c r="AW457">
        <v>5.0999999999999996</v>
      </c>
      <c r="AX457">
        <v>0</v>
      </c>
      <c r="AY457">
        <v>1</v>
      </c>
      <c r="AZ457">
        <v>3</v>
      </c>
      <c r="BA457">
        <v>2</v>
      </c>
      <c r="BB457">
        <v>2</v>
      </c>
      <c r="BC457">
        <v>2</v>
      </c>
      <c r="BD457">
        <v>95</v>
      </c>
      <c r="BE457">
        <v>5</v>
      </c>
      <c r="BF457">
        <v>12</v>
      </c>
      <c r="BG457">
        <v>1</v>
      </c>
      <c r="BH457">
        <v>2</v>
      </c>
      <c r="BI457" s="3">
        <f t="shared" si="15"/>
        <v>26</v>
      </c>
      <c r="BJ457">
        <f>VLOOKUP(D457,'2022 FPIs'!$A$1:$B$33,2,FALSE)</f>
        <v>1.7</v>
      </c>
    </row>
    <row r="458" spans="1:62">
      <c r="A458" t="s">
        <v>0</v>
      </c>
      <c r="B458">
        <f t="shared" si="14"/>
        <v>0</v>
      </c>
      <c r="C458" t="s">
        <v>47</v>
      </c>
      <c r="D458" t="s">
        <v>50</v>
      </c>
      <c r="E458">
        <v>16</v>
      </c>
      <c r="F458">
        <v>20</v>
      </c>
      <c r="G458">
        <v>17</v>
      </c>
      <c r="H458">
        <v>27</v>
      </c>
      <c r="I458">
        <v>188</v>
      </c>
      <c r="J458">
        <v>1</v>
      </c>
      <c r="K458">
        <v>1</v>
      </c>
      <c r="L458">
        <v>2</v>
      </c>
      <c r="M458">
        <v>17</v>
      </c>
      <c r="N458">
        <v>7.6</v>
      </c>
      <c r="O458">
        <v>6.5</v>
      </c>
      <c r="P458">
        <v>63</v>
      </c>
      <c r="Q458">
        <v>80.5</v>
      </c>
      <c r="R458">
        <v>28</v>
      </c>
      <c r="S458">
        <v>103</v>
      </c>
      <c r="T458">
        <v>3.7</v>
      </c>
      <c r="U458">
        <v>0</v>
      </c>
      <c r="V458">
        <v>3</v>
      </c>
      <c r="W458">
        <v>4</v>
      </c>
      <c r="X458">
        <v>1</v>
      </c>
      <c r="Y458">
        <v>1</v>
      </c>
      <c r="Z458">
        <v>1</v>
      </c>
      <c r="AA458">
        <v>37</v>
      </c>
      <c r="AB458">
        <v>4</v>
      </c>
      <c r="AC458">
        <v>12</v>
      </c>
      <c r="AD458">
        <v>1</v>
      </c>
      <c r="AE458">
        <v>2</v>
      </c>
      <c r="AF458" s="3">
        <v>32</v>
      </c>
      <c r="AG458">
        <f>VLOOKUP(C458,'2022 FPIs'!$A$1:$B$33,2,FALSE)</f>
        <v>6.3</v>
      </c>
      <c r="AH458">
        <v>20</v>
      </c>
      <c r="AI458">
        <v>16</v>
      </c>
      <c r="AJ458">
        <v>23</v>
      </c>
      <c r="AK458">
        <v>34</v>
      </c>
      <c r="AL458">
        <v>219</v>
      </c>
      <c r="AM458">
        <v>0</v>
      </c>
      <c r="AN458">
        <v>0</v>
      </c>
      <c r="AO458">
        <v>1</v>
      </c>
      <c r="AP458">
        <v>5</v>
      </c>
      <c r="AQ458">
        <v>6.6</v>
      </c>
      <c r="AR458">
        <v>6.3</v>
      </c>
      <c r="AS458">
        <v>67.599999999999994</v>
      </c>
      <c r="AT458">
        <v>85.3</v>
      </c>
      <c r="AU458">
        <v>25</v>
      </c>
      <c r="AV458">
        <v>104</v>
      </c>
      <c r="AW458">
        <v>4.2</v>
      </c>
      <c r="AX458">
        <v>2</v>
      </c>
      <c r="AY458">
        <v>2</v>
      </c>
      <c r="AZ458">
        <v>3</v>
      </c>
      <c r="BA458">
        <v>2</v>
      </c>
      <c r="BB458">
        <v>2</v>
      </c>
      <c r="BC458">
        <v>4</v>
      </c>
      <c r="BD458">
        <v>188</v>
      </c>
      <c r="BE458">
        <v>4</v>
      </c>
      <c r="BF458">
        <v>12</v>
      </c>
      <c r="BG458">
        <v>2</v>
      </c>
      <c r="BH458">
        <v>2</v>
      </c>
      <c r="BI458" s="3">
        <f t="shared" si="15"/>
        <v>28</v>
      </c>
      <c r="BJ458">
        <f>VLOOKUP(D458,'2022 FPIs'!$A$1:$B$33,2,FALSE)</f>
        <v>2</v>
      </c>
    </row>
    <row r="459" spans="1:62">
      <c r="A459" t="s">
        <v>1</v>
      </c>
      <c r="B459">
        <f t="shared" si="14"/>
        <v>1</v>
      </c>
      <c r="C459" t="s">
        <v>51</v>
      </c>
      <c r="D459" t="s">
        <v>54</v>
      </c>
      <c r="E459">
        <v>19</v>
      </c>
      <c r="F459">
        <v>10</v>
      </c>
      <c r="G459">
        <v>8</v>
      </c>
      <c r="H459">
        <v>17</v>
      </c>
      <c r="I459">
        <v>105</v>
      </c>
      <c r="J459">
        <v>2</v>
      </c>
      <c r="K459">
        <v>1</v>
      </c>
      <c r="L459">
        <v>2</v>
      </c>
      <c r="M459">
        <v>16</v>
      </c>
      <c r="N459">
        <v>7.1</v>
      </c>
      <c r="O459">
        <v>5.5</v>
      </c>
      <c r="P459">
        <v>47.1</v>
      </c>
      <c r="Q459">
        <v>81.7</v>
      </c>
      <c r="R459">
        <v>37</v>
      </c>
      <c r="S459">
        <v>99</v>
      </c>
      <c r="T459">
        <v>2.7</v>
      </c>
      <c r="U459">
        <v>1</v>
      </c>
      <c r="V459">
        <v>0</v>
      </c>
      <c r="W459">
        <v>0</v>
      </c>
      <c r="X459">
        <v>1</v>
      </c>
      <c r="Y459">
        <v>3</v>
      </c>
      <c r="Z459">
        <v>6</v>
      </c>
      <c r="AA459">
        <v>277</v>
      </c>
      <c r="AB459">
        <v>5</v>
      </c>
      <c r="AC459">
        <v>14</v>
      </c>
      <c r="AD459">
        <v>0</v>
      </c>
      <c r="AE459">
        <v>0</v>
      </c>
      <c r="AF459" s="3">
        <v>26.5</v>
      </c>
      <c r="AG459">
        <f>VLOOKUP(C459,'2022 FPIs'!$A$1:$B$33,2,FALSE)</f>
        <v>-16.899999999999999</v>
      </c>
      <c r="AH459">
        <v>10</v>
      </c>
      <c r="AI459">
        <v>19</v>
      </c>
      <c r="AJ459">
        <v>13</v>
      </c>
      <c r="AK459">
        <v>28</v>
      </c>
      <c r="AL459">
        <v>155</v>
      </c>
      <c r="AM459">
        <v>0</v>
      </c>
      <c r="AN459">
        <v>1</v>
      </c>
      <c r="AO459">
        <v>2</v>
      </c>
      <c r="AP459">
        <v>9</v>
      </c>
      <c r="AQ459">
        <v>5.9</v>
      </c>
      <c r="AR459">
        <v>5.2</v>
      </c>
      <c r="AS459">
        <v>46.4</v>
      </c>
      <c r="AT459">
        <v>49</v>
      </c>
      <c r="AU459">
        <v>37</v>
      </c>
      <c r="AV459">
        <v>176</v>
      </c>
      <c r="AW459">
        <v>4.8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4</v>
      </c>
      <c r="BD459">
        <v>161</v>
      </c>
      <c r="BE459">
        <v>8</v>
      </c>
      <c r="BF459">
        <v>17</v>
      </c>
      <c r="BG459">
        <v>0</v>
      </c>
      <c r="BH459">
        <v>2</v>
      </c>
      <c r="BI459" s="3">
        <f t="shared" si="15"/>
        <v>33.5</v>
      </c>
      <c r="BJ459">
        <f>VLOOKUP(D459,'2022 FPIs'!$A$1:$B$33,2,FALSE)</f>
        <v>6.5</v>
      </c>
    </row>
    <row r="460" spans="1:62">
      <c r="A460" t="s">
        <v>0</v>
      </c>
      <c r="B460">
        <f t="shared" si="14"/>
        <v>0</v>
      </c>
      <c r="C460" t="s">
        <v>51</v>
      </c>
      <c r="D460" t="s">
        <v>47</v>
      </c>
      <c r="E460">
        <v>10</v>
      </c>
      <c r="F460">
        <v>27</v>
      </c>
      <c r="G460">
        <v>7</v>
      </c>
      <c r="H460">
        <v>11</v>
      </c>
      <c r="I460">
        <v>48</v>
      </c>
      <c r="J460">
        <v>0</v>
      </c>
      <c r="K460">
        <v>1</v>
      </c>
      <c r="L460">
        <v>3</v>
      </c>
      <c r="M460">
        <v>22</v>
      </c>
      <c r="N460">
        <v>6.4</v>
      </c>
      <c r="O460">
        <v>3.4</v>
      </c>
      <c r="P460">
        <v>63.6</v>
      </c>
      <c r="Q460">
        <v>35.4</v>
      </c>
      <c r="R460">
        <v>27</v>
      </c>
      <c r="S460">
        <v>180</v>
      </c>
      <c r="T460">
        <v>6.7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4</v>
      </c>
      <c r="AA460">
        <v>198</v>
      </c>
      <c r="AB460">
        <v>1</v>
      </c>
      <c r="AC460">
        <v>7</v>
      </c>
      <c r="AD460">
        <v>0</v>
      </c>
      <c r="AE460">
        <v>1</v>
      </c>
      <c r="AF460" s="3">
        <v>22.5</v>
      </c>
      <c r="AG460">
        <f>VLOOKUP(C460,'2022 FPIs'!$A$1:$B$33,2,FALSE)</f>
        <v>-16.899999999999999</v>
      </c>
      <c r="AH460">
        <v>27</v>
      </c>
      <c r="AI460">
        <v>10</v>
      </c>
      <c r="AJ460">
        <v>19</v>
      </c>
      <c r="AK460">
        <v>25</v>
      </c>
      <c r="AL460">
        <v>211</v>
      </c>
      <c r="AM460">
        <v>2</v>
      </c>
      <c r="AN460">
        <v>0</v>
      </c>
      <c r="AO460">
        <v>3</v>
      </c>
      <c r="AP460">
        <v>23</v>
      </c>
      <c r="AQ460">
        <v>9.4</v>
      </c>
      <c r="AR460">
        <v>7.5</v>
      </c>
      <c r="AS460">
        <v>76</v>
      </c>
      <c r="AT460">
        <v>127.2</v>
      </c>
      <c r="AU460">
        <v>38</v>
      </c>
      <c r="AV460">
        <v>203</v>
      </c>
      <c r="AW460">
        <v>5.3</v>
      </c>
      <c r="AX460">
        <v>1</v>
      </c>
      <c r="AY460">
        <v>2</v>
      </c>
      <c r="AZ460">
        <v>2</v>
      </c>
      <c r="BA460">
        <v>3</v>
      </c>
      <c r="BB460">
        <v>3</v>
      </c>
      <c r="BC460">
        <v>2</v>
      </c>
      <c r="BD460">
        <v>122</v>
      </c>
      <c r="BE460">
        <v>5</v>
      </c>
      <c r="BF460">
        <v>9</v>
      </c>
      <c r="BG460">
        <v>0</v>
      </c>
      <c r="BH460">
        <v>0</v>
      </c>
      <c r="BI460" s="3">
        <f t="shared" si="15"/>
        <v>37.5</v>
      </c>
      <c r="BJ460">
        <f>VLOOKUP(D460,'2022 FPIs'!$A$1:$B$33,2,FALSE)</f>
        <v>6.3</v>
      </c>
    </row>
    <row r="461" spans="1:62">
      <c r="A461" t="s">
        <v>1</v>
      </c>
      <c r="B461">
        <f t="shared" si="14"/>
        <v>1</v>
      </c>
      <c r="C461" t="s">
        <v>51</v>
      </c>
      <c r="D461" t="s">
        <v>53</v>
      </c>
      <c r="E461">
        <v>23</v>
      </c>
      <c r="F461">
        <v>20</v>
      </c>
      <c r="G461">
        <v>8</v>
      </c>
      <c r="H461">
        <v>17</v>
      </c>
      <c r="I461">
        <v>82</v>
      </c>
      <c r="J461">
        <v>0</v>
      </c>
      <c r="K461">
        <v>2</v>
      </c>
      <c r="L461">
        <v>5</v>
      </c>
      <c r="M461">
        <v>24</v>
      </c>
      <c r="N461">
        <v>6.2</v>
      </c>
      <c r="O461">
        <v>3.7</v>
      </c>
      <c r="P461">
        <v>47.1</v>
      </c>
      <c r="Q461">
        <v>21.8</v>
      </c>
      <c r="R461">
        <v>40</v>
      </c>
      <c r="S461">
        <v>281</v>
      </c>
      <c r="T461">
        <v>7</v>
      </c>
      <c r="U461">
        <v>2</v>
      </c>
      <c r="V461">
        <v>3</v>
      </c>
      <c r="W461">
        <v>3</v>
      </c>
      <c r="X461">
        <v>2</v>
      </c>
      <c r="Y461">
        <v>2</v>
      </c>
      <c r="Z461">
        <v>4</v>
      </c>
      <c r="AA461">
        <v>182</v>
      </c>
      <c r="AB461">
        <v>6</v>
      </c>
      <c r="AC461">
        <v>14</v>
      </c>
      <c r="AD461">
        <v>0</v>
      </c>
      <c r="AE461">
        <v>0</v>
      </c>
      <c r="AF461" s="3">
        <v>17.5</v>
      </c>
      <c r="AG461">
        <f>VLOOKUP(C461,'2022 FPIs'!$A$1:$B$33,2,FALSE)</f>
        <v>-16.899999999999999</v>
      </c>
      <c r="AH461">
        <v>20</v>
      </c>
      <c r="AI461">
        <v>23</v>
      </c>
      <c r="AJ461">
        <v>20</v>
      </c>
      <c r="AK461">
        <v>32</v>
      </c>
      <c r="AL461">
        <v>237</v>
      </c>
      <c r="AM461">
        <v>1</v>
      </c>
      <c r="AN461">
        <v>2</v>
      </c>
      <c r="AO461">
        <v>1</v>
      </c>
      <c r="AP461">
        <v>8</v>
      </c>
      <c r="AQ461">
        <v>7.7</v>
      </c>
      <c r="AR461">
        <v>7.2</v>
      </c>
      <c r="AS461">
        <v>62.5</v>
      </c>
      <c r="AT461">
        <v>69.400000000000006</v>
      </c>
      <c r="AU461">
        <v>24</v>
      </c>
      <c r="AV461">
        <v>92</v>
      </c>
      <c r="AW461">
        <v>3.8</v>
      </c>
      <c r="AX461">
        <v>1</v>
      </c>
      <c r="AY461">
        <v>2</v>
      </c>
      <c r="AZ461">
        <v>2</v>
      </c>
      <c r="BA461">
        <v>2</v>
      </c>
      <c r="BB461">
        <v>2</v>
      </c>
      <c r="BC461">
        <v>5</v>
      </c>
      <c r="BD461">
        <v>242</v>
      </c>
      <c r="BE461">
        <v>3</v>
      </c>
      <c r="BF461">
        <v>12</v>
      </c>
      <c r="BG461">
        <v>1</v>
      </c>
      <c r="BH461">
        <v>1</v>
      </c>
      <c r="BI461" s="3">
        <f t="shared" si="15"/>
        <v>42.5</v>
      </c>
      <c r="BJ461">
        <f>VLOOKUP(D461,'2022 FPIs'!$A$1:$B$33,2,FALSE)</f>
        <v>-5.5</v>
      </c>
    </row>
    <row r="462" spans="1:62">
      <c r="A462" t="s">
        <v>0</v>
      </c>
      <c r="B462">
        <f t="shared" si="14"/>
        <v>0</v>
      </c>
      <c r="C462" t="s">
        <v>51</v>
      </c>
      <c r="D462" t="s">
        <v>63</v>
      </c>
      <c r="E462">
        <v>12</v>
      </c>
      <c r="F462">
        <v>20</v>
      </c>
      <c r="G462">
        <v>11</v>
      </c>
      <c r="H462">
        <v>22</v>
      </c>
      <c r="I462">
        <v>155</v>
      </c>
      <c r="J462">
        <v>0</v>
      </c>
      <c r="K462">
        <v>0</v>
      </c>
      <c r="L462">
        <v>6</v>
      </c>
      <c r="M462">
        <v>19</v>
      </c>
      <c r="N462">
        <v>7.9</v>
      </c>
      <c r="O462">
        <v>5.5</v>
      </c>
      <c r="P462">
        <v>50</v>
      </c>
      <c r="Q462">
        <v>73.099999999999994</v>
      </c>
      <c r="R462">
        <v>32</v>
      </c>
      <c r="S462">
        <v>149</v>
      </c>
      <c r="T462">
        <v>4.7</v>
      </c>
      <c r="U462">
        <v>0</v>
      </c>
      <c r="V462">
        <v>4</v>
      </c>
      <c r="W462">
        <v>4</v>
      </c>
      <c r="X462">
        <v>0</v>
      </c>
      <c r="Y462">
        <v>0</v>
      </c>
      <c r="Z462">
        <v>5</v>
      </c>
      <c r="AA462">
        <v>264</v>
      </c>
      <c r="AB462">
        <v>5</v>
      </c>
      <c r="AC462">
        <v>15</v>
      </c>
      <c r="AD462">
        <v>0</v>
      </c>
      <c r="AE462">
        <v>0</v>
      </c>
      <c r="AF462" s="3">
        <v>28.5</v>
      </c>
      <c r="AG462">
        <f>VLOOKUP(C462,'2022 FPIs'!$A$1:$B$33,2,FALSE)</f>
        <v>-16.899999999999999</v>
      </c>
      <c r="AH462">
        <v>20</v>
      </c>
      <c r="AI462">
        <v>12</v>
      </c>
      <c r="AJ462">
        <v>9</v>
      </c>
      <c r="AK462">
        <v>16</v>
      </c>
      <c r="AL462">
        <v>71</v>
      </c>
      <c r="AM462">
        <v>0</v>
      </c>
      <c r="AN462">
        <v>1</v>
      </c>
      <c r="AO462">
        <v>1</v>
      </c>
      <c r="AP462">
        <v>11</v>
      </c>
      <c r="AQ462">
        <v>5.0999999999999996</v>
      </c>
      <c r="AR462">
        <v>4.2</v>
      </c>
      <c r="AS462">
        <v>56.3</v>
      </c>
      <c r="AT462">
        <v>41.4</v>
      </c>
      <c r="AU462">
        <v>44</v>
      </c>
      <c r="AV462">
        <v>262</v>
      </c>
      <c r="AW462">
        <v>6</v>
      </c>
      <c r="AX462">
        <v>2</v>
      </c>
      <c r="AY462">
        <v>2</v>
      </c>
      <c r="AZ462">
        <v>3</v>
      </c>
      <c r="BA462">
        <v>2</v>
      </c>
      <c r="BB462">
        <v>2</v>
      </c>
      <c r="BC462">
        <v>5</v>
      </c>
      <c r="BD462">
        <v>273</v>
      </c>
      <c r="BE462">
        <v>6</v>
      </c>
      <c r="BF462">
        <v>14</v>
      </c>
      <c r="BG462">
        <v>0</v>
      </c>
      <c r="BH462">
        <v>0</v>
      </c>
      <c r="BI462" s="3">
        <f t="shared" si="15"/>
        <v>31.5</v>
      </c>
      <c r="BJ462">
        <f>VLOOKUP(D462,'2022 FPIs'!$A$1:$B$33,2,FALSE)</f>
        <v>2.1</v>
      </c>
    </row>
    <row r="463" spans="1:62">
      <c r="A463" t="s">
        <v>0</v>
      </c>
      <c r="B463">
        <f t="shared" si="14"/>
        <v>0</v>
      </c>
      <c r="C463" t="s">
        <v>51</v>
      </c>
      <c r="D463" t="s">
        <v>48</v>
      </c>
      <c r="E463">
        <v>22</v>
      </c>
      <c r="F463">
        <v>29</v>
      </c>
      <c r="G463">
        <v>15</v>
      </c>
      <c r="H463">
        <v>21</v>
      </c>
      <c r="I463">
        <v>193</v>
      </c>
      <c r="J463">
        <v>1</v>
      </c>
      <c r="K463">
        <v>0</v>
      </c>
      <c r="L463">
        <v>2</v>
      </c>
      <c r="M463">
        <v>15</v>
      </c>
      <c r="N463">
        <v>9.9</v>
      </c>
      <c r="O463">
        <v>8.4</v>
      </c>
      <c r="P463">
        <v>71.400000000000006</v>
      </c>
      <c r="Q463">
        <v>115.8</v>
      </c>
      <c r="R463">
        <v>24</v>
      </c>
      <c r="S463">
        <v>78</v>
      </c>
      <c r="T463">
        <v>3.3</v>
      </c>
      <c r="U463">
        <v>1</v>
      </c>
      <c r="V463">
        <v>3</v>
      </c>
      <c r="W463">
        <v>3</v>
      </c>
      <c r="X463">
        <v>1</v>
      </c>
      <c r="Y463">
        <v>1</v>
      </c>
      <c r="Z463">
        <v>2</v>
      </c>
      <c r="AA463">
        <v>112</v>
      </c>
      <c r="AB463">
        <v>4</v>
      </c>
      <c r="AC463">
        <v>10</v>
      </c>
      <c r="AD463">
        <v>1</v>
      </c>
      <c r="AE463">
        <v>1</v>
      </c>
      <c r="AF463" s="3">
        <v>23.5</v>
      </c>
      <c r="AG463">
        <f>VLOOKUP(C463,'2022 FPIs'!$A$1:$B$33,2,FALSE)</f>
        <v>-16.899999999999999</v>
      </c>
      <c r="AH463">
        <v>29</v>
      </c>
      <c r="AI463">
        <v>22</v>
      </c>
      <c r="AJ463">
        <v>33</v>
      </c>
      <c r="AK463">
        <v>42</v>
      </c>
      <c r="AL463">
        <v>312</v>
      </c>
      <c r="AM463">
        <v>1</v>
      </c>
      <c r="AN463">
        <v>1</v>
      </c>
      <c r="AO463">
        <v>1</v>
      </c>
      <c r="AP463">
        <v>7</v>
      </c>
      <c r="AQ463">
        <v>7.6</v>
      </c>
      <c r="AR463">
        <v>7.3</v>
      </c>
      <c r="AS463">
        <v>78.599999999999994</v>
      </c>
      <c r="AT463">
        <v>95.6</v>
      </c>
      <c r="AU463">
        <v>31</v>
      </c>
      <c r="AV463">
        <v>117</v>
      </c>
      <c r="AW463">
        <v>3.8</v>
      </c>
      <c r="AX463">
        <v>3</v>
      </c>
      <c r="AY463">
        <v>0</v>
      </c>
      <c r="AZ463">
        <v>2</v>
      </c>
      <c r="BA463">
        <v>3</v>
      </c>
      <c r="BB463">
        <v>3</v>
      </c>
      <c r="BC463">
        <v>1</v>
      </c>
      <c r="BD463">
        <v>15</v>
      </c>
      <c r="BE463">
        <v>12</v>
      </c>
      <c r="BF463">
        <v>15</v>
      </c>
      <c r="BG463">
        <v>0</v>
      </c>
      <c r="BH463">
        <v>0</v>
      </c>
      <c r="BI463" s="3">
        <f t="shared" si="15"/>
        <v>36.5</v>
      </c>
      <c r="BJ463">
        <f>VLOOKUP(D463,'2022 FPIs'!$A$1:$B$33,2,FALSE)</f>
        <v>1.7</v>
      </c>
    </row>
    <row r="464" spans="1:62">
      <c r="A464" t="s">
        <v>0</v>
      </c>
      <c r="B464">
        <f t="shared" si="14"/>
        <v>0</v>
      </c>
      <c r="C464" t="s">
        <v>51</v>
      </c>
      <c r="D464" t="s">
        <v>61</v>
      </c>
      <c r="E464">
        <v>7</v>
      </c>
      <c r="F464">
        <v>12</v>
      </c>
      <c r="G464">
        <v>14</v>
      </c>
      <c r="H464">
        <v>27</v>
      </c>
      <c r="I464">
        <v>154</v>
      </c>
      <c r="J464">
        <v>1</v>
      </c>
      <c r="K464">
        <v>1</v>
      </c>
      <c r="L464">
        <v>5</v>
      </c>
      <c r="M464">
        <v>36</v>
      </c>
      <c r="N464">
        <v>7</v>
      </c>
      <c r="O464">
        <v>4.8</v>
      </c>
      <c r="P464">
        <v>51.9</v>
      </c>
      <c r="Q464">
        <v>66</v>
      </c>
      <c r="R464">
        <v>37</v>
      </c>
      <c r="S464">
        <v>237</v>
      </c>
      <c r="T464">
        <v>6.4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4</v>
      </c>
      <c r="AA464">
        <v>185</v>
      </c>
      <c r="AB464">
        <v>5</v>
      </c>
      <c r="AC464">
        <v>13</v>
      </c>
      <c r="AD464">
        <v>1</v>
      </c>
      <c r="AE464">
        <v>4</v>
      </c>
      <c r="AF464" s="3">
        <v>32</v>
      </c>
      <c r="AG464">
        <f>VLOOKUP(C464,'2022 FPIs'!$A$1:$B$33,2,FALSE)</f>
        <v>-16.899999999999999</v>
      </c>
      <c r="AH464">
        <v>12</v>
      </c>
      <c r="AI464">
        <v>7</v>
      </c>
      <c r="AJ464">
        <v>12</v>
      </c>
      <c r="AK464">
        <v>22</v>
      </c>
      <c r="AL464">
        <v>86</v>
      </c>
      <c r="AM464">
        <v>0</v>
      </c>
      <c r="AN464">
        <v>0</v>
      </c>
      <c r="AO464">
        <v>3</v>
      </c>
      <c r="AP464">
        <v>13</v>
      </c>
      <c r="AQ464">
        <v>4.5</v>
      </c>
      <c r="AR464">
        <v>3.4</v>
      </c>
      <c r="AS464">
        <v>54.5</v>
      </c>
      <c r="AT464">
        <v>63.8</v>
      </c>
      <c r="AU464">
        <v>28</v>
      </c>
      <c r="AV464">
        <v>128</v>
      </c>
      <c r="AW464">
        <v>4.5999999999999996</v>
      </c>
      <c r="AX464">
        <v>1</v>
      </c>
      <c r="AY464">
        <v>2</v>
      </c>
      <c r="AZ464">
        <v>3</v>
      </c>
      <c r="BA464">
        <v>0</v>
      </c>
      <c r="BB464">
        <v>0</v>
      </c>
      <c r="BC464">
        <v>6</v>
      </c>
      <c r="BD464">
        <v>307</v>
      </c>
      <c r="BE464">
        <v>2</v>
      </c>
      <c r="BF464">
        <v>11</v>
      </c>
      <c r="BG464">
        <v>0</v>
      </c>
      <c r="BH464">
        <v>0</v>
      </c>
      <c r="BI464" s="3">
        <f t="shared" si="15"/>
        <v>28</v>
      </c>
      <c r="BJ464">
        <f>VLOOKUP(D464,'2022 FPIs'!$A$1:$B$33,2,FALSE)</f>
        <v>-4.7</v>
      </c>
    </row>
    <row r="465" spans="1:62">
      <c r="A465" t="s">
        <v>1</v>
      </c>
      <c r="B465">
        <f t="shared" si="14"/>
        <v>1</v>
      </c>
      <c r="C465" t="s">
        <v>51</v>
      </c>
      <c r="D465" t="s">
        <v>39</v>
      </c>
      <c r="E465">
        <v>33</v>
      </c>
      <c r="F465">
        <v>14</v>
      </c>
      <c r="G465">
        <v>13</v>
      </c>
      <c r="H465">
        <v>21</v>
      </c>
      <c r="I465">
        <v>147</v>
      </c>
      <c r="J465">
        <v>1</v>
      </c>
      <c r="K465">
        <v>1</v>
      </c>
      <c r="L465">
        <v>4</v>
      </c>
      <c r="M465">
        <v>32</v>
      </c>
      <c r="N465">
        <v>8.5</v>
      </c>
      <c r="O465">
        <v>5.9</v>
      </c>
      <c r="P465">
        <v>61.9</v>
      </c>
      <c r="Q465">
        <v>78.900000000000006</v>
      </c>
      <c r="R465">
        <v>45</v>
      </c>
      <c r="S465">
        <v>243</v>
      </c>
      <c r="T465">
        <v>5.4</v>
      </c>
      <c r="U465">
        <v>2</v>
      </c>
      <c r="V465">
        <v>4</v>
      </c>
      <c r="W465">
        <v>4</v>
      </c>
      <c r="X465">
        <v>3</v>
      </c>
      <c r="Y465">
        <v>3</v>
      </c>
      <c r="Z465">
        <v>2</v>
      </c>
      <c r="AA465">
        <v>81</v>
      </c>
      <c r="AB465">
        <v>11</v>
      </c>
      <c r="AC465">
        <v>18</v>
      </c>
      <c r="AD465">
        <v>0</v>
      </c>
      <c r="AE465">
        <v>1</v>
      </c>
      <c r="AF465" s="3">
        <v>37</v>
      </c>
      <c r="AG465">
        <f>VLOOKUP(C465,'2022 FPIs'!$A$1:$B$33,2,FALSE)</f>
        <v>-16.899999999999999</v>
      </c>
      <c r="AH465">
        <v>14</v>
      </c>
      <c r="AI465">
        <v>33</v>
      </c>
      <c r="AJ465">
        <v>17</v>
      </c>
      <c r="AK465">
        <v>28</v>
      </c>
      <c r="AL465">
        <v>190</v>
      </c>
      <c r="AM465">
        <v>1</v>
      </c>
      <c r="AN465">
        <v>3</v>
      </c>
      <c r="AO465">
        <v>1</v>
      </c>
      <c r="AP465">
        <v>8</v>
      </c>
      <c r="AQ465">
        <v>7.1</v>
      </c>
      <c r="AR465">
        <v>6.6</v>
      </c>
      <c r="AS465">
        <v>60.7</v>
      </c>
      <c r="AT465">
        <v>53.3</v>
      </c>
      <c r="AU465">
        <v>19</v>
      </c>
      <c r="AV465">
        <v>70</v>
      </c>
      <c r="AW465">
        <v>3.7</v>
      </c>
      <c r="AX465">
        <v>1</v>
      </c>
      <c r="AY465">
        <v>0</v>
      </c>
      <c r="AZ465">
        <v>0</v>
      </c>
      <c r="BA465">
        <v>2</v>
      </c>
      <c r="BB465">
        <v>2</v>
      </c>
      <c r="BC465">
        <v>4</v>
      </c>
      <c r="BD465">
        <v>160</v>
      </c>
      <c r="BE465">
        <v>5</v>
      </c>
      <c r="BF465">
        <v>10</v>
      </c>
      <c r="BG465">
        <v>0</v>
      </c>
      <c r="BH465">
        <v>1</v>
      </c>
      <c r="BI465" s="3">
        <f t="shared" si="15"/>
        <v>23</v>
      </c>
      <c r="BJ465">
        <f>VLOOKUP(D465,'2022 FPIs'!$A$1:$B$33,2,FALSE)</f>
        <v>2</v>
      </c>
    </row>
    <row r="466" spans="1:62">
      <c r="A466" t="s">
        <v>0</v>
      </c>
      <c r="B466">
        <f t="shared" si="14"/>
        <v>0</v>
      </c>
      <c r="C466" t="s">
        <v>51</v>
      </c>
      <c r="D466" t="s">
        <v>64</v>
      </c>
      <c r="E466">
        <v>29</v>
      </c>
      <c r="F466">
        <v>49</v>
      </c>
      <c r="G466">
        <v>18</v>
      </c>
      <c r="H466">
        <v>24</v>
      </c>
      <c r="I466">
        <v>131</v>
      </c>
      <c r="J466">
        <v>2</v>
      </c>
      <c r="K466">
        <v>0</v>
      </c>
      <c r="L466">
        <v>4</v>
      </c>
      <c r="M466">
        <v>25</v>
      </c>
      <c r="N466">
        <v>6.5</v>
      </c>
      <c r="O466">
        <v>4.7</v>
      </c>
      <c r="P466">
        <v>75</v>
      </c>
      <c r="Q466">
        <v>115.1</v>
      </c>
      <c r="R466">
        <v>43</v>
      </c>
      <c r="S466">
        <v>240</v>
      </c>
      <c r="T466">
        <v>5.6</v>
      </c>
      <c r="U466">
        <v>2</v>
      </c>
      <c r="V466">
        <v>1</v>
      </c>
      <c r="W466">
        <v>1</v>
      </c>
      <c r="X466">
        <v>2</v>
      </c>
      <c r="Y466">
        <v>2</v>
      </c>
      <c r="Z466">
        <v>4</v>
      </c>
      <c r="AA466">
        <v>203</v>
      </c>
      <c r="AB466">
        <v>6</v>
      </c>
      <c r="AC466">
        <v>15</v>
      </c>
      <c r="AD466">
        <v>2</v>
      </c>
      <c r="AE466">
        <v>3</v>
      </c>
      <c r="AF466" s="3">
        <v>36</v>
      </c>
      <c r="AG466">
        <f>VLOOKUP(C466,'2022 FPIs'!$A$1:$B$33,2,FALSE)</f>
        <v>-16.899999999999999</v>
      </c>
      <c r="AH466">
        <v>49</v>
      </c>
      <c r="AI466">
        <v>29</v>
      </c>
      <c r="AJ466">
        <v>21</v>
      </c>
      <c r="AK466">
        <v>27</v>
      </c>
      <c r="AL466">
        <v>242</v>
      </c>
      <c r="AM466">
        <v>2</v>
      </c>
      <c r="AN466">
        <v>1</v>
      </c>
      <c r="AO466">
        <v>1</v>
      </c>
      <c r="AP466">
        <v>8</v>
      </c>
      <c r="AQ466">
        <v>9.3000000000000007</v>
      </c>
      <c r="AR466">
        <v>8.6</v>
      </c>
      <c r="AS466">
        <v>77.8</v>
      </c>
      <c r="AT466">
        <v>113.3</v>
      </c>
      <c r="AU466">
        <v>29</v>
      </c>
      <c r="AV466">
        <v>200</v>
      </c>
      <c r="AW466">
        <v>6.9</v>
      </c>
      <c r="AX466">
        <v>4</v>
      </c>
      <c r="AY466">
        <v>0</v>
      </c>
      <c r="AZ466">
        <v>0</v>
      </c>
      <c r="BA466">
        <v>7</v>
      </c>
      <c r="BB466">
        <v>7</v>
      </c>
      <c r="BC466">
        <v>2</v>
      </c>
      <c r="BD466">
        <v>142</v>
      </c>
      <c r="BE466">
        <v>9</v>
      </c>
      <c r="BF466">
        <v>11</v>
      </c>
      <c r="BG466">
        <v>0</v>
      </c>
      <c r="BH466">
        <v>0</v>
      </c>
      <c r="BI466" s="3">
        <f t="shared" si="15"/>
        <v>24</v>
      </c>
      <c r="BJ466">
        <f>VLOOKUP(D466,'2022 FPIs'!$A$1:$B$33,2,FALSE)</f>
        <v>8.4</v>
      </c>
    </row>
    <row r="467" spans="1:62">
      <c r="A467" t="s">
        <v>0</v>
      </c>
      <c r="B467">
        <f t="shared" si="14"/>
        <v>0</v>
      </c>
      <c r="C467" t="s">
        <v>51</v>
      </c>
      <c r="D467" t="s">
        <v>38</v>
      </c>
      <c r="E467">
        <v>32</v>
      </c>
      <c r="F467">
        <v>35</v>
      </c>
      <c r="G467">
        <v>17</v>
      </c>
      <c r="H467">
        <v>28</v>
      </c>
      <c r="I467">
        <v>116</v>
      </c>
      <c r="J467">
        <v>3</v>
      </c>
      <c r="K467">
        <v>0</v>
      </c>
      <c r="L467">
        <v>2</v>
      </c>
      <c r="M467">
        <v>7</v>
      </c>
      <c r="N467">
        <v>4.4000000000000004</v>
      </c>
      <c r="O467">
        <v>3.9</v>
      </c>
      <c r="P467">
        <v>60.7</v>
      </c>
      <c r="Q467">
        <v>105.7</v>
      </c>
      <c r="R467">
        <v>40</v>
      </c>
      <c r="S467">
        <v>252</v>
      </c>
      <c r="T467">
        <v>6.3</v>
      </c>
      <c r="U467">
        <v>1</v>
      </c>
      <c r="V467">
        <v>1</v>
      </c>
      <c r="W467">
        <v>1</v>
      </c>
      <c r="X467">
        <v>3</v>
      </c>
      <c r="Y467">
        <v>3</v>
      </c>
      <c r="Z467">
        <v>3</v>
      </c>
      <c r="AA467">
        <v>83</v>
      </c>
      <c r="AB467">
        <v>10</v>
      </c>
      <c r="AC467">
        <v>16</v>
      </c>
      <c r="AD467">
        <v>1</v>
      </c>
      <c r="AE467">
        <v>2</v>
      </c>
      <c r="AF467" s="3">
        <v>35</v>
      </c>
      <c r="AG467">
        <f>VLOOKUP(C467,'2022 FPIs'!$A$1:$B$33,2,FALSE)</f>
        <v>-16.899999999999999</v>
      </c>
      <c r="AH467">
        <v>35</v>
      </c>
      <c r="AI467">
        <v>32</v>
      </c>
      <c r="AJ467">
        <v>21</v>
      </c>
      <c r="AK467">
        <v>30</v>
      </c>
      <c r="AL467">
        <v>302</v>
      </c>
      <c r="AM467">
        <v>3</v>
      </c>
      <c r="AN467">
        <v>0</v>
      </c>
      <c r="AO467">
        <v>0</v>
      </c>
      <c r="AP467">
        <v>0</v>
      </c>
      <c r="AQ467">
        <v>10.1</v>
      </c>
      <c r="AR467">
        <v>10.1</v>
      </c>
      <c r="AS467">
        <v>70</v>
      </c>
      <c r="AT467">
        <v>135.69999999999999</v>
      </c>
      <c r="AU467">
        <v>23</v>
      </c>
      <c r="AV467">
        <v>77</v>
      </c>
      <c r="AW467">
        <v>3.3</v>
      </c>
      <c r="AX467">
        <v>1</v>
      </c>
      <c r="AY467">
        <v>0</v>
      </c>
      <c r="AZ467">
        <v>1</v>
      </c>
      <c r="BA467">
        <v>5</v>
      </c>
      <c r="BB467">
        <v>5</v>
      </c>
      <c r="BC467">
        <v>1</v>
      </c>
      <c r="BD467">
        <v>51</v>
      </c>
      <c r="BE467">
        <v>5</v>
      </c>
      <c r="BF467">
        <v>10</v>
      </c>
      <c r="BG467">
        <v>0</v>
      </c>
      <c r="BH467">
        <v>2</v>
      </c>
      <c r="BI467" s="3">
        <f t="shared" si="15"/>
        <v>25</v>
      </c>
      <c r="BJ467">
        <f>VLOOKUP(D467,'2022 FPIs'!$A$1:$B$33,2,FALSE)</f>
        <v>5.2</v>
      </c>
    </row>
    <row r="468" spans="1:62">
      <c r="A468" t="s">
        <v>0</v>
      </c>
      <c r="B468">
        <f t="shared" si="14"/>
        <v>0</v>
      </c>
      <c r="C468" t="s">
        <v>51</v>
      </c>
      <c r="D468" t="s">
        <v>50</v>
      </c>
      <c r="E468">
        <v>30</v>
      </c>
      <c r="F468">
        <v>31</v>
      </c>
      <c r="G468">
        <v>12</v>
      </c>
      <c r="H468">
        <v>20</v>
      </c>
      <c r="I468">
        <v>150</v>
      </c>
      <c r="J468">
        <v>2</v>
      </c>
      <c r="K468">
        <v>1</v>
      </c>
      <c r="L468">
        <v>3</v>
      </c>
      <c r="M468">
        <v>17</v>
      </c>
      <c r="N468">
        <v>8.4</v>
      </c>
      <c r="O468">
        <v>6.5</v>
      </c>
      <c r="P468">
        <v>60</v>
      </c>
      <c r="Q468">
        <v>95.8</v>
      </c>
      <c r="R468">
        <v>35</v>
      </c>
      <c r="S468">
        <v>258</v>
      </c>
      <c r="T468">
        <v>7.4</v>
      </c>
      <c r="U468">
        <v>2</v>
      </c>
      <c r="V468">
        <v>1</v>
      </c>
      <c r="W468">
        <v>1</v>
      </c>
      <c r="X468">
        <v>3</v>
      </c>
      <c r="Y468">
        <v>4</v>
      </c>
      <c r="Z468">
        <v>3</v>
      </c>
      <c r="AA468">
        <v>129</v>
      </c>
      <c r="AB468">
        <v>6</v>
      </c>
      <c r="AC468">
        <v>11</v>
      </c>
      <c r="AD468">
        <v>0</v>
      </c>
      <c r="AE468">
        <v>1</v>
      </c>
      <c r="AF468" s="3">
        <v>29</v>
      </c>
      <c r="AG468">
        <f>VLOOKUP(C468,'2022 FPIs'!$A$1:$B$33,2,FALSE)</f>
        <v>-16.899999999999999</v>
      </c>
      <c r="AH468">
        <v>31</v>
      </c>
      <c r="AI468">
        <v>30</v>
      </c>
      <c r="AJ468">
        <v>19</v>
      </c>
      <c r="AK468">
        <v>26</v>
      </c>
      <c r="AL468">
        <v>228</v>
      </c>
      <c r="AM468">
        <v>1</v>
      </c>
      <c r="AN468">
        <v>0</v>
      </c>
      <c r="AO468">
        <v>2</v>
      </c>
      <c r="AP468">
        <v>8</v>
      </c>
      <c r="AQ468">
        <v>9.1</v>
      </c>
      <c r="AR468">
        <v>8.1</v>
      </c>
      <c r="AS468">
        <v>73.099999999999994</v>
      </c>
      <c r="AT468">
        <v>112.3</v>
      </c>
      <c r="AU468">
        <v>31</v>
      </c>
      <c r="AV468">
        <v>95</v>
      </c>
      <c r="AW468">
        <v>3.1</v>
      </c>
      <c r="AX468">
        <v>2</v>
      </c>
      <c r="AY468">
        <v>1</v>
      </c>
      <c r="AZ468">
        <v>1</v>
      </c>
      <c r="BA468">
        <v>4</v>
      </c>
      <c r="BB468">
        <v>4</v>
      </c>
      <c r="BC468">
        <v>4</v>
      </c>
      <c r="BD468">
        <v>185</v>
      </c>
      <c r="BE468">
        <v>5</v>
      </c>
      <c r="BF468">
        <v>11</v>
      </c>
      <c r="BG468">
        <v>1</v>
      </c>
      <c r="BH468">
        <v>1</v>
      </c>
      <c r="BI468" s="3">
        <f t="shared" si="15"/>
        <v>31</v>
      </c>
      <c r="BJ468">
        <f>VLOOKUP(D468,'2022 FPIs'!$A$1:$B$33,2,FALSE)</f>
        <v>2</v>
      </c>
    </row>
    <row r="469" spans="1:62">
      <c r="A469" t="s">
        <v>0</v>
      </c>
      <c r="B469">
        <f t="shared" si="14"/>
        <v>0</v>
      </c>
      <c r="C469" t="s">
        <v>51</v>
      </c>
      <c r="D469" t="s">
        <v>66</v>
      </c>
      <c r="E469">
        <v>24</v>
      </c>
      <c r="F469">
        <v>27</v>
      </c>
      <c r="G469">
        <v>14</v>
      </c>
      <c r="H469">
        <v>21</v>
      </c>
      <c r="I469">
        <v>128</v>
      </c>
      <c r="J469">
        <v>1</v>
      </c>
      <c r="K469">
        <v>1</v>
      </c>
      <c r="L469">
        <v>4</v>
      </c>
      <c r="M469">
        <v>25</v>
      </c>
      <c r="N469">
        <v>7.3</v>
      </c>
      <c r="O469">
        <v>5.0999999999999996</v>
      </c>
      <c r="P469">
        <v>66.7</v>
      </c>
      <c r="Q469">
        <v>79.099999999999994</v>
      </c>
      <c r="R469">
        <v>41</v>
      </c>
      <c r="S469">
        <v>160</v>
      </c>
      <c r="T469">
        <v>3.9</v>
      </c>
      <c r="U469">
        <v>2</v>
      </c>
      <c r="V469">
        <v>1</v>
      </c>
      <c r="W469">
        <v>2</v>
      </c>
      <c r="X469">
        <v>3</v>
      </c>
      <c r="Y469">
        <v>3</v>
      </c>
      <c r="Z469">
        <v>4</v>
      </c>
      <c r="AA469">
        <v>160</v>
      </c>
      <c r="AB469">
        <v>9</v>
      </c>
      <c r="AC469">
        <v>16</v>
      </c>
      <c r="AD469">
        <v>0</v>
      </c>
      <c r="AE469">
        <v>0</v>
      </c>
      <c r="AF469" s="3">
        <v>35</v>
      </c>
      <c r="AG469">
        <f>VLOOKUP(C469,'2022 FPIs'!$A$1:$B$33,2,FALSE)</f>
        <v>-16.899999999999999</v>
      </c>
      <c r="AH469">
        <v>27</v>
      </c>
      <c r="AI469">
        <v>24</v>
      </c>
      <c r="AJ469">
        <v>13</v>
      </c>
      <c r="AK469">
        <v>20</v>
      </c>
      <c r="AL469">
        <v>131</v>
      </c>
      <c r="AM469">
        <v>1</v>
      </c>
      <c r="AN469">
        <v>0</v>
      </c>
      <c r="AO469">
        <v>0</v>
      </c>
      <c r="AP469">
        <v>0</v>
      </c>
      <c r="AQ469">
        <v>6.6</v>
      </c>
      <c r="AR469">
        <v>6.6</v>
      </c>
      <c r="AS469">
        <v>65</v>
      </c>
      <c r="AT469">
        <v>100.2</v>
      </c>
      <c r="AU469">
        <v>33</v>
      </c>
      <c r="AV469">
        <v>149</v>
      </c>
      <c r="AW469">
        <v>4.5</v>
      </c>
      <c r="AX469">
        <v>1</v>
      </c>
      <c r="AY469">
        <v>2</v>
      </c>
      <c r="AZ469">
        <v>2</v>
      </c>
      <c r="BA469">
        <v>3</v>
      </c>
      <c r="BB469">
        <v>3</v>
      </c>
      <c r="BC469">
        <v>3</v>
      </c>
      <c r="BD469">
        <v>139</v>
      </c>
      <c r="BE469">
        <v>2</v>
      </c>
      <c r="BF469">
        <v>9</v>
      </c>
      <c r="BG469">
        <v>1</v>
      </c>
      <c r="BH469">
        <v>1</v>
      </c>
      <c r="BI469" s="3">
        <f t="shared" si="15"/>
        <v>25</v>
      </c>
      <c r="BJ469">
        <f>VLOOKUP(D469,'2022 FPIs'!$A$1:$B$33,2,FALSE)</f>
        <v>-2.2999999999999998</v>
      </c>
    </row>
    <row r="470" spans="1:62">
      <c r="A470" t="s">
        <v>0</v>
      </c>
      <c r="B470">
        <f t="shared" si="14"/>
        <v>0</v>
      </c>
      <c r="C470" t="s">
        <v>51</v>
      </c>
      <c r="D470" t="s">
        <v>40</v>
      </c>
      <c r="E470">
        <v>10</v>
      </c>
      <c r="F470">
        <v>31</v>
      </c>
      <c r="G470">
        <v>14</v>
      </c>
      <c r="H470">
        <v>25</v>
      </c>
      <c r="I470">
        <v>165</v>
      </c>
      <c r="J470">
        <v>1</v>
      </c>
      <c r="K470">
        <v>1</v>
      </c>
      <c r="L470">
        <v>2</v>
      </c>
      <c r="M470">
        <v>14</v>
      </c>
      <c r="N470">
        <v>7.2</v>
      </c>
      <c r="O470">
        <v>6.1</v>
      </c>
      <c r="P470">
        <v>56</v>
      </c>
      <c r="Q470">
        <v>72.900000000000006</v>
      </c>
      <c r="R470">
        <v>29</v>
      </c>
      <c r="S470">
        <v>127</v>
      </c>
      <c r="T470">
        <v>4.4000000000000004</v>
      </c>
      <c r="U470">
        <v>0</v>
      </c>
      <c r="V470">
        <v>1</v>
      </c>
      <c r="W470">
        <v>1</v>
      </c>
      <c r="X470">
        <v>1</v>
      </c>
      <c r="Y470">
        <v>1</v>
      </c>
      <c r="Z470">
        <v>5</v>
      </c>
      <c r="AA470">
        <v>244</v>
      </c>
      <c r="AB470">
        <v>4</v>
      </c>
      <c r="AC470">
        <v>13</v>
      </c>
      <c r="AD470">
        <v>2</v>
      </c>
      <c r="AE470">
        <v>3</v>
      </c>
      <c r="AF470" s="3">
        <v>28</v>
      </c>
      <c r="AG470">
        <f>VLOOKUP(C470,'2022 FPIs'!$A$1:$B$33,2,FALSE)</f>
        <v>-16.899999999999999</v>
      </c>
      <c r="AH470">
        <v>31</v>
      </c>
      <c r="AI470">
        <v>10</v>
      </c>
      <c r="AJ470">
        <v>22</v>
      </c>
      <c r="AK470">
        <v>29</v>
      </c>
      <c r="AL470">
        <v>308</v>
      </c>
      <c r="AM470">
        <v>3</v>
      </c>
      <c r="AN470">
        <v>0</v>
      </c>
      <c r="AO470">
        <v>1</v>
      </c>
      <c r="AP470">
        <v>7</v>
      </c>
      <c r="AQ470">
        <v>10.9</v>
      </c>
      <c r="AR470">
        <v>10.3</v>
      </c>
      <c r="AS470">
        <v>75.900000000000006</v>
      </c>
      <c r="AT470">
        <v>144</v>
      </c>
      <c r="AU470">
        <v>32</v>
      </c>
      <c r="AV470">
        <v>158</v>
      </c>
      <c r="AW470">
        <v>4.9000000000000004</v>
      </c>
      <c r="AX470">
        <v>1</v>
      </c>
      <c r="AY470">
        <v>1</v>
      </c>
      <c r="AZ470">
        <v>2</v>
      </c>
      <c r="BA470">
        <v>4</v>
      </c>
      <c r="BB470">
        <v>4</v>
      </c>
      <c r="BC470">
        <v>2</v>
      </c>
      <c r="BD470">
        <v>118</v>
      </c>
      <c r="BE470">
        <v>7</v>
      </c>
      <c r="BF470">
        <v>12</v>
      </c>
      <c r="BG470">
        <v>0</v>
      </c>
      <c r="BH470">
        <v>1</v>
      </c>
      <c r="BI470" s="3">
        <f t="shared" si="15"/>
        <v>32</v>
      </c>
      <c r="BJ470">
        <f>VLOOKUP(D470,'2022 FPIs'!$A$1:$B$33,2,FALSE)</f>
        <v>-3.2</v>
      </c>
    </row>
    <row r="471" spans="1:62">
      <c r="A471" t="s">
        <v>0</v>
      </c>
      <c r="B471">
        <f t="shared" si="14"/>
        <v>0</v>
      </c>
      <c r="C471" t="s">
        <v>51</v>
      </c>
      <c r="D471" t="s">
        <v>47</v>
      </c>
      <c r="E471">
        <v>19</v>
      </c>
      <c r="F471">
        <v>28</v>
      </c>
      <c r="G471">
        <v>20</v>
      </c>
      <c r="H471">
        <v>25</v>
      </c>
      <c r="I471">
        <v>254</v>
      </c>
      <c r="J471">
        <v>0</v>
      </c>
      <c r="K471">
        <v>2</v>
      </c>
      <c r="L471">
        <v>0</v>
      </c>
      <c r="M471">
        <v>0</v>
      </c>
      <c r="N471">
        <v>10.199999999999999</v>
      </c>
      <c r="O471">
        <v>10.199999999999999</v>
      </c>
      <c r="P471">
        <v>80</v>
      </c>
      <c r="Q471">
        <v>75.7</v>
      </c>
      <c r="R471">
        <v>25</v>
      </c>
      <c r="S471">
        <v>155</v>
      </c>
      <c r="T471">
        <v>6.2</v>
      </c>
      <c r="U471">
        <v>2</v>
      </c>
      <c r="V471">
        <v>2</v>
      </c>
      <c r="W471">
        <v>3</v>
      </c>
      <c r="X471">
        <v>1</v>
      </c>
      <c r="Y471">
        <v>2</v>
      </c>
      <c r="Z471">
        <v>1</v>
      </c>
      <c r="AA471">
        <v>39</v>
      </c>
      <c r="AB471">
        <v>6</v>
      </c>
      <c r="AC471">
        <v>11</v>
      </c>
      <c r="AD471">
        <v>0</v>
      </c>
      <c r="AE471">
        <v>0</v>
      </c>
      <c r="AF471" s="3">
        <v>27.5</v>
      </c>
      <c r="AG471">
        <f>VLOOKUP(C471,'2022 FPIs'!$A$1:$B$33,2,FALSE)</f>
        <v>-16.899999999999999</v>
      </c>
      <c r="AH471">
        <v>28</v>
      </c>
      <c r="AI471">
        <v>19</v>
      </c>
      <c r="AJ471">
        <v>18</v>
      </c>
      <c r="AK471">
        <v>31</v>
      </c>
      <c r="AL471">
        <v>182</v>
      </c>
      <c r="AM471">
        <v>1</v>
      </c>
      <c r="AN471">
        <v>0</v>
      </c>
      <c r="AO471">
        <v>0</v>
      </c>
      <c r="AP471">
        <v>0</v>
      </c>
      <c r="AQ471">
        <v>5.9</v>
      </c>
      <c r="AR471">
        <v>5.9</v>
      </c>
      <c r="AS471">
        <v>58.1</v>
      </c>
      <c r="AT471">
        <v>85.7</v>
      </c>
      <c r="AU471">
        <v>32</v>
      </c>
      <c r="AV471">
        <v>175</v>
      </c>
      <c r="AW471">
        <v>5.5</v>
      </c>
      <c r="AX471">
        <v>2</v>
      </c>
      <c r="AY471">
        <v>2</v>
      </c>
      <c r="AZ471">
        <v>2</v>
      </c>
      <c r="BA471">
        <v>2</v>
      </c>
      <c r="BB471">
        <v>2</v>
      </c>
      <c r="BC471">
        <v>3</v>
      </c>
      <c r="BD471">
        <v>134</v>
      </c>
      <c r="BE471">
        <v>6</v>
      </c>
      <c r="BF471">
        <v>13</v>
      </c>
      <c r="BG471">
        <v>1</v>
      </c>
      <c r="BH471">
        <v>2</v>
      </c>
      <c r="BI471" s="3">
        <f t="shared" si="15"/>
        <v>32.5</v>
      </c>
      <c r="BJ471">
        <f>VLOOKUP(D471,'2022 FPIs'!$A$1:$B$33,2,FALSE)</f>
        <v>6.3</v>
      </c>
    </row>
    <row r="472" spans="1:62">
      <c r="A472" t="s">
        <v>0</v>
      </c>
      <c r="B472">
        <f t="shared" si="14"/>
        <v>0</v>
      </c>
      <c r="C472" t="s">
        <v>51</v>
      </c>
      <c r="D472" t="s">
        <v>62</v>
      </c>
      <c r="E472">
        <v>20</v>
      </c>
      <c r="F472">
        <v>25</v>
      </c>
      <c r="G472">
        <v>14</v>
      </c>
      <c r="H472">
        <v>22</v>
      </c>
      <c r="I472">
        <v>91</v>
      </c>
      <c r="J472">
        <v>2</v>
      </c>
      <c r="K472">
        <v>0</v>
      </c>
      <c r="L472">
        <v>6</v>
      </c>
      <c r="M472">
        <v>61</v>
      </c>
      <c r="N472">
        <v>6.9</v>
      </c>
      <c r="O472">
        <v>3.3</v>
      </c>
      <c r="P472">
        <v>63.6</v>
      </c>
      <c r="Q472">
        <v>102.7</v>
      </c>
      <c r="R472">
        <v>30</v>
      </c>
      <c r="S472">
        <v>157</v>
      </c>
      <c r="T472">
        <v>5.2</v>
      </c>
      <c r="U472">
        <v>1</v>
      </c>
      <c r="V472">
        <v>0</v>
      </c>
      <c r="W472">
        <v>0</v>
      </c>
      <c r="X472">
        <v>2</v>
      </c>
      <c r="Y472">
        <v>3</v>
      </c>
      <c r="Z472">
        <v>6</v>
      </c>
      <c r="AA472">
        <v>252</v>
      </c>
      <c r="AB472">
        <v>5</v>
      </c>
      <c r="AC472">
        <v>13</v>
      </c>
      <c r="AD472">
        <v>0</v>
      </c>
      <c r="AE472">
        <v>1</v>
      </c>
      <c r="AF472" s="3">
        <v>30</v>
      </c>
      <c r="AG472">
        <f>VLOOKUP(C472,'2022 FPIs'!$A$1:$B$33,2,FALSE)</f>
        <v>-16.899999999999999</v>
      </c>
      <c r="AH472">
        <v>25</v>
      </c>
      <c r="AI472">
        <v>20</v>
      </c>
      <c r="AJ472">
        <v>22</v>
      </c>
      <c r="AK472">
        <v>37</v>
      </c>
      <c r="AL472">
        <v>309</v>
      </c>
      <c r="AM472">
        <v>0</v>
      </c>
      <c r="AN472">
        <v>2</v>
      </c>
      <c r="AO472">
        <v>1</v>
      </c>
      <c r="AP472">
        <v>6</v>
      </c>
      <c r="AQ472">
        <v>8.5</v>
      </c>
      <c r="AR472">
        <v>8.1</v>
      </c>
      <c r="AS472">
        <v>59.5</v>
      </c>
      <c r="AT472">
        <v>63.9</v>
      </c>
      <c r="AU472">
        <v>33</v>
      </c>
      <c r="AV472">
        <v>112</v>
      </c>
      <c r="AW472">
        <v>3.4</v>
      </c>
      <c r="AX472">
        <v>3</v>
      </c>
      <c r="AY472">
        <v>1</v>
      </c>
      <c r="AZ472">
        <v>2</v>
      </c>
      <c r="BA472">
        <v>2</v>
      </c>
      <c r="BB472">
        <v>2</v>
      </c>
      <c r="BC472">
        <v>2</v>
      </c>
      <c r="BD472">
        <v>90</v>
      </c>
      <c r="BE472">
        <v>9</v>
      </c>
      <c r="BF472">
        <v>16</v>
      </c>
      <c r="BG472">
        <v>1</v>
      </c>
      <c r="BH472">
        <v>2</v>
      </c>
      <c r="BI472" s="3">
        <f t="shared" si="15"/>
        <v>30</v>
      </c>
      <c r="BJ472">
        <f>VLOOKUP(D472,'2022 FPIs'!$A$1:$B$33,2,FALSE)</f>
        <v>12.7</v>
      </c>
    </row>
    <row r="473" spans="1:62">
      <c r="A473" t="s">
        <v>0</v>
      </c>
      <c r="B473">
        <f t="shared" si="14"/>
        <v>0</v>
      </c>
      <c r="C473" t="s">
        <v>51</v>
      </c>
      <c r="D473" t="s">
        <v>35</v>
      </c>
      <c r="E473">
        <v>13</v>
      </c>
      <c r="F473">
        <v>35</v>
      </c>
      <c r="G473">
        <v>18</v>
      </c>
      <c r="H473">
        <v>28</v>
      </c>
      <c r="I473">
        <v>129</v>
      </c>
      <c r="J473">
        <v>1</v>
      </c>
      <c r="K473">
        <v>1</v>
      </c>
      <c r="L473">
        <v>2</v>
      </c>
      <c r="M473">
        <v>15</v>
      </c>
      <c r="N473">
        <v>5.0999999999999996</v>
      </c>
      <c r="O473">
        <v>4.3</v>
      </c>
      <c r="P473">
        <v>64.3</v>
      </c>
      <c r="Q473">
        <v>71.900000000000006</v>
      </c>
      <c r="R473">
        <v>29</v>
      </c>
      <c r="S473">
        <v>80</v>
      </c>
      <c r="T473">
        <v>2.8</v>
      </c>
      <c r="U473">
        <v>0</v>
      </c>
      <c r="V473">
        <v>2</v>
      </c>
      <c r="W473">
        <v>2</v>
      </c>
      <c r="X473">
        <v>1</v>
      </c>
      <c r="Y473">
        <v>1</v>
      </c>
      <c r="Z473">
        <v>4</v>
      </c>
      <c r="AA473">
        <v>197</v>
      </c>
      <c r="AB473">
        <v>2</v>
      </c>
      <c r="AC473">
        <v>12</v>
      </c>
      <c r="AD473">
        <v>1</v>
      </c>
      <c r="AE473">
        <v>4</v>
      </c>
      <c r="AF473" s="3">
        <v>17</v>
      </c>
      <c r="AG473">
        <f>VLOOKUP(C473,'2022 FPIs'!$A$1:$B$33,2,FALSE)</f>
        <v>-16.899999999999999</v>
      </c>
      <c r="AH473">
        <v>35</v>
      </c>
      <c r="AI473">
        <v>13</v>
      </c>
      <c r="AJ473">
        <v>15</v>
      </c>
      <c r="AK473">
        <v>26</v>
      </c>
      <c r="AL473">
        <v>172</v>
      </c>
      <c r="AM473">
        <v>2</v>
      </c>
      <c r="AN473">
        <v>2</v>
      </c>
      <c r="AO473">
        <v>1</v>
      </c>
      <c r="AP473">
        <v>0</v>
      </c>
      <c r="AQ473">
        <v>6.6</v>
      </c>
      <c r="AR473">
        <v>6.4</v>
      </c>
      <c r="AS473">
        <v>57.7</v>
      </c>
      <c r="AT473">
        <v>71.3</v>
      </c>
      <c r="AU473">
        <v>31</v>
      </c>
      <c r="AV473">
        <v>254</v>
      </c>
      <c r="AW473">
        <v>8.1999999999999993</v>
      </c>
      <c r="AX473">
        <v>3</v>
      </c>
      <c r="AY473">
        <v>0</v>
      </c>
      <c r="AZ473">
        <v>1</v>
      </c>
      <c r="BA473">
        <v>3</v>
      </c>
      <c r="BB473">
        <v>4</v>
      </c>
      <c r="BC473">
        <v>3</v>
      </c>
      <c r="BD473">
        <v>161</v>
      </c>
      <c r="BE473">
        <v>6</v>
      </c>
      <c r="BF473">
        <v>11</v>
      </c>
      <c r="BG473">
        <v>1</v>
      </c>
      <c r="BH473">
        <v>1</v>
      </c>
      <c r="BI473" s="3">
        <f t="shared" si="15"/>
        <v>43</v>
      </c>
      <c r="BJ473">
        <f>VLOOKUP(D473,'2022 FPIs'!$A$1:$B$33,2,FALSE)</f>
        <v>9.1</v>
      </c>
    </row>
    <row r="474" spans="1:62">
      <c r="A474" t="s">
        <v>0</v>
      </c>
      <c r="B474">
        <f t="shared" si="14"/>
        <v>0</v>
      </c>
      <c r="C474" t="s">
        <v>51</v>
      </c>
      <c r="D474" t="s">
        <v>50</v>
      </c>
      <c r="E474">
        <v>10</v>
      </c>
      <c r="F474">
        <v>41</v>
      </c>
      <c r="G474">
        <v>7</v>
      </c>
      <c r="H474">
        <v>21</v>
      </c>
      <c r="I474">
        <v>30</v>
      </c>
      <c r="J474">
        <v>1</v>
      </c>
      <c r="K474">
        <v>1</v>
      </c>
      <c r="L474">
        <v>7</v>
      </c>
      <c r="M474">
        <v>45</v>
      </c>
      <c r="N474">
        <v>3.6</v>
      </c>
      <c r="O474">
        <v>1.1000000000000001</v>
      </c>
      <c r="P474">
        <v>33.299999999999997</v>
      </c>
      <c r="Q474">
        <v>38.4</v>
      </c>
      <c r="R474">
        <v>22</v>
      </c>
      <c r="S474">
        <v>200</v>
      </c>
      <c r="T474">
        <v>9.1</v>
      </c>
      <c r="U474">
        <v>0</v>
      </c>
      <c r="V474">
        <v>1</v>
      </c>
      <c r="W474">
        <v>1</v>
      </c>
      <c r="X474">
        <v>1</v>
      </c>
      <c r="Y474">
        <v>1</v>
      </c>
      <c r="Z474">
        <v>7</v>
      </c>
      <c r="AA474">
        <v>321</v>
      </c>
      <c r="AB474">
        <v>3</v>
      </c>
      <c r="AC474">
        <v>13</v>
      </c>
      <c r="AD474">
        <v>0</v>
      </c>
      <c r="AE474">
        <v>1</v>
      </c>
      <c r="AF474" s="3">
        <v>24.5</v>
      </c>
      <c r="AG474">
        <f>VLOOKUP(C474,'2022 FPIs'!$A$1:$B$33,2,FALSE)</f>
        <v>-16.899999999999999</v>
      </c>
      <c r="AH474">
        <v>41</v>
      </c>
      <c r="AI474">
        <v>10</v>
      </c>
      <c r="AJ474">
        <v>21</v>
      </c>
      <c r="AK474">
        <v>29</v>
      </c>
      <c r="AL474">
        <v>239</v>
      </c>
      <c r="AM474">
        <v>3</v>
      </c>
      <c r="AN474">
        <v>0</v>
      </c>
      <c r="AO474">
        <v>2</v>
      </c>
      <c r="AP474">
        <v>16</v>
      </c>
      <c r="AQ474">
        <v>8.8000000000000007</v>
      </c>
      <c r="AR474">
        <v>7.7</v>
      </c>
      <c r="AS474">
        <v>72.400000000000006</v>
      </c>
      <c r="AT474">
        <v>131.19999999999999</v>
      </c>
      <c r="AU474">
        <v>39</v>
      </c>
      <c r="AV474">
        <v>265</v>
      </c>
      <c r="AW474">
        <v>6.8</v>
      </c>
      <c r="AX474">
        <v>2</v>
      </c>
      <c r="AY474">
        <v>2</v>
      </c>
      <c r="AZ474">
        <v>2</v>
      </c>
      <c r="BA474">
        <v>5</v>
      </c>
      <c r="BB474">
        <v>5</v>
      </c>
      <c r="BC474">
        <v>3</v>
      </c>
      <c r="BD474">
        <v>150</v>
      </c>
      <c r="BE474">
        <v>4</v>
      </c>
      <c r="BF474">
        <v>12</v>
      </c>
      <c r="BG474">
        <v>0</v>
      </c>
      <c r="BH474">
        <v>1</v>
      </c>
      <c r="BI474" s="3">
        <f t="shared" si="15"/>
        <v>35.5</v>
      </c>
      <c r="BJ474">
        <f>VLOOKUP(D474,'2022 FPIs'!$A$1:$B$33,2,FALSE)</f>
        <v>2</v>
      </c>
    </row>
    <row r="475" spans="1:62">
      <c r="A475" t="s">
        <v>0</v>
      </c>
      <c r="B475">
        <f t="shared" si="14"/>
        <v>0</v>
      </c>
      <c r="C475" t="s">
        <v>51</v>
      </c>
      <c r="D475" t="s">
        <v>48</v>
      </c>
      <c r="E475">
        <v>13</v>
      </c>
      <c r="F475">
        <v>29</v>
      </c>
      <c r="G475">
        <v>13</v>
      </c>
      <c r="H475">
        <v>27</v>
      </c>
      <c r="I475">
        <v>141</v>
      </c>
      <c r="J475">
        <v>1</v>
      </c>
      <c r="K475">
        <v>2</v>
      </c>
      <c r="L475">
        <v>1</v>
      </c>
      <c r="M475">
        <v>6</v>
      </c>
      <c r="N475">
        <v>5.4</v>
      </c>
      <c r="O475">
        <v>5</v>
      </c>
      <c r="P475">
        <v>48.1</v>
      </c>
      <c r="Q475">
        <v>45.4</v>
      </c>
      <c r="R475">
        <v>22</v>
      </c>
      <c r="S475">
        <v>118</v>
      </c>
      <c r="T475">
        <v>5.4</v>
      </c>
      <c r="U475">
        <v>1</v>
      </c>
      <c r="V475">
        <v>0</v>
      </c>
      <c r="W475">
        <v>0</v>
      </c>
      <c r="X475">
        <v>1</v>
      </c>
      <c r="Y475">
        <v>1</v>
      </c>
      <c r="Z475">
        <v>3</v>
      </c>
      <c r="AA475">
        <v>111</v>
      </c>
      <c r="AB475">
        <v>2</v>
      </c>
      <c r="AC475">
        <v>9</v>
      </c>
      <c r="AD475">
        <v>0</v>
      </c>
      <c r="AE475">
        <v>3</v>
      </c>
      <c r="AF475" s="3">
        <v>23.5</v>
      </c>
      <c r="AG475">
        <f>VLOOKUP(C475,'2022 FPIs'!$A$1:$B$33,2,FALSE)</f>
        <v>-16.899999999999999</v>
      </c>
      <c r="AH475">
        <v>29</v>
      </c>
      <c r="AI475">
        <v>13</v>
      </c>
      <c r="AJ475">
        <v>28</v>
      </c>
      <c r="AK475">
        <v>33</v>
      </c>
      <c r="AL475">
        <v>341</v>
      </c>
      <c r="AM475">
        <v>1</v>
      </c>
      <c r="AN475">
        <v>1</v>
      </c>
      <c r="AO475">
        <v>0</v>
      </c>
      <c r="AP475">
        <v>0</v>
      </c>
      <c r="AQ475">
        <v>10.3</v>
      </c>
      <c r="AR475">
        <v>10.3</v>
      </c>
      <c r="AS475">
        <v>84.8</v>
      </c>
      <c r="AT475">
        <v>107.2</v>
      </c>
      <c r="AU475">
        <v>38</v>
      </c>
      <c r="AV475">
        <v>141</v>
      </c>
      <c r="AW475">
        <v>3.7</v>
      </c>
      <c r="AX475">
        <v>2</v>
      </c>
      <c r="AY475">
        <v>3</v>
      </c>
      <c r="AZ475">
        <v>3</v>
      </c>
      <c r="BA475">
        <v>2</v>
      </c>
      <c r="BB475">
        <v>3</v>
      </c>
      <c r="BC475">
        <v>1</v>
      </c>
      <c r="BD475">
        <v>35</v>
      </c>
      <c r="BE475">
        <v>6</v>
      </c>
      <c r="BF475">
        <v>11</v>
      </c>
      <c r="BG475">
        <v>0</v>
      </c>
      <c r="BH475">
        <v>0</v>
      </c>
      <c r="BI475" s="3">
        <f t="shared" si="15"/>
        <v>36.5</v>
      </c>
      <c r="BJ475">
        <f>VLOOKUP(D475,'2022 FPIs'!$A$1:$B$33,2,FALSE)</f>
        <v>1.7</v>
      </c>
    </row>
    <row r="476" spans="1:62">
      <c r="A476" t="s">
        <v>0</v>
      </c>
      <c r="B476">
        <f t="shared" si="14"/>
        <v>0</v>
      </c>
      <c r="C476" t="s">
        <v>54</v>
      </c>
      <c r="D476" t="s">
        <v>51</v>
      </c>
      <c r="E476">
        <v>10</v>
      </c>
      <c r="F476">
        <v>19</v>
      </c>
      <c r="G476">
        <v>13</v>
      </c>
      <c r="H476">
        <v>28</v>
      </c>
      <c r="I476">
        <v>155</v>
      </c>
      <c r="J476">
        <v>0</v>
      </c>
      <c r="K476">
        <v>1</v>
      </c>
      <c r="L476">
        <v>2</v>
      </c>
      <c r="M476">
        <v>9</v>
      </c>
      <c r="N476">
        <v>5.9</v>
      </c>
      <c r="O476">
        <v>5.2</v>
      </c>
      <c r="P476">
        <v>46.4</v>
      </c>
      <c r="Q476">
        <v>49</v>
      </c>
      <c r="R476">
        <v>37</v>
      </c>
      <c r="S476">
        <v>176</v>
      </c>
      <c r="T476">
        <v>4.8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4</v>
      </c>
      <c r="AA476">
        <v>161</v>
      </c>
      <c r="AB476">
        <v>8</v>
      </c>
      <c r="AC476">
        <v>17</v>
      </c>
      <c r="AD476">
        <v>0</v>
      </c>
      <c r="AE476">
        <v>2</v>
      </c>
      <c r="AF476" s="3">
        <v>33.5</v>
      </c>
      <c r="AG476">
        <f>VLOOKUP(C476,'2022 FPIs'!$A$1:$B$33,2,FALSE)</f>
        <v>6.5</v>
      </c>
      <c r="AH476">
        <v>19</v>
      </c>
      <c r="AI476">
        <v>10</v>
      </c>
      <c r="AJ476">
        <v>8</v>
      </c>
      <c r="AK476">
        <v>17</v>
      </c>
      <c r="AL476">
        <v>105</v>
      </c>
      <c r="AM476">
        <v>2</v>
      </c>
      <c r="AN476">
        <v>1</v>
      </c>
      <c r="AO476">
        <v>2</v>
      </c>
      <c r="AP476">
        <v>16</v>
      </c>
      <c r="AQ476">
        <v>7.1</v>
      </c>
      <c r="AR476">
        <v>5.5</v>
      </c>
      <c r="AS476">
        <v>47.1</v>
      </c>
      <c r="AT476">
        <v>81.7</v>
      </c>
      <c r="AU476">
        <v>37</v>
      </c>
      <c r="AV476">
        <v>99</v>
      </c>
      <c r="AW476">
        <v>2.7</v>
      </c>
      <c r="AX476">
        <v>1</v>
      </c>
      <c r="AY476">
        <v>0</v>
      </c>
      <c r="AZ476">
        <v>0</v>
      </c>
      <c r="BA476">
        <v>1</v>
      </c>
      <c r="BB476">
        <v>3</v>
      </c>
      <c r="BC476">
        <v>6</v>
      </c>
      <c r="BD476">
        <v>277</v>
      </c>
      <c r="BE476">
        <v>5</v>
      </c>
      <c r="BF476">
        <v>14</v>
      </c>
      <c r="BG476">
        <v>0</v>
      </c>
      <c r="BH476">
        <v>0</v>
      </c>
      <c r="BI476" s="3">
        <f t="shared" si="15"/>
        <v>26.5</v>
      </c>
      <c r="BJ476">
        <f>VLOOKUP(D476,'2022 FPIs'!$A$1:$B$33,2,FALSE)</f>
        <v>-16.899999999999999</v>
      </c>
    </row>
    <row r="477" spans="1:62">
      <c r="A477" t="s">
        <v>1</v>
      </c>
      <c r="B477">
        <f t="shared" si="14"/>
        <v>1</v>
      </c>
      <c r="C477" t="s">
        <v>54</v>
      </c>
      <c r="D477" t="s">
        <v>60</v>
      </c>
      <c r="E477">
        <v>27</v>
      </c>
      <c r="F477">
        <v>7</v>
      </c>
      <c r="G477">
        <v>15</v>
      </c>
      <c r="H477">
        <v>24</v>
      </c>
      <c r="I477">
        <v>184</v>
      </c>
      <c r="J477">
        <v>1</v>
      </c>
      <c r="K477">
        <v>0</v>
      </c>
      <c r="L477">
        <v>1</v>
      </c>
      <c r="M477">
        <v>0</v>
      </c>
      <c r="N477">
        <v>7.7</v>
      </c>
      <c r="O477">
        <v>7.4</v>
      </c>
      <c r="P477">
        <v>62.5</v>
      </c>
      <c r="Q477">
        <v>100</v>
      </c>
      <c r="R477">
        <v>45</v>
      </c>
      <c r="S477">
        <v>189</v>
      </c>
      <c r="T477">
        <v>4.2</v>
      </c>
      <c r="U477">
        <v>2</v>
      </c>
      <c r="V477">
        <v>2</v>
      </c>
      <c r="W477">
        <v>3</v>
      </c>
      <c r="X477">
        <v>3</v>
      </c>
      <c r="Y477">
        <v>3</v>
      </c>
      <c r="Z477">
        <v>3</v>
      </c>
      <c r="AA477">
        <v>132</v>
      </c>
      <c r="AB477">
        <v>6</v>
      </c>
      <c r="AC477">
        <v>15</v>
      </c>
      <c r="AD477">
        <v>2</v>
      </c>
      <c r="AE477">
        <v>3</v>
      </c>
      <c r="AF477" s="3">
        <v>38.5</v>
      </c>
      <c r="AG477">
        <f>VLOOKUP(C477,'2022 FPIs'!$A$1:$B$33,2,FALSE)</f>
        <v>6.5</v>
      </c>
      <c r="AH477">
        <v>7</v>
      </c>
      <c r="AI477">
        <v>27</v>
      </c>
      <c r="AJ477">
        <v>24</v>
      </c>
      <c r="AK477">
        <v>31</v>
      </c>
      <c r="AL477">
        <v>180</v>
      </c>
      <c r="AM477">
        <v>0</v>
      </c>
      <c r="AN477">
        <v>2</v>
      </c>
      <c r="AO477">
        <v>2</v>
      </c>
      <c r="AP477">
        <v>17</v>
      </c>
      <c r="AQ477">
        <v>6.4</v>
      </c>
      <c r="AR477">
        <v>5.5</v>
      </c>
      <c r="AS477">
        <v>77.400000000000006</v>
      </c>
      <c r="AT477">
        <v>63.9</v>
      </c>
      <c r="AU477">
        <v>14</v>
      </c>
      <c r="AV477">
        <v>36</v>
      </c>
      <c r="AW477">
        <v>2.6</v>
      </c>
      <c r="AX477">
        <v>0</v>
      </c>
      <c r="AY477">
        <v>0</v>
      </c>
      <c r="AZ477">
        <v>0</v>
      </c>
      <c r="BA477">
        <v>1</v>
      </c>
      <c r="BB477">
        <v>1</v>
      </c>
      <c r="BC477">
        <v>5</v>
      </c>
      <c r="BD477">
        <v>249</v>
      </c>
      <c r="BE477">
        <v>2</v>
      </c>
      <c r="BF477">
        <v>7</v>
      </c>
      <c r="BG477">
        <v>0</v>
      </c>
      <c r="BH477">
        <v>0</v>
      </c>
      <c r="BI477" s="3">
        <f t="shared" si="15"/>
        <v>21.5</v>
      </c>
      <c r="BJ477">
        <f>VLOOKUP(D477,'2022 FPIs'!$A$1:$B$33,2,FALSE)</f>
        <v>-1.1000000000000001</v>
      </c>
    </row>
    <row r="478" spans="1:62">
      <c r="A478" t="s">
        <v>0</v>
      </c>
      <c r="B478">
        <f t="shared" si="14"/>
        <v>0</v>
      </c>
      <c r="C478" t="s">
        <v>54</v>
      </c>
      <c r="D478" t="s">
        <v>59</v>
      </c>
      <c r="E478">
        <v>10</v>
      </c>
      <c r="F478">
        <v>11</v>
      </c>
      <c r="G478">
        <v>18</v>
      </c>
      <c r="H478">
        <v>29</v>
      </c>
      <c r="I478">
        <v>179</v>
      </c>
      <c r="J478">
        <v>1</v>
      </c>
      <c r="K478">
        <v>1</v>
      </c>
      <c r="L478">
        <v>4</v>
      </c>
      <c r="M478">
        <v>32</v>
      </c>
      <c r="N478">
        <v>7.3</v>
      </c>
      <c r="O478">
        <v>5.4</v>
      </c>
      <c r="P478">
        <v>62.1</v>
      </c>
      <c r="Q478">
        <v>76.7</v>
      </c>
      <c r="R478">
        <v>19</v>
      </c>
      <c r="S478">
        <v>88</v>
      </c>
      <c r="T478">
        <v>4.5999999999999996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7</v>
      </c>
      <c r="AA478">
        <v>362</v>
      </c>
      <c r="AB478">
        <v>1</v>
      </c>
      <c r="AC478">
        <v>10</v>
      </c>
      <c r="AD478">
        <v>0</v>
      </c>
      <c r="AE478">
        <v>0</v>
      </c>
      <c r="AF478" s="3">
        <v>25.5</v>
      </c>
      <c r="AG478">
        <f>VLOOKUP(C478,'2022 FPIs'!$A$1:$B$33,2,FALSE)</f>
        <v>6.5</v>
      </c>
      <c r="AH478">
        <v>11</v>
      </c>
      <c r="AI478">
        <v>10</v>
      </c>
      <c r="AJ478">
        <v>20</v>
      </c>
      <c r="AK478">
        <v>33</v>
      </c>
      <c r="AL478">
        <v>160</v>
      </c>
      <c r="AM478">
        <v>0</v>
      </c>
      <c r="AN478">
        <v>0</v>
      </c>
      <c r="AO478">
        <v>4</v>
      </c>
      <c r="AP478">
        <v>24</v>
      </c>
      <c r="AQ478">
        <v>5.6</v>
      </c>
      <c r="AR478">
        <v>4.3</v>
      </c>
      <c r="AS478">
        <v>60.6</v>
      </c>
      <c r="AT478">
        <v>72.8</v>
      </c>
      <c r="AU478">
        <v>33</v>
      </c>
      <c r="AV478">
        <v>101</v>
      </c>
      <c r="AW478">
        <v>3.1</v>
      </c>
      <c r="AX478">
        <v>1</v>
      </c>
      <c r="AY478">
        <v>1</v>
      </c>
      <c r="AZ478">
        <v>2</v>
      </c>
      <c r="BA478">
        <v>0</v>
      </c>
      <c r="BB478">
        <v>0</v>
      </c>
      <c r="BC478">
        <v>10</v>
      </c>
      <c r="BD478">
        <v>476</v>
      </c>
      <c r="BE478">
        <v>6</v>
      </c>
      <c r="BF478">
        <v>19</v>
      </c>
      <c r="BG478">
        <v>0</v>
      </c>
      <c r="BH478">
        <v>0</v>
      </c>
      <c r="BI478" s="3">
        <f t="shared" si="15"/>
        <v>34.5</v>
      </c>
      <c r="BJ478">
        <f>VLOOKUP(D478,'2022 FPIs'!$A$1:$B$33,2,FALSE)</f>
        <v>-5.2</v>
      </c>
    </row>
    <row r="479" spans="1:62">
      <c r="A479" t="s">
        <v>1</v>
      </c>
      <c r="B479">
        <f t="shared" si="14"/>
        <v>1</v>
      </c>
      <c r="C479" t="s">
        <v>54</v>
      </c>
      <c r="D479" t="s">
        <v>42</v>
      </c>
      <c r="E479">
        <v>24</v>
      </c>
      <c r="F479">
        <v>9</v>
      </c>
      <c r="G479">
        <v>16</v>
      </c>
      <c r="H479">
        <v>27</v>
      </c>
      <c r="I479">
        <v>239</v>
      </c>
      <c r="J479">
        <v>1</v>
      </c>
      <c r="K479">
        <v>0</v>
      </c>
      <c r="L479">
        <v>0</v>
      </c>
      <c r="M479">
        <v>0</v>
      </c>
      <c r="N479">
        <v>8.9</v>
      </c>
      <c r="O479">
        <v>8.9</v>
      </c>
      <c r="P479">
        <v>59.3</v>
      </c>
      <c r="Q479">
        <v>100.7</v>
      </c>
      <c r="R479">
        <v>22</v>
      </c>
      <c r="S479">
        <v>88</v>
      </c>
      <c r="T479">
        <v>4</v>
      </c>
      <c r="U479">
        <v>1</v>
      </c>
      <c r="V479">
        <v>1</v>
      </c>
      <c r="W479">
        <v>2</v>
      </c>
      <c r="X479">
        <v>3</v>
      </c>
      <c r="Y479">
        <v>3</v>
      </c>
      <c r="Z479">
        <v>4</v>
      </c>
      <c r="AA479">
        <v>158</v>
      </c>
      <c r="AB479">
        <v>5</v>
      </c>
      <c r="AC479">
        <v>12</v>
      </c>
      <c r="AD479">
        <v>0</v>
      </c>
      <c r="AE479">
        <v>1</v>
      </c>
      <c r="AF479" s="3">
        <v>25.5</v>
      </c>
      <c r="AG479">
        <f>VLOOKUP(C479,'2022 FPIs'!$A$1:$B$33,2,FALSE)</f>
        <v>6.5</v>
      </c>
      <c r="AH479">
        <v>9</v>
      </c>
      <c r="AI479">
        <v>24</v>
      </c>
      <c r="AJ479">
        <v>32</v>
      </c>
      <c r="AK479">
        <v>48</v>
      </c>
      <c r="AL479">
        <v>200</v>
      </c>
      <c r="AM479">
        <v>0</v>
      </c>
      <c r="AN479">
        <v>1</v>
      </c>
      <c r="AO479">
        <v>7</v>
      </c>
      <c r="AP479">
        <v>54</v>
      </c>
      <c r="AQ479">
        <v>5.3</v>
      </c>
      <c r="AR479">
        <v>3.6</v>
      </c>
      <c r="AS479">
        <v>66.7</v>
      </c>
      <c r="AT479">
        <v>66.3</v>
      </c>
      <c r="AU479">
        <v>18</v>
      </c>
      <c r="AV479">
        <v>57</v>
      </c>
      <c r="AW479">
        <v>3.2</v>
      </c>
      <c r="AX479">
        <v>0</v>
      </c>
      <c r="AY479">
        <v>3</v>
      </c>
      <c r="AZ479">
        <v>3</v>
      </c>
      <c r="BA479">
        <v>0</v>
      </c>
      <c r="BB479">
        <v>0</v>
      </c>
      <c r="BC479">
        <v>4</v>
      </c>
      <c r="BD479">
        <v>229</v>
      </c>
      <c r="BE479">
        <v>5</v>
      </c>
      <c r="BF479">
        <v>15</v>
      </c>
      <c r="BG479">
        <v>2</v>
      </c>
      <c r="BH479">
        <v>2</v>
      </c>
      <c r="BI479" s="3">
        <f t="shared" si="15"/>
        <v>34.5</v>
      </c>
      <c r="BJ479">
        <f>VLOOKUP(D479,'2022 FPIs'!$A$1:$B$33,2,FALSE)</f>
        <v>-6.5</v>
      </c>
    </row>
    <row r="480" spans="1:62">
      <c r="A480" t="s">
        <v>1</v>
      </c>
      <c r="B480">
        <f t="shared" si="14"/>
        <v>1</v>
      </c>
      <c r="C480" t="s">
        <v>54</v>
      </c>
      <c r="D480" t="s">
        <v>67</v>
      </c>
      <c r="E480">
        <v>37</v>
      </c>
      <c r="F480">
        <v>15</v>
      </c>
      <c r="G480">
        <v>18</v>
      </c>
      <c r="H480">
        <v>30</v>
      </c>
      <c r="I480">
        <v>244</v>
      </c>
      <c r="J480">
        <v>2</v>
      </c>
      <c r="K480">
        <v>0</v>
      </c>
      <c r="L480">
        <v>2</v>
      </c>
      <c r="M480">
        <v>9</v>
      </c>
      <c r="N480">
        <v>8.4</v>
      </c>
      <c r="O480">
        <v>7.6</v>
      </c>
      <c r="P480">
        <v>60</v>
      </c>
      <c r="Q480">
        <v>108.2</v>
      </c>
      <c r="R480">
        <v>29</v>
      </c>
      <c r="S480">
        <v>153</v>
      </c>
      <c r="T480">
        <v>5.3</v>
      </c>
      <c r="U480">
        <v>2</v>
      </c>
      <c r="V480">
        <v>1</v>
      </c>
      <c r="W480">
        <v>2</v>
      </c>
      <c r="X480">
        <v>4</v>
      </c>
      <c r="Y480">
        <v>5</v>
      </c>
      <c r="Z480">
        <v>2</v>
      </c>
      <c r="AA480">
        <v>75</v>
      </c>
      <c r="AB480">
        <v>7</v>
      </c>
      <c r="AC480">
        <v>12</v>
      </c>
      <c r="AD480">
        <v>0</v>
      </c>
      <c r="AE480">
        <v>0</v>
      </c>
      <c r="AF480" s="3">
        <v>30.5</v>
      </c>
      <c r="AG480">
        <f>VLOOKUP(C480,'2022 FPIs'!$A$1:$B$33,2,FALSE)</f>
        <v>6.5</v>
      </c>
      <c r="AH480">
        <v>15</v>
      </c>
      <c r="AI480">
        <v>37</v>
      </c>
      <c r="AJ480">
        <v>25</v>
      </c>
      <c r="AK480">
        <v>42</v>
      </c>
      <c r="AL480">
        <v>244</v>
      </c>
      <c r="AM480">
        <v>0</v>
      </c>
      <c r="AN480">
        <v>1</v>
      </c>
      <c r="AO480">
        <v>6</v>
      </c>
      <c r="AP480">
        <v>31</v>
      </c>
      <c r="AQ480">
        <v>6.5</v>
      </c>
      <c r="AR480">
        <v>5.0999999999999996</v>
      </c>
      <c r="AS480">
        <v>59.5</v>
      </c>
      <c r="AT480">
        <v>66</v>
      </c>
      <c r="AU480">
        <v>17</v>
      </c>
      <c r="AV480">
        <v>64</v>
      </c>
      <c r="AW480">
        <v>3.8</v>
      </c>
      <c r="AX480">
        <v>1</v>
      </c>
      <c r="AY480">
        <v>3</v>
      </c>
      <c r="AZ480">
        <v>4</v>
      </c>
      <c r="BA480">
        <v>0</v>
      </c>
      <c r="BB480">
        <v>0</v>
      </c>
      <c r="BC480">
        <v>3</v>
      </c>
      <c r="BD480">
        <v>154</v>
      </c>
      <c r="BE480">
        <v>3</v>
      </c>
      <c r="BF480">
        <v>15</v>
      </c>
      <c r="BG480">
        <v>3</v>
      </c>
      <c r="BH480">
        <v>5</v>
      </c>
      <c r="BI480" s="3">
        <f t="shared" si="15"/>
        <v>29.5</v>
      </c>
      <c r="BJ480">
        <f>VLOOKUP(D480,'2022 FPIs'!$A$1:$B$33,2,FALSE)</f>
        <v>0.6</v>
      </c>
    </row>
    <row r="481" spans="1:62">
      <c r="A481" t="s">
        <v>0</v>
      </c>
      <c r="B481">
        <f t="shared" si="14"/>
        <v>0</v>
      </c>
      <c r="C481" t="s">
        <v>54</v>
      </c>
      <c r="D481" t="s">
        <v>66</v>
      </c>
      <c r="E481">
        <v>14</v>
      </c>
      <c r="F481">
        <v>28</v>
      </c>
      <c r="G481">
        <v>29</v>
      </c>
      <c r="H481">
        <v>41</v>
      </c>
      <c r="I481">
        <v>296</v>
      </c>
      <c r="J481">
        <v>2</v>
      </c>
      <c r="K481">
        <v>2</v>
      </c>
      <c r="L481">
        <v>0</v>
      </c>
      <c r="M481">
        <v>0</v>
      </c>
      <c r="N481">
        <v>7.2</v>
      </c>
      <c r="O481">
        <v>7.2</v>
      </c>
      <c r="P481">
        <v>70.7</v>
      </c>
      <c r="Q481">
        <v>87</v>
      </c>
      <c r="R481">
        <v>16</v>
      </c>
      <c r="S481">
        <v>50</v>
      </c>
      <c r="T481">
        <v>3.1</v>
      </c>
      <c r="U481">
        <v>0</v>
      </c>
      <c r="V481">
        <v>0</v>
      </c>
      <c r="W481">
        <v>0</v>
      </c>
      <c r="X481">
        <v>2</v>
      </c>
      <c r="Y481">
        <v>2</v>
      </c>
      <c r="Z481">
        <v>3</v>
      </c>
      <c r="AA481">
        <v>158</v>
      </c>
      <c r="AB481">
        <v>3</v>
      </c>
      <c r="AC481">
        <v>8</v>
      </c>
      <c r="AD481">
        <v>0</v>
      </c>
      <c r="AE481">
        <v>1</v>
      </c>
      <c r="AF481" s="3">
        <v>26.5</v>
      </c>
      <c r="AG481">
        <f>VLOOKUP(C481,'2022 FPIs'!$A$1:$B$33,2,FALSE)</f>
        <v>6.5</v>
      </c>
      <c r="AH481">
        <v>28</v>
      </c>
      <c r="AI481">
        <v>14</v>
      </c>
      <c r="AJ481">
        <v>13</v>
      </c>
      <c r="AK481">
        <v>14</v>
      </c>
      <c r="AL481">
        <v>121</v>
      </c>
      <c r="AM481">
        <v>2</v>
      </c>
      <c r="AN481">
        <v>0</v>
      </c>
      <c r="AO481">
        <v>2</v>
      </c>
      <c r="AP481">
        <v>8</v>
      </c>
      <c r="AQ481">
        <v>9.1999999999999993</v>
      </c>
      <c r="AR481">
        <v>7.6</v>
      </c>
      <c r="AS481">
        <v>92.9</v>
      </c>
      <c r="AT481">
        <v>142.30000000000001</v>
      </c>
      <c r="AU481">
        <v>40</v>
      </c>
      <c r="AV481">
        <v>168</v>
      </c>
      <c r="AW481">
        <v>4.2</v>
      </c>
      <c r="AX481">
        <v>1</v>
      </c>
      <c r="AY481">
        <v>0</v>
      </c>
      <c r="AZ481">
        <v>0</v>
      </c>
      <c r="BA481">
        <v>4</v>
      </c>
      <c r="BB481">
        <v>4</v>
      </c>
      <c r="BC481">
        <v>5</v>
      </c>
      <c r="BD481">
        <v>215</v>
      </c>
      <c r="BE481">
        <v>9</v>
      </c>
      <c r="BF481">
        <v>14</v>
      </c>
      <c r="BG481">
        <v>0</v>
      </c>
      <c r="BH481">
        <v>0</v>
      </c>
      <c r="BI481" s="3">
        <f t="shared" si="15"/>
        <v>33.5</v>
      </c>
      <c r="BJ481">
        <f>VLOOKUP(D481,'2022 FPIs'!$A$1:$B$33,2,FALSE)</f>
        <v>-2.2999999999999998</v>
      </c>
    </row>
    <row r="482" spans="1:62">
      <c r="A482" t="s">
        <v>0</v>
      </c>
      <c r="B482">
        <f t="shared" si="14"/>
        <v>0</v>
      </c>
      <c r="C482" t="s">
        <v>54</v>
      </c>
      <c r="D482" t="s">
        <v>46</v>
      </c>
      <c r="E482">
        <v>23</v>
      </c>
      <c r="F482">
        <v>44</v>
      </c>
      <c r="G482">
        <v>29</v>
      </c>
      <c r="H482">
        <v>46</v>
      </c>
      <c r="I482">
        <v>343</v>
      </c>
      <c r="J482">
        <v>2</v>
      </c>
      <c r="K482">
        <v>2</v>
      </c>
      <c r="L482">
        <v>5</v>
      </c>
      <c r="M482">
        <v>26</v>
      </c>
      <c r="N482">
        <v>8</v>
      </c>
      <c r="O482">
        <v>6.7</v>
      </c>
      <c r="P482">
        <v>63</v>
      </c>
      <c r="Q482">
        <v>82.1</v>
      </c>
      <c r="R482">
        <v>21</v>
      </c>
      <c r="S482">
        <v>101</v>
      </c>
      <c r="T482">
        <v>4.8</v>
      </c>
      <c r="U482">
        <v>0</v>
      </c>
      <c r="V482">
        <v>3</v>
      </c>
      <c r="W482">
        <v>3</v>
      </c>
      <c r="X482">
        <v>2</v>
      </c>
      <c r="Y482">
        <v>2</v>
      </c>
      <c r="Z482">
        <v>1</v>
      </c>
      <c r="AA482">
        <v>29</v>
      </c>
      <c r="AB482">
        <v>8</v>
      </c>
      <c r="AC482">
        <v>14</v>
      </c>
      <c r="AD482">
        <v>0</v>
      </c>
      <c r="AE482">
        <v>0</v>
      </c>
      <c r="AF482" s="3">
        <v>33.5</v>
      </c>
      <c r="AG482">
        <f>VLOOKUP(C482,'2022 FPIs'!$A$1:$B$33,2,FALSE)</f>
        <v>6.5</v>
      </c>
      <c r="AH482">
        <v>44</v>
      </c>
      <c r="AI482">
        <v>23</v>
      </c>
      <c r="AJ482">
        <v>25</v>
      </c>
      <c r="AK482">
        <v>36</v>
      </c>
      <c r="AL482">
        <v>417</v>
      </c>
      <c r="AM482">
        <v>3</v>
      </c>
      <c r="AN482">
        <v>1</v>
      </c>
      <c r="AO482">
        <v>1</v>
      </c>
      <c r="AP482">
        <v>6</v>
      </c>
      <c r="AQ482">
        <v>11.8</v>
      </c>
      <c r="AR482">
        <v>11.3</v>
      </c>
      <c r="AS482">
        <v>69.400000000000006</v>
      </c>
      <c r="AT482">
        <v>124.4</v>
      </c>
      <c r="AU482">
        <v>21</v>
      </c>
      <c r="AV482">
        <v>112</v>
      </c>
      <c r="AW482">
        <v>5.3</v>
      </c>
      <c r="AX482">
        <v>3</v>
      </c>
      <c r="AY482">
        <v>0</v>
      </c>
      <c r="AZ482">
        <v>1</v>
      </c>
      <c r="BA482">
        <v>6</v>
      </c>
      <c r="BB482">
        <v>6</v>
      </c>
      <c r="BC482">
        <v>1</v>
      </c>
      <c r="BD482">
        <v>33</v>
      </c>
      <c r="BE482">
        <v>6</v>
      </c>
      <c r="BF482">
        <v>9</v>
      </c>
      <c r="BG482">
        <v>0</v>
      </c>
      <c r="BH482">
        <v>0</v>
      </c>
      <c r="BI482" s="3">
        <f t="shared" si="15"/>
        <v>26.5</v>
      </c>
      <c r="BJ482">
        <f>VLOOKUP(D482,'2022 FPIs'!$A$1:$B$33,2,FALSE)</f>
        <v>13.6</v>
      </c>
    </row>
    <row r="483" spans="1:62">
      <c r="A483" t="s">
        <v>1</v>
      </c>
      <c r="B483">
        <f t="shared" si="14"/>
        <v>1</v>
      </c>
      <c r="C483" t="s">
        <v>54</v>
      </c>
      <c r="D483" t="s">
        <v>42</v>
      </c>
      <c r="E483">
        <v>31</v>
      </c>
      <c r="F483">
        <v>14</v>
      </c>
      <c r="G483">
        <v>22</v>
      </c>
      <c r="H483">
        <v>26</v>
      </c>
      <c r="I483">
        <v>257</v>
      </c>
      <c r="J483">
        <v>3</v>
      </c>
      <c r="K483">
        <v>0</v>
      </c>
      <c r="L483">
        <v>3</v>
      </c>
      <c r="M483">
        <v>12</v>
      </c>
      <c r="N483">
        <v>10.3</v>
      </c>
      <c r="O483">
        <v>8.9</v>
      </c>
      <c r="P483">
        <v>84.6</v>
      </c>
      <c r="Q483">
        <v>146.30000000000001</v>
      </c>
      <c r="R483">
        <v>23</v>
      </c>
      <c r="S483">
        <v>111</v>
      </c>
      <c r="T483">
        <v>4.8</v>
      </c>
      <c r="U483">
        <v>1</v>
      </c>
      <c r="V483">
        <v>1</v>
      </c>
      <c r="W483">
        <v>1</v>
      </c>
      <c r="X483">
        <v>4</v>
      </c>
      <c r="Y483">
        <v>4</v>
      </c>
      <c r="Z483">
        <v>3</v>
      </c>
      <c r="AA483">
        <v>123</v>
      </c>
      <c r="AB483">
        <v>5</v>
      </c>
      <c r="AC483">
        <v>9</v>
      </c>
      <c r="AD483">
        <v>0</v>
      </c>
      <c r="AE483">
        <v>0</v>
      </c>
      <c r="AF483" s="3">
        <v>16</v>
      </c>
      <c r="AG483">
        <f>VLOOKUP(C483,'2022 FPIs'!$A$1:$B$33,2,FALSE)</f>
        <v>6.5</v>
      </c>
      <c r="AH483">
        <v>14</v>
      </c>
      <c r="AI483">
        <v>31</v>
      </c>
      <c r="AJ483">
        <v>22</v>
      </c>
      <c r="AK483">
        <v>33</v>
      </c>
      <c r="AL483">
        <v>167</v>
      </c>
      <c r="AM483">
        <v>1</v>
      </c>
      <c r="AN483">
        <v>0</v>
      </c>
      <c r="AO483">
        <v>2</v>
      </c>
      <c r="AP483">
        <v>20</v>
      </c>
      <c r="AQ483">
        <v>5.7</v>
      </c>
      <c r="AR483">
        <v>4.8</v>
      </c>
      <c r="AS483">
        <v>66.7</v>
      </c>
      <c r="AT483">
        <v>88.8</v>
      </c>
      <c r="AU483">
        <v>21</v>
      </c>
      <c r="AV483">
        <v>56</v>
      </c>
      <c r="AW483">
        <v>2.7</v>
      </c>
      <c r="AX483">
        <v>1</v>
      </c>
      <c r="AY483">
        <v>0</v>
      </c>
      <c r="AZ483">
        <v>0</v>
      </c>
      <c r="BA483">
        <v>2</v>
      </c>
      <c r="BB483">
        <v>2</v>
      </c>
      <c r="BC483">
        <v>5</v>
      </c>
      <c r="BD483">
        <v>253</v>
      </c>
      <c r="BE483">
        <v>8</v>
      </c>
      <c r="BF483">
        <v>13</v>
      </c>
      <c r="BG483">
        <v>0</v>
      </c>
      <c r="BH483">
        <v>0</v>
      </c>
      <c r="BI483" s="3">
        <f t="shared" si="15"/>
        <v>44</v>
      </c>
      <c r="BJ483">
        <f>VLOOKUP(D483,'2022 FPIs'!$A$1:$B$33,2,FALSE)</f>
        <v>-6.5</v>
      </c>
    </row>
    <row r="484" spans="1:62">
      <c r="A484" t="s">
        <v>1</v>
      </c>
      <c r="B484">
        <f t="shared" si="14"/>
        <v>1</v>
      </c>
      <c r="C484" t="s">
        <v>54</v>
      </c>
      <c r="D484" t="s">
        <v>55</v>
      </c>
      <c r="E484">
        <v>22</v>
      </c>
      <c r="F484">
        <v>16</v>
      </c>
      <c r="G484">
        <v>19</v>
      </c>
      <c r="H484">
        <v>28</v>
      </c>
      <c r="I484">
        <v>230</v>
      </c>
      <c r="J484">
        <v>0</v>
      </c>
      <c r="K484">
        <v>0</v>
      </c>
      <c r="L484">
        <v>1</v>
      </c>
      <c r="M484">
        <v>10</v>
      </c>
      <c r="N484">
        <v>8.6</v>
      </c>
      <c r="O484">
        <v>7.9</v>
      </c>
      <c r="P484">
        <v>67.900000000000006</v>
      </c>
      <c r="Q484">
        <v>92.9</v>
      </c>
      <c r="R484">
        <v>41</v>
      </c>
      <c r="S484">
        <v>157</v>
      </c>
      <c r="T484">
        <v>3.8</v>
      </c>
      <c r="U484">
        <v>2</v>
      </c>
      <c r="V484">
        <v>3</v>
      </c>
      <c r="W484">
        <v>3</v>
      </c>
      <c r="X484">
        <v>1</v>
      </c>
      <c r="Y484">
        <v>2</v>
      </c>
      <c r="Z484">
        <v>4</v>
      </c>
      <c r="AA484">
        <v>132</v>
      </c>
      <c r="AB484">
        <v>9</v>
      </c>
      <c r="AC484">
        <v>17</v>
      </c>
      <c r="AD484">
        <v>1</v>
      </c>
      <c r="AE484">
        <v>1</v>
      </c>
      <c r="AF484" s="3">
        <v>13</v>
      </c>
      <c r="AG484">
        <f>VLOOKUP(C484,'2022 FPIs'!$A$1:$B$33,2,FALSE)</f>
        <v>6.5</v>
      </c>
      <c r="AH484">
        <v>16</v>
      </c>
      <c r="AI484">
        <v>22</v>
      </c>
      <c r="AJ484">
        <v>21</v>
      </c>
      <c r="AK484">
        <v>37</v>
      </c>
      <c r="AL484">
        <v>187</v>
      </c>
      <c r="AM484">
        <v>1</v>
      </c>
      <c r="AN484">
        <v>1</v>
      </c>
      <c r="AO484">
        <v>3</v>
      </c>
      <c r="AP484">
        <v>9</v>
      </c>
      <c r="AQ484">
        <v>5.3</v>
      </c>
      <c r="AR484">
        <v>4.7</v>
      </c>
      <c r="AS484">
        <v>56.8</v>
      </c>
      <c r="AT484">
        <v>68.2</v>
      </c>
      <c r="AU484">
        <v>16</v>
      </c>
      <c r="AV484">
        <v>51</v>
      </c>
      <c r="AW484">
        <v>3.2</v>
      </c>
      <c r="AX484">
        <v>0</v>
      </c>
      <c r="AY484">
        <v>3</v>
      </c>
      <c r="AZ484">
        <v>3</v>
      </c>
      <c r="BA484">
        <v>1</v>
      </c>
      <c r="BB484">
        <v>1</v>
      </c>
      <c r="BC484">
        <v>5</v>
      </c>
      <c r="BD484">
        <v>200</v>
      </c>
      <c r="BE484">
        <v>6</v>
      </c>
      <c r="BF484">
        <v>16</v>
      </c>
      <c r="BG484">
        <v>0</v>
      </c>
      <c r="BH484">
        <v>1</v>
      </c>
      <c r="BI484" s="3">
        <f t="shared" si="15"/>
        <v>47</v>
      </c>
      <c r="BJ484">
        <f>VLOOKUP(D484,'2022 FPIs'!$A$1:$B$33,2,FALSE)</f>
        <v>3.2</v>
      </c>
    </row>
    <row r="485" spans="1:62">
      <c r="A485" t="s">
        <v>1</v>
      </c>
      <c r="B485">
        <f t="shared" si="14"/>
        <v>1</v>
      </c>
      <c r="C485" t="s">
        <v>54</v>
      </c>
      <c r="D485" t="s">
        <v>57</v>
      </c>
      <c r="E485">
        <v>38</v>
      </c>
      <c r="F485">
        <v>10</v>
      </c>
      <c r="G485">
        <v>20</v>
      </c>
      <c r="H485">
        <v>29</v>
      </c>
      <c r="I485">
        <v>228</v>
      </c>
      <c r="J485">
        <v>4</v>
      </c>
      <c r="K485">
        <v>0</v>
      </c>
      <c r="L485">
        <v>0</v>
      </c>
      <c r="M485">
        <v>0</v>
      </c>
      <c r="N485">
        <v>7.9</v>
      </c>
      <c r="O485">
        <v>7.9</v>
      </c>
      <c r="P485">
        <v>69</v>
      </c>
      <c r="Q485">
        <v>131.9</v>
      </c>
      <c r="R485">
        <v>28</v>
      </c>
      <c r="S485">
        <v>159</v>
      </c>
      <c r="T485">
        <v>5.7</v>
      </c>
      <c r="U485">
        <v>1</v>
      </c>
      <c r="V485">
        <v>1</v>
      </c>
      <c r="W485">
        <v>1</v>
      </c>
      <c r="X485">
        <v>5</v>
      </c>
      <c r="Y485">
        <v>5</v>
      </c>
      <c r="Z485">
        <v>4</v>
      </c>
      <c r="AA485">
        <v>215</v>
      </c>
      <c r="AB485">
        <v>6</v>
      </c>
      <c r="AC485">
        <v>11</v>
      </c>
      <c r="AD485">
        <v>0</v>
      </c>
      <c r="AE485">
        <v>0</v>
      </c>
      <c r="AF485" s="3">
        <v>29</v>
      </c>
      <c r="AG485">
        <f>VLOOKUP(C485,'2022 FPIs'!$A$1:$B$33,2,FALSE)</f>
        <v>6.5</v>
      </c>
      <c r="AH485">
        <v>10</v>
      </c>
      <c r="AI485">
        <v>38</v>
      </c>
      <c r="AJ485">
        <v>30</v>
      </c>
      <c r="AK485">
        <v>44</v>
      </c>
      <c r="AL485">
        <v>247</v>
      </c>
      <c r="AM485">
        <v>0</v>
      </c>
      <c r="AN485">
        <v>2</v>
      </c>
      <c r="AO485">
        <v>3</v>
      </c>
      <c r="AP485">
        <v>30</v>
      </c>
      <c r="AQ485">
        <v>6.3</v>
      </c>
      <c r="AR485">
        <v>5.3</v>
      </c>
      <c r="AS485">
        <v>68.2</v>
      </c>
      <c r="AT485">
        <v>63.4</v>
      </c>
      <c r="AU485">
        <v>24</v>
      </c>
      <c r="AV485">
        <v>67</v>
      </c>
      <c r="AW485">
        <v>2.8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4</v>
      </c>
      <c r="BD485">
        <v>181</v>
      </c>
      <c r="BE485">
        <v>8</v>
      </c>
      <c r="BF485">
        <v>16</v>
      </c>
      <c r="BG485">
        <v>0</v>
      </c>
      <c r="BH485">
        <v>2</v>
      </c>
      <c r="BI485" s="3">
        <f t="shared" si="15"/>
        <v>31</v>
      </c>
      <c r="BJ485">
        <f>VLOOKUP(D485,'2022 FPIs'!$A$1:$B$33,2,FALSE)</f>
        <v>-15.1</v>
      </c>
    </row>
    <row r="486" spans="1:62">
      <c r="A486" t="s">
        <v>1</v>
      </c>
      <c r="B486">
        <f t="shared" si="14"/>
        <v>1</v>
      </c>
      <c r="C486" t="s">
        <v>54</v>
      </c>
      <c r="D486" t="s">
        <v>65</v>
      </c>
      <c r="E486">
        <v>13</v>
      </c>
      <c r="F486">
        <v>0</v>
      </c>
      <c r="G486">
        <v>26</v>
      </c>
      <c r="H486">
        <v>37</v>
      </c>
      <c r="I486">
        <v>221</v>
      </c>
      <c r="J486">
        <v>1</v>
      </c>
      <c r="K486">
        <v>0</v>
      </c>
      <c r="L486">
        <v>1</v>
      </c>
      <c r="M486">
        <v>1</v>
      </c>
      <c r="N486">
        <v>6</v>
      </c>
      <c r="O486">
        <v>5.8</v>
      </c>
      <c r="P486">
        <v>70.3</v>
      </c>
      <c r="Q486">
        <v>94.5</v>
      </c>
      <c r="R486">
        <v>29</v>
      </c>
      <c r="S486">
        <v>96</v>
      </c>
      <c r="T486">
        <v>3.3</v>
      </c>
      <c r="U486">
        <v>0</v>
      </c>
      <c r="V486">
        <v>2</v>
      </c>
      <c r="W486">
        <v>2</v>
      </c>
      <c r="X486">
        <v>1</v>
      </c>
      <c r="Y486">
        <v>1</v>
      </c>
      <c r="Z486">
        <v>4</v>
      </c>
      <c r="AA486">
        <v>175</v>
      </c>
      <c r="AB486">
        <v>5</v>
      </c>
      <c r="AC486">
        <v>13</v>
      </c>
      <c r="AD486">
        <v>1</v>
      </c>
      <c r="AE486">
        <v>2</v>
      </c>
      <c r="AF486" s="3">
        <v>35</v>
      </c>
      <c r="AG486">
        <f>VLOOKUP(C486,'2022 FPIs'!$A$1:$B$33,2,FALSE)</f>
        <v>6.5</v>
      </c>
      <c r="AH486">
        <v>0</v>
      </c>
      <c r="AI486">
        <v>13</v>
      </c>
      <c r="AJ486">
        <v>18</v>
      </c>
      <c r="AK486">
        <v>30</v>
      </c>
      <c r="AL486">
        <v>197</v>
      </c>
      <c r="AM486">
        <v>0</v>
      </c>
      <c r="AN486">
        <v>0</v>
      </c>
      <c r="AO486">
        <v>1</v>
      </c>
      <c r="AP486">
        <v>7</v>
      </c>
      <c r="AQ486">
        <v>6.8</v>
      </c>
      <c r="AR486">
        <v>6.4</v>
      </c>
      <c r="AS486">
        <v>60</v>
      </c>
      <c r="AT486">
        <v>79.400000000000006</v>
      </c>
      <c r="AU486">
        <v>22</v>
      </c>
      <c r="AV486">
        <v>63</v>
      </c>
      <c r="AW486">
        <v>2.9</v>
      </c>
      <c r="AX486">
        <v>0</v>
      </c>
      <c r="AY486">
        <v>0</v>
      </c>
      <c r="AZ486">
        <v>1</v>
      </c>
      <c r="BA486">
        <v>0</v>
      </c>
      <c r="BB486">
        <v>0</v>
      </c>
      <c r="BC486">
        <v>4</v>
      </c>
      <c r="BD486">
        <v>183</v>
      </c>
      <c r="BE486">
        <v>4</v>
      </c>
      <c r="BF486">
        <v>11</v>
      </c>
      <c r="BG486">
        <v>0</v>
      </c>
      <c r="BH486">
        <v>1</v>
      </c>
      <c r="BI486" s="3">
        <f t="shared" si="15"/>
        <v>25</v>
      </c>
      <c r="BJ486">
        <f>VLOOKUP(D486,'2022 FPIs'!$A$1:$B$33,2,FALSE)</f>
        <v>1.6</v>
      </c>
    </row>
    <row r="487" spans="1:62">
      <c r="A487" t="s">
        <v>1</v>
      </c>
      <c r="B487">
        <f t="shared" si="14"/>
        <v>1</v>
      </c>
      <c r="C487" t="s">
        <v>54</v>
      </c>
      <c r="D487" t="s">
        <v>38</v>
      </c>
      <c r="E487">
        <v>33</v>
      </c>
      <c r="F487">
        <v>17</v>
      </c>
      <c r="G487">
        <v>27</v>
      </c>
      <c r="H487">
        <v>41</v>
      </c>
      <c r="I487">
        <v>230</v>
      </c>
      <c r="J487">
        <v>2</v>
      </c>
      <c r="K487">
        <v>1</v>
      </c>
      <c r="L487">
        <v>4</v>
      </c>
      <c r="M487">
        <v>36</v>
      </c>
      <c r="N487">
        <v>6.5</v>
      </c>
      <c r="O487">
        <v>5.0999999999999996</v>
      </c>
      <c r="P487">
        <v>65.900000000000006</v>
      </c>
      <c r="Q487">
        <v>86.4</v>
      </c>
      <c r="R487">
        <v>34</v>
      </c>
      <c r="S487">
        <v>121</v>
      </c>
      <c r="T487">
        <v>3.6</v>
      </c>
      <c r="U487">
        <v>0</v>
      </c>
      <c r="V487">
        <v>4</v>
      </c>
      <c r="W487">
        <v>4</v>
      </c>
      <c r="X487">
        <v>3</v>
      </c>
      <c r="Y487">
        <v>3</v>
      </c>
      <c r="Z487">
        <v>4</v>
      </c>
      <c r="AA487">
        <v>178</v>
      </c>
      <c r="AB487">
        <v>8</v>
      </c>
      <c r="AC487">
        <v>19</v>
      </c>
      <c r="AD487">
        <v>1</v>
      </c>
      <c r="AE487">
        <v>2</v>
      </c>
      <c r="AF487" s="3">
        <v>40.5</v>
      </c>
      <c r="AG487">
        <f>VLOOKUP(C487,'2022 FPIs'!$A$1:$B$33,2,FALSE)</f>
        <v>6.5</v>
      </c>
      <c r="AH487">
        <v>17</v>
      </c>
      <c r="AI487">
        <v>33</v>
      </c>
      <c r="AJ487">
        <v>18</v>
      </c>
      <c r="AK487">
        <v>34</v>
      </c>
      <c r="AL487">
        <v>275</v>
      </c>
      <c r="AM487">
        <v>2</v>
      </c>
      <c r="AN487">
        <v>3</v>
      </c>
      <c r="AO487">
        <v>3</v>
      </c>
      <c r="AP487">
        <v>20</v>
      </c>
      <c r="AQ487">
        <v>8.6999999999999993</v>
      </c>
      <c r="AR487">
        <v>7.4</v>
      </c>
      <c r="AS487">
        <v>52.9</v>
      </c>
      <c r="AT487">
        <v>62.7</v>
      </c>
      <c r="AU487">
        <v>8</v>
      </c>
      <c r="AV487">
        <v>33</v>
      </c>
      <c r="AW487">
        <v>4.0999999999999996</v>
      </c>
      <c r="AX487">
        <v>0</v>
      </c>
      <c r="AY487">
        <v>1</v>
      </c>
      <c r="AZ487">
        <v>1</v>
      </c>
      <c r="BA487">
        <v>2</v>
      </c>
      <c r="BB487">
        <v>2</v>
      </c>
      <c r="BC487">
        <v>4</v>
      </c>
      <c r="BD487">
        <v>206</v>
      </c>
      <c r="BE487">
        <v>0</v>
      </c>
      <c r="BF487">
        <v>7</v>
      </c>
      <c r="BG487">
        <v>1</v>
      </c>
      <c r="BH487">
        <v>2</v>
      </c>
      <c r="BI487" s="3">
        <f t="shared" si="15"/>
        <v>19.5</v>
      </c>
      <c r="BJ487">
        <f>VLOOKUP(D487,'2022 FPIs'!$A$1:$B$33,2,FALSE)</f>
        <v>5.2</v>
      </c>
    </row>
    <row r="488" spans="1:62">
      <c r="A488" t="s">
        <v>1</v>
      </c>
      <c r="B488">
        <f t="shared" si="14"/>
        <v>1</v>
      </c>
      <c r="C488" t="s">
        <v>54</v>
      </c>
      <c r="D488" t="s">
        <v>68</v>
      </c>
      <c r="E488">
        <v>35</v>
      </c>
      <c r="F488">
        <v>7</v>
      </c>
      <c r="G488">
        <v>17</v>
      </c>
      <c r="H488">
        <v>23</v>
      </c>
      <c r="I488">
        <v>195</v>
      </c>
      <c r="J488">
        <v>2</v>
      </c>
      <c r="K488">
        <v>0</v>
      </c>
      <c r="L488">
        <v>0</v>
      </c>
      <c r="M488">
        <v>0</v>
      </c>
      <c r="N488">
        <v>8.5</v>
      </c>
      <c r="O488">
        <v>8.5</v>
      </c>
      <c r="P488">
        <v>73.900000000000006</v>
      </c>
      <c r="Q488">
        <v>128</v>
      </c>
      <c r="R488">
        <v>36</v>
      </c>
      <c r="S488">
        <v>209</v>
      </c>
      <c r="T488">
        <v>5.8</v>
      </c>
      <c r="U488">
        <v>3</v>
      </c>
      <c r="V488">
        <v>0</v>
      </c>
      <c r="W488">
        <v>0</v>
      </c>
      <c r="X488">
        <v>5</v>
      </c>
      <c r="Y488">
        <v>5</v>
      </c>
      <c r="Z488">
        <v>3</v>
      </c>
      <c r="AA488">
        <v>134</v>
      </c>
      <c r="AB488">
        <v>4</v>
      </c>
      <c r="AC488">
        <v>9</v>
      </c>
      <c r="AD488">
        <v>1</v>
      </c>
      <c r="AE488">
        <v>2</v>
      </c>
      <c r="AF488" s="3">
        <v>32.5</v>
      </c>
      <c r="AG488">
        <f>VLOOKUP(C488,'2022 FPIs'!$A$1:$B$33,2,FALSE)</f>
        <v>6.5</v>
      </c>
      <c r="AH488">
        <v>7</v>
      </c>
      <c r="AI488">
        <v>35</v>
      </c>
      <c r="AJ488">
        <v>34</v>
      </c>
      <c r="AK488">
        <v>55</v>
      </c>
      <c r="AL488">
        <v>253</v>
      </c>
      <c r="AM488">
        <v>1</v>
      </c>
      <c r="AN488">
        <v>2</v>
      </c>
      <c r="AO488">
        <v>0</v>
      </c>
      <c r="AP488">
        <v>0</v>
      </c>
      <c r="AQ488">
        <v>4.5999999999999996</v>
      </c>
      <c r="AR488">
        <v>4.5999999999999996</v>
      </c>
      <c r="AS488">
        <v>61.8</v>
      </c>
      <c r="AT488">
        <v>63.7</v>
      </c>
      <c r="AU488">
        <v>19</v>
      </c>
      <c r="AV488">
        <v>69</v>
      </c>
      <c r="AW488">
        <v>3.6</v>
      </c>
      <c r="AX488">
        <v>0</v>
      </c>
      <c r="AY488">
        <v>0</v>
      </c>
      <c r="AZ488">
        <v>1</v>
      </c>
      <c r="BA488">
        <v>1</v>
      </c>
      <c r="BB488">
        <v>1</v>
      </c>
      <c r="BC488">
        <v>3</v>
      </c>
      <c r="BD488">
        <v>157</v>
      </c>
      <c r="BE488">
        <v>4</v>
      </c>
      <c r="BF488">
        <v>16</v>
      </c>
      <c r="BG488">
        <v>4</v>
      </c>
      <c r="BH488">
        <v>7</v>
      </c>
      <c r="BI488" s="3">
        <f t="shared" si="15"/>
        <v>27.5</v>
      </c>
      <c r="BJ488">
        <f>VLOOKUP(D488,'2022 FPIs'!$A$1:$B$33,2,FALSE)</f>
        <v>-8.6999999999999993</v>
      </c>
    </row>
    <row r="489" spans="1:62">
      <c r="A489" t="s">
        <v>1</v>
      </c>
      <c r="B489">
        <f t="shared" si="14"/>
        <v>1</v>
      </c>
      <c r="C489" t="s">
        <v>54</v>
      </c>
      <c r="D489" t="s">
        <v>60</v>
      </c>
      <c r="E489">
        <v>21</v>
      </c>
      <c r="F489">
        <v>13</v>
      </c>
      <c r="G489">
        <v>17</v>
      </c>
      <c r="H489">
        <v>26</v>
      </c>
      <c r="I489">
        <v>211</v>
      </c>
      <c r="J489">
        <v>2</v>
      </c>
      <c r="K489">
        <v>0</v>
      </c>
      <c r="L489">
        <v>1</v>
      </c>
      <c r="M489">
        <v>6</v>
      </c>
      <c r="N489">
        <v>8.3000000000000007</v>
      </c>
      <c r="O489">
        <v>7.8</v>
      </c>
      <c r="P489">
        <v>65.400000000000006</v>
      </c>
      <c r="Q489">
        <v>116</v>
      </c>
      <c r="R489">
        <v>34</v>
      </c>
      <c r="S489">
        <v>170</v>
      </c>
      <c r="T489">
        <v>5</v>
      </c>
      <c r="U489">
        <v>1</v>
      </c>
      <c r="V489">
        <v>0</v>
      </c>
      <c r="W489">
        <v>1</v>
      </c>
      <c r="X489">
        <v>3</v>
      </c>
      <c r="Y489">
        <v>3</v>
      </c>
      <c r="Z489">
        <v>6</v>
      </c>
      <c r="AA489">
        <v>253</v>
      </c>
      <c r="AB489">
        <v>6</v>
      </c>
      <c r="AC489">
        <v>13</v>
      </c>
      <c r="AD489">
        <v>0</v>
      </c>
      <c r="AE489">
        <v>0</v>
      </c>
      <c r="AF489" s="3">
        <v>33</v>
      </c>
      <c r="AG489">
        <f>VLOOKUP(C489,'2022 FPIs'!$A$1:$B$33,2,FALSE)</f>
        <v>6.5</v>
      </c>
      <c r="AH489">
        <v>13</v>
      </c>
      <c r="AI489">
        <v>21</v>
      </c>
      <c r="AJ489">
        <v>31</v>
      </c>
      <c r="AK489">
        <v>44</v>
      </c>
      <c r="AL489">
        <v>207</v>
      </c>
      <c r="AM489">
        <v>1</v>
      </c>
      <c r="AN489">
        <v>0</v>
      </c>
      <c r="AO489">
        <v>3</v>
      </c>
      <c r="AP489">
        <v>31</v>
      </c>
      <c r="AQ489">
        <v>5.4</v>
      </c>
      <c r="AR489">
        <v>4.4000000000000004</v>
      </c>
      <c r="AS489">
        <v>70.5</v>
      </c>
      <c r="AT489">
        <v>88</v>
      </c>
      <c r="AU489">
        <v>14</v>
      </c>
      <c r="AV489">
        <v>70</v>
      </c>
      <c r="AW489">
        <v>5</v>
      </c>
      <c r="AX489">
        <v>0</v>
      </c>
      <c r="AY489">
        <v>2</v>
      </c>
      <c r="AZ489">
        <v>2</v>
      </c>
      <c r="BA489">
        <v>1</v>
      </c>
      <c r="BB489">
        <v>1</v>
      </c>
      <c r="BC489">
        <v>7</v>
      </c>
      <c r="BD489">
        <v>349</v>
      </c>
      <c r="BE489">
        <v>4</v>
      </c>
      <c r="BF489">
        <v>13</v>
      </c>
      <c r="BG489">
        <v>0</v>
      </c>
      <c r="BH489">
        <v>0</v>
      </c>
      <c r="BI489" s="3">
        <f t="shared" si="15"/>
        <v>27</v>
      </c>
      <c r="BJ489">
        <f>VLOOKUP(D489,'2022 FPIs'!$A$1:$B$33,2,FALSE)</f>
        <v>-1.1000000000000001</v>
      </c>
    </row>
    <row r="490" spans="1:62">
      <c r="A490" t="s">
        <v>1</v>
      </c>
      <c r="B490">
        <f t="shared" si="14"/>
        <v>1</v>
      </c>
      <c r="C490" t="s">
        <v>54</v>
      </c>
      <c r="D490" t="s">
        <v>61</v>
      </c>
      <c r="E490">
        <v>37</v>
      </c>
      <c r="F490">
        <v>20</v>
      </c>
      <c r="G490">
        <v>15</v>
      </c>
      <c r="H490">
        <v>22</v>
      </c>
      <c r="I490">
        <v>218</v>
      </c>
      <c r="J490">
        <v>2</v>
      </c>
      <c r="K490">
        <v>1</v>
      </c>
      <c r="L490">
        <v>3</v>
      </c>
      <c r="M490">
        <v>16</v>
      </c>
      <c r="N490">
        <v>10.6</v>
      </c>
      <c r="O490">
        <v>8.6999999999999993</v>
      </c>
      <c r="P490">
        <v>68.2</v>
      </c>
      <c r="Q490">
        <v>111.6</v>
      </c>
      <c r="R490">
        <v>26</v>
      </c>
      <c r="S490">
        <v>153</v>
      </c>
      <c r="T490">
        <v>5.9</v>
      </c>
      <c r="U490">
        <v>2</v>
      </c>
      <c r="V490">
        <v>3</v>
      </c>
      <c r="W490">
        <v>3</v>
      </c>
      <c r="X490">
        <v>4</v>
      </c>
      <c r="Y490">
        <v>4</v>
      </c>
      <c r="Z490">
        <v>2</v>
      </c>
      <c r="AA490">
        <v>80</v>
      </c>
      <c r="AB490">
        <v>4</v>
      </c>
      <c r="AC490">
        <v>11</v>
      </c>
      <c r="AD490">
        <v>1</v>
      </c>
      <c r="AE490">
        <v>2</v>
      </c>
      <c r="AF490" s="3">
        <v>26.5</v>
      </c>
      <c r="AG490">
        <f>VLOOKUP(C490,'2022 FPIs'!$A$1:$B$33,2,FALSE)</f>
        <v>6.5</v>
      </c>
      <c r="AH490">
        <v>20</v>
      </c>
      <c r="AI490">
        <v>37</v>
      </c>
      <c r="AJ490">
        <v>25</v>
      </c>
      <c r="AK490">
        <v>34</v>
      </c>
      <c r="AL490">
        <v>270</v>
      </c>
      <c r="AM490">
        <v>3</v>
      </c>
      <c r="AN490">
        <v>1</v>
      </c>
      <c r="AO490">
        <v>2</v>
      </c>
      <c r="AP490">
        <v>19</v>
      </c>
      <c r="AQ490">
        <v>8.5</v>
      </c>
      <c r="AR490">
        <v>7.5</v>
      </c>
      <c r="AS490">
        <v>73.5</v>
      </c>
      <c r="AT490">
        <v>113.6</v>
      </c>
      <c r="AU490">
        <v>33</v>
      </c>
      <c r="AV490">
        <v>79</v>
      </c>
      <c r="AW490">
        <v>2.4</v>
      </c>
      <c r="AX490">
        <v>0</v>
      </c>
      <c r="AY490">
        <v>0</v>
      </c>
      <c r="AZ490">
        <v>0</v>
      </c>
      <c r="BA490">
        <v>2</v>
      </c>
      <c r="BB490">
        <v>2</v>
      </c>
      <c r="BC490">
        <v>4</v>
      </c>
      <c r="BD490">
        <v>192</v>
      </c>
      <c r="BE490">
        <v>7</v>
      </c>
      <c r="BF490">
        <v>13</v>
      </c>
      <c r="BG490">
        <v>0</v>
      </c>
      <c r="BH490">
        <v>2</v>
      </c>
      <c r="BI490" s="3">
        <f t="shared" si="15"/>
        <v>33.5</v>
      </c>
      <c r="BJ490">
        <f>VLOOKUP(D490,'2022 FPIs'!$A$1:$B$33,2,FALSE)</f>
        <v>-4.7</v>
      </c>
    </row>
    <row r="491" spans="1:62">
      <c r="A491" t="s">
        <v>1</v>
      </c>
      <c r="B491">
        <f t="shared" si="14"/>
        <v>1</v>
      </c>
      <c r="C491" t="s">
        <v>54</v>
      </c>
      <c r="D491" t="s">
        <v>58</v>
      </c>
      <c r="E491">
        <v>37</v>
      </c>
      <c r="F491">
        <v>34</v>
      </c>
      <c r="G491">
        <v>22</v>
      </c>
      <c r="H491">
        <v>35</v>
      </c>
      <c r="I491">
        <v>284</v>
      </c>
      <c r="J491">
        <v>2</v>
      </c>
      <c r="K491">
        <v>1</v>
      </c>
      <c r="L491">
        <v>0</v>
      </c>
      <c r="M491">
        <v>0</v>
      </c>
      <c r="N491">
        <v>8.1</v>
      </c>
      <c r="O491">
        <v>8.1</v>
      </c>
      <c r="P491">
        <v>62.9</v>
      </c>
      <c r="Q491">
        <v>95.4</v>
      </c>
      <c r="R491">
        <v>27</v>
      </c>
      <c r="S491">
        <v>170</v>
      </c>
      <c r="T491">
        <v>6.3</v>
      </c>
      <c r="U491">
        <v>2</v>
      </c>
      <c r="V491">
        <v>3</v>
      </c>
      <c r="W491">
        <v>4</v>
      </c>
      <c r="X491">
        <v>4</v>
      </c>
      <c r="Y491">
        <v>4</v>
      </c>
      <c r="Z491">
        <v>2</v>
      </c>
      <c r="AA491">
        <v>93</v>
      </c>
      <c r="AB491">
        <v>4</v>
      </c>
      <c r="AC491">
        <v>8</v>
      </c>
      <c r="AD491">
        <v>0</v>
      </c>
      <c r="AE491">
        <v>0</v>
      </c>
      <c r="AF491" s="3">
        <v>31</v>
      </c>
      <c r="AG491">
        <f>VLOOKUP(C491,'2022 FPIs'!$A$1:$B$33,2,FALSE)</f>
        <v>6.5</v>
      </c>
      <c r="AH491">
        <v>34</v>
      </c>
      <c r="AI491">
        <v>37</v>
      </c>
      <c r="AJ491">
        <v>23</v>
      </c>
      <c r="AK491">
        <v>34</v>
      </c>
      <c r="AL491">
        <v>365</v>
      </c>
      <c r="AM491">
        <v>3</v>
      </c>
      <c r="AN491">
        <v>2</v>
      </c>
      <c r="AO491">
        <v>0</v>
      </c>
      <c r="AP491">
        <v>0</v>
      </c>
      <c r="AQ491">
        <v>10.7</v>
      </c>
      <c r="AR491">
        <v>10.7</v>
      </c>
      <c r="AS491">
        <v>67.599999999999994</v>
      </c>
      <c r="AT491">
        <v>108.1</v>
      </c>
      <c r="AU491">
        <v>32</v>
      </c>
      <c r="AV491">
        <v>135</v>
      </c>
      <c r="AW491">
        <v>4.2</v>
      </c>
      <c r="AX491">
        <v>1</v>
      </c>
      <c r="AY491">
        <v>2</v>
      </c>
      <c r="AZ491">
        <v>2</v>
      </c>
      <c r="BA491">
        <v>4</v>
      </c>
      <c r="BB491">
        <v>4</v>
      </c>
      <c r="BC491">
        <v>2</v>
      </c>
      <c r="BD491">
        <v>81</v>
      </c>
      <c r="BE491">
        <v>4</v>
      </c>
      <c r="BF491">
        <v>10</v>
      </c>
      <c r="BG491">
        <v>0</v>
      </c>
      <c r="BH491">
        <v>1</v>
      </c>
      <c r="BI491" s="3">
        <f t="shared" si="15"/>
        <v>29</v>
      </c>
      <c r="BJ491">
        <f>VLOOKUP(D491,'2022 FPIs'!$A$1:$B$33,2,FALSE)</f>
        <v>-9.6</v>
      </c>
    </row>
    <row r="492" spans="1:62">
      <c r="A492" t="s">
        <v>1</v>
      </c>
      <c r="B492">
        <f t="shared" si="14"/>
        <v>1</v>
      </c>
      <c r="C492" t="s">
        <v>54</v>
      </c>
      <c r="D492" t="s">
        <v>57</v>
      </c>
      <c r="E492">
        <v>38</v>
      </c>
      <c r="F492">
        <v>13</v>
      </c>
      <c r="G492">
        <v>15</v>
      </c>
      <c r="H492">
        <v>20</v>
      </c>
      <c r="I492">
        <v>142</v>
      </c>
      <c r="J492">
        <v>3</v>
      </c>
      <c r="K492">
        <v>0</v>
      </c>
      <c r="L492">
        <v>4</v>
      </c>
      <c r="M492">
        <v>36</v>
      </c>
      <c r="N492">
        <v>8.9</v>
      </c>
      <c r="O492">
        <v>5.9</v>
      </c>
      <c r="P492">
        <v>75</v>
      </c>
      <c r="Q492">
        <v>133.69999999999999</v>
      </c>
      <c r="R492">
        <v>37</v>
      </c>
      <c r="S492">
        <v>169</v>
      </c>
      <c r="T492">
        <v>4.5999999999999996</v>
      </c>
      <c r="U492">
        <v>2</v>
      </c>
      <c r="V492">
        <v>1</v>
      </c>
      <c r="W492">
        <v>1</v>
      </c>
      <c r="X492">
        <v>5</v>
      </c>
      <c r="Y492">
        <v>5</v>
      </c>
      <c r="Z492">
        <v>5</v>
      </c>
      <c r="AA492">
        <v>218</v>
      </c>
      <c r="AB492">
        <v>6</v>
      </c>
      <c r="AC492">
        <v>13</v>
      </c>
      <c r="AD492">
        <v>0</v>
      </c>
      <c r="AE492">
        <v>1</v>
      </c>
      <c r="AF492" s="3">
        <v>34</v>
      </c>
      <c r="AG492">
        <f>VLOOKUP(C492,'2022 FPIs'!$A$1:$B$33,2,FALSE)</f>
        <v>6.5</v>
      </c>
      <c r="AH492">
        <v>13</v>
      </c>
      <c r="AI492">
        <v>38</v>
      </c>
      <c r="AJ492">
        <v>20</v>
      </c>
      <c r="AK492">
        <v>27</v>
      </c>
      <c r="AL492">
        <v>194</v>
      </c>
      <c r="AM492">
        <v>1</v>
      </c>
      <c r="AN492">
        <v>3</v>
      </c>
      <c r="AO492">
        <v>3</v>
      </c>
      <c r="AP492">
        <v>15</v>
      </c>
      <c r="AQ492">
        <v>7.7</v>
      </c>
      <c r="AR492">
        <v>6.5</v>
      </c>
      <c r="AS492">
        <v>74.099999999999994</v>
      </c>
      <c r="AT492">
        <v>66.5</v>
      </c>
      <c r="AU492">
        <v>20</v>
      </c>
      <c r="AV492">
        <v>61</v>
      </c>
      <c r="AW492">
        <v>3.1</v>
      </c>
      <c r="AX492">
        <v>1</v>
      </c>
      <c r="AY492">
        <v>0</v>
      </c>
      <c r="AZ492">
        <v>0</v>
      </c>
      <c r="BA492">
        <v>1</v>
      </c>
      <c r="BB492">
        <v>2</v>
      </c>
      <c r="BC492">
        <v>3</v>
      </c>
      <c r="BD492">
        <v>154</v>
      </c>
      <c r="BE492">
        <v>4</v>
      </c>
      <c r="BF492">
        <v>10</v>
      </c>
      <c r="BG492">
        <v>0</v>
      </c>
      <c r="BH492">
        <v>2</v>
      </c>
      <c r="BI492" s="3">
        <f t="shared" si="15"/>
        <v>26</v>
      </c>
      <c r="BJ492">
        <f>VLOOKUP(D492,'2022 FPIs'!$A$1:$B$33,2,FALSE)</f>
        <v>-15.1</v>
      </c>
    </row>
    <row r="493" spans="1:62">
      <c r="A493" t="s">
        <v>1</v>
      </c>
      <c r="B493">
        <f t="shared" si="14"/>
        <v>1</v>
      </c>
      <c r="C493" t="s">
        <v>60</v>
      </c>
      <c r="D493" t="s">
        <v>59</v>
      </c>
      <c r="E493">
        <v>17</v>
      </c>
      <c r="F493">
        <v>16</v>
      </c>
      <c r="G493">
        <v>23</v>
      </c>
      <c r="H493">
        <v>28</v>
      </c>
      <c r="I493">
        <v>177</v>
      </c>
      <c r="J493">
        <v>2</v>
      </c>
      <c r="K493">
        <v>0</v>
      </c>
      <c r="L493">
        <v>2</v>
      </c>
      <c r="M493">
        <v>18</v>
      </c>
      <c r="N493">
        <v>7</v>
      </c>
      <c r="O493">
        <v>5.9</v>
      </c>
      <c r="P493">
        <v>82.1</v>
      </c>
      <c r="Q493">
        <v>116.8</v>
      </c>
      <c r="R493">
        <v>19</v>
      </c>
      <c r="S493">
        <v>76</v>
      </c>
      <c r="T493">
        <v>4</v>
      </c>
      <c r="U493">
        <v>0</v>
      </c>
      <c r="V493">
        <v>1</v>
      </c>
      <c r="W493">
        <v>1</v>
      </c>
      <c r="X493">
        <v>2</v>
      </c>
      <c r="Y493">
        <v>2</v>
      </c>
      <c r="Z493">
        <v>2</v>
      </c>
      <c r="AA493">
        <v>101</v>
      </c>
      <c r="AB493">
        <v>6</v>
      </c>
      <c r="AC493">
        <v>11</v>
      </c>
      <c r="AD493">
        <v>0</v>
      </c>
      <c r="AE493">
        <v>1</v>
      </c>
      <c r="AF493" s="3">
        <v>26.5</v>
      </c>
      <c r="AG493">
        <f>VLOOKUP(C493,'2022 FPIs'!$A$1:$B$33,2,FALSE)</f>
        <v>-1.1000000000000001</v>
      </c>
      <c r="AH493">
        <v>16</v>
      </c>
      <c r="AI493">
        <v>17</v>
      </c>
      <c r="AJ493">
        <v>29</v>
      </c>
      <c r="AK493">
        <v>42</v>
      </c>
      <c r="AL493">
        <v>330</v>
      </c>
      <c r="AM493">
        <v>1</v>
      </c>
      <c r="AN493">
        <v>0</v>
      </c>
      <c r="AO493">
        <v>2</v>
      </c>
      <c r="AP493">
        <v>10</v>
      </c>
      <c r="AQ493">
        <v>8.1</v>
      </c>
      <c r="AR493">
        <v>7.5</v>
      </c>
      <c r="AS493">
        <v>69</v>
      </c>
      <c r="AT493">
        <v>100.3</v>
      </c>
      <c r="AU493">
        <v>20</v>
      </c>
      <c r="AV493">
        <v>103</v>
      </c>
      <c r="AW493">
        <v>5.2</v>
      </c>
      <c r="AX493">
        <v>0</v>
      </c>
      <c r="AY493">
        <v>3</v>
      </c>
      <c r="AZ493">
        <v>4</v>
      </c>
      <c r="BA493">
        <v>1</v>
      </c>
      <c r="BB493">
        <v>1</v>
      </c>
      <c r="BC493">
        <v>1</v>
      </c>
      <c r="BD493">
        <v>36</v>
      </c>
      <c r="BE493">
        <v>8</v>
      </c>
      <c r="BF493">
        <v>15</v>
      </c>
      <c r="BG493">
        <v>0</v>
      </c>
      <c r="BH493">
        <v>1</v>
      </c>
      <c r="BI493" s="3">
        <f t="shared" si="15"/>
        <v>33.5</v>
      </c>
      <c r="BJ493">
        <f>VLOOKUP(D493,'2022 FPIs'!$A$1:$B$33,2,FALSE)</f>
        <v>-5.2</v>
      </c>
    </row>
    <row r="494" spans="1:62">
      <c r="A494" t="s">
        <v>0</v>
      </c>
      <c r="B494">
        <f t="shared" si="14"/>
        <v>0</v>
      </c>
      <c r="C494" t="s">
        <v>60</v>
      </c>
      <c r="D494" t="s">
        <v>54</v>
      </c>
      <c r="E494">
        <v>7</v>
      </c>
      <c r="F494">
        <v>27</v>
      </c>
      <c r="G494">
        <v>24</v>
      </c>
      <c r="H494">
        <v>31</v>
      </c>
      <c r="I494">
        <v>180</v>
      </c>
      <c r="J494">
        <v>0</v>
      </c>
      <c r="K494">
        <v>2</v>
      </c>
      <c r="L494">
        <v>2</v>
      </c>
      <c r="M494">
        <v>17</v>
      </c>
      <c r="N494">
        <v>6.4</v>
      </c>
      <c r="O494">
        <v>5.5</v>
      </c>
      <c r="P494">
        <v>77.400000000000006</v>
      </c>
      <c r="Q494">
        <v>63.9</v>
      </c>
      <c r="R494">
        <v>14</v>
      </c>
      <c r="S494">
        <v>36</v>
      </c>
      <c r="T494">
        <v>2.6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5</v>
      </c>
      <c r="AA494">
        <v>249</v>
      </c>
      <c r="AB494">
        <v>2</v>
      </c>
      <c r="AC494">
        <v>7</v>
      </c>
      <c r="AD494">
        <v>0</v>
      </c>
      <c r="AE494">
        <v>0</v>
      </c>
      <c r="AF494" s="3">
        <v>21.5</v>
      </c>
      <c r="AG494">
        <f>VLOOKUP(C494,'2022 FPIs'!$A$1:$B$33,2,FALSE)</f>
        <v>-1.1000000000000001</v>
      </c>
      <c r="AH494">
        <v>27</v>
      </c>
      <c r="AI494">
        <v>7</v>
      </c>
      <c r="AJ494">
        <v>15</v>
      </c>
      <c r="AK494">
        <v>24</v>
      </c>
      <c r="AL494">
        <v>184</v>
      </c>
      <c r="AM494">
        <v>1</v>
      </c>
      <c r="AN494">
        <v>0</v>
      </c>
      <c r="AO494">
        <v>1</v>
      </c>
      <c r="AP494">
        <v>0</v>
      </c>
      <c r="AQ494">
        <v>7.7</v>
      </c>
      <c r="AR494">
        <v>7.4</v>
      </c>
      <c r="AS494">
        <v>62.5</v>
      </c>
      <c r="AT494">
        <v>100</v>
      </c>
      <c r="AU494">
        <v>45</v>
      </c>
      <c r="AV494">
        <v>189</v>
      </c>
      <c r="AW494">
        <v>4.2</v>
      </c>
      <c r="AX494">
        <v>2</v>
      </c>
      <c r="AY494">
        <v>2</v>
      </c>
      <c r="AZ494">
        <v>3</v>
      </c>
      <c r="BA494">
        <v>3</v>
      </c>
      <c r="BB494">
        <v>3</v>
      </c>
      <c r="BC494">
        <v>3</v>
      </c>
      <c r="BD494">
        <v>132</v>
      </c>
      <c r="BE494">
        <v>6</v>
      </c>
      <c r="BF494">
        <v>15</v>
      </c>
      <c r="BG494">
        <v>2</v>
      </c>
      <c r="BH494">
        <v>3</v>
      </c>
      <c r="BI494" s="3">
        <f t="shared" si="15"/>
        <v>38.5</v>
      </c>
      <c r="BJ494">
        <f>VLOOKUP(D494,'2022 FPIs'!$A$1:$B$33,2,FALSE)</f>
        <v>6.5</v>
      </c>
    </row>
    <row r="495" spans="1:62">
      <c r="A495" t="s">
        <v>0</v>
      </c>
      <c r="B495">
        <f t="shared" si="14"/>
        <v>0</v>
      </c>
      <c r="C495" t="s">
        <v>60</v>
      </c>
      <c r="D495" t="s">
        <v>66</v>
      </c>
      <c r="E495">
        <v>23</v>
      </c>
      <c r="F495">
        <v>27</v>
      </c>
      <c r="G495">
        <v>32</v>
      </c>
      <c r="H495">
        <v>44</v>
      </c>
      <c r="I495">
        <v>308</v>
      </c>
      <c r="J495">
        <v>2</v>
      </c>
      <c r="K495">
        <v>1</v>
      </c>
      <c r="L495">
        <v>2</v>
      </c>
      <c r="M495">
        <v>17</v>
      </c>
      <c r="N495">
        <v>7.4</v>
      </c>
      <c r="O495">
        <v>6.7</v>
      </c>
      <c r="P495">
        <v>72.7</v>
      </c>
      <c r="Q495">
        <v>97.5</v>
      </c>
      <c r="R495">
        <v>23</v>
      </c>
      <c r="S495">
        <v>112</v>
      </c>
      <c r="T495">
        <v>4.9000000000000004</v>
      </c>
      <c r="U495">
        <v>0</v>
      </c>
      <c r="V495">
        <v>3</v>
      </c>
      <c r="W495">
        <v>3</v>
      </c>
      <c r="X495">
        <v>2</v>
      </c>
      <c r="Y495">
        <v>2</v>
      </c>
      <c r="Z495">
        <v>2</v>
      </c>
      <c r="AA495">
        <v>102</v>
      </c>
      <c r="AB495">
        <v>9</v>
      </c>
      <c r="AC495">
        <v>17</v>
      </c>
      <c r="AD495">
        <v>2</v>
      </c>
      <c r="AE495">
        <v>3</v>
      </c>
      <c r="AF495" s="3">
        <v>18</v>
      </c>
      <c r="AG495">
        <f>VLOOKUP(C495,'2022 FPIs'!$A$1:$B$33,2,FALSE)</f>
        <v>-1.1000000000000001</v>
      </c>
      <c r="AH495">
        <v>27</v>
      </c>
      <c r="AI495">
        <v>23</v>
      </c>
      <c r="AJ495">
        <v>13</v>
      </c>
      <c r="AK495">
        <v>20</v>
      </c>
      <c r="AL495">
        <v>207</v>
      </c>
      <c r="AM495">
        <v>1</v>
      </c>
      <c r="AN495">
        <v>1</v>
      </c>
      <c r="AO495">
        <v>3</v>
      </c>
      <c r="AP495">
        <v>22</v>
      </c>
      <c r="AQ495">
        <v>11.5</v>
      </c>
      <c r="AR495">
        <v>9</v>
      </c>
      <c r="AS495">
        <v>65</v>
      </c>
      <c r="AT495">
        <v>95.2</v>
      </c>
      <c r="AU495">
        <v>31</v>
      </c>
      <c r="AV495">
        <v>179</v>
      </c>
      <c r="AW495">
        <v>5.8</v>
      </c>
      <c r="AX495">
        <v>2</v>
      </c>
      <c r="AY495">
        <v>2</v>
      </c>
      <c r="AZ495">
        <v>2</v>
      </c>
      <c r="BA495">
        <v>3</v>
      </c>
      <c r="BB495">
        <v>3</v>
      </c>
      <c r="BC495">
        <v>1</v>
      </c>
      <c r="BD495">
        <v>73</v>
      </c>
      <c r="BE495">
        <v>4</v>
      </c>
      <c r="BF495">
        <v>7</v>
      </c>
      <c r="BG495">
        <v>0</v>
      </c>
      <c r="BH495">
        <v>0</v>
      </c>
      <c r="BI495" s="3">
        <f t="shared" si="15"/>
        <v>42</v>
      </c>
      <c r="BJ495">
        <f>VLOOKUP(D495,'2022 FPIs'!$A$1:$B$33,2,FALSE)</f>
        <v>-2.2999999999999998</v>
      </c>
    </row>
    <row r="496" spans="1:62">
      <c r="A496" t="s">
        <v>1</v>
      </c>
      <c r="B496">
        <f t="shared" si="14"/>
        <v>1</v>
      </c>
      <c r="C496" t="s">
        <v>60</v>
      </c>
      <c r="D496" t="s">
        <v>50</v>
      </c>
      <c r="E496">
        <v>48</v>
      </c>
      <c r="F496">
        <v>45</v>
      </c>
      <c r="G496">
        <v>23</v>
      </c>
      <c r="H496">
        <v>30</v>
      </c>
      <c r="I496">
        <v>320</v>
      </c>
      <c r="J496">
        <v>2</v>
      </c>
      <c r="K496">
        <v>0</v>
      </c>
      <c r="L496">
        <v>0</v>
      </c>
      <c r="M496">
        <v>0</v>
      </c>
      <c r="N496">
        <v>10.7</v>
      </c>
      <c r="O496">
        <v>10.7</v>
      </c>
      <c r="P496">
        <v>76.7</v>
      </c>
      <c r="Q496">
        <v>132.6</v>
      </c>
      <c r="R496">
        <v>33</v>
      </c>
      <c r="S496">
        <v>235</v>
      </c>
      <c r="T496">
        <v>7.1</v>
      </c>
      <c r="U496">
        <v>3</v>
      </c>
      <c r="V496">
        <v>2</v>
      </c>
      <c r="W496">
        <v>3</v>
      </c>
      <c r="X496">
        <v>6</v>
      </c>
      <c r="Y496">
        <v>6</v>
      </c>
      <c r="Z496">
        <v>0</v>
      </c>
      <c r="AA496">
        <v>0</v>
      </c>
      <c r="AB496">
        <v>9</v>
      </c>
      <c r="AC496">
        <v>12</v>
      </c>
      <c r="AD496">
        <v>0</v>
      </c>
      <c r="AE496">
        <v>0</v>
      </c>
      <c r="AF496" s="3">
        <v>33</v>
      </c>
      <c r="AG496">
        <f>VLOOKUP(C496,'2022 FPIs'!$A$1:$B$33,2,FALSE)</f>
        <v>-1.1000000000000001</v>
      </c>
      <c r="AH496">
        <v>45</v>
      </c>
      <c r="AI496">
        <v>48</v>
      </c>
      <c r="AJ496">
        <v>27</v>
      </c>
      <c r="AK496">
        <v>40</v>
      </c>
      <c r="AL496">
        <v>375</v>
      </c>
      <c r="AM496">
        <v>4</v>
      </c>
      <c r="AN496">
        <v>1</v>
      </c>
      <c r="AO496">
        <v>1</v>
      </c>
      <c r="AP496">
        <v>9</v>
      </c>
      <c r="AQ496">
        <v>9.6</v>
      </c>
      <c r="AR496">
        <v>9.1</v>
      </c>
      <c r="AS496">
        <v>67.5</v>
      </c>
      <c r="AT496">
        <v>120.3</v>
      </c>
      <c r="AU496">
        <v>25</v>
      </c>
      <c r="AV496">
        <v>145</v>
      </c>
      <c r="AW496">
        <v>5.8</v>
      </c>
      <c r="AX496">
        <v>2</v>
      </c>
      <c r="AY496">
        <v>1</v>
      </c>
      <c r="AZ496">
        <v>1</v>
      </c>
      <c r="BA496">
        <v>2</v>
      </c>
      <c r="BB496">
        <v>4</v>
      </c>
      <c r="BC496">
        <v>2</v>
      </c>
      <c r="BD496">
        <v>97</v>
      </c>
      <c r="BE496">
        <v>4</v>
      </c>
      <c r="BF496">
        <v>10</v>
      </c>
      <c r="BG496">
        <v>3</v>
      </c>
      <c r="BH496">
        <v>3</v>
      </c>
      <c r="BI496" s="3">
        <f t="shared" si="15"/>
        <v>27</v>
      </c>
      <c r="BJ496">
        <f>VLOOKUP(D496,'2022 FPIs'!$A$1:$B$33,2,FALSE)</f>
        <v>2</v>
      </c>
    </row>
    <row r="497" spans="1:62">
      <c r="A497" t="s">
        <v>0</v>
      </c>
      <c r="B497">
        <f t="shared" si="14"/>
        <v>0</v>
      </c>
      <c r="C497" t="s">
        <v>60</v>
      </c>
      <c r="D497" t="s">
        <v>65</v>
      </c>
      <c r="E497">
        <v>32</v>
      </c>
      <c r="F497">
        <v>39</v>
      </c>
      <c r="G497">
        <v>16</v>
      </c>
      <c r="H497">
        <v>25</v>
      </c>
      <c r="I497">
        <v>245</v>
      </c>
      <c r="J497">
        <v>3</v>
      </c>
      <c r="K497">
        <v>0</v>
      </c>
      <c r="L497">
        <v>3</v>
      </c>
      <c r="M497">
        <v>23</v>
      </c>
      <c r="N497">
        <v>10.7</v>
      </c>
      <c r="O497">
        <v>8.8000000000000007</v>
      </c>
      <c r="P497">
        <v>64</v>
      </c>
      <c r="Q497">
        <v>135.80000000000001</v>
      </c>
      <c r="R497">
        <v>21</v>
      </c>
      <c r="S497">
        <v>151</v>
      </c>
      <c r="T497">
        <v>7.2</v>
      </c>
      <c r="U497">
        <v>1</v>
      </c>
      <c r="V497">
        <v>2</v>
      </c>
      <c r="W497">
        <v>2</v>
      </c>
      <c r="X497">
        <v>2</v>
      </c>
      <c r="Y497">
        <v>3</v>
      </c>
      <c r="Z497">
        <v>5</v>
      </c>
      <c r="AA497">
        <v>233</v>
      </c>
      <c r="AB497">
        <v>1</v>
      </c>
      <c r="AC497">
        <v>9</v>
      </c>
      <c r="AD497">
        <v>0</v>
      </c>
      <c r="AE497">
        <v>1</v>
      </c>
      <c r="AF497" s="3">
        <v>22.5</v>
      </c>
      <c r="AG497">
        <f>VLOOKUP(C497,'2022 FPIs'!$A$1:$B$33,2,FALSE)</f>
        <v>-1.1000000000000001</v>
      </c>
      <c r="AH497">
        <v>39</v>
      </c>
      <c r="AI497">
        <v>32</v>
      </c>
      <c r="AJ497">
        <v>17</v>
      </c>
      <c r="AK497">
        <v>25</v>
      </c>
      <c r="AL497">
        <v>203</v>
      </c>
      <c r="AM497">
        <v>2</v>
      </c>
      <c r="AN497">
        <v>1</v>
      </c>
      <c r="AO497">
        <v>1</v>
      </c>
      <c r="AP497">
        <v>6</v>
      </c>
      <c r="AQ497">
        <v>8.4</v>
      </c>
      <c r="AR497">
        <v>7.8</v>
      </c>
      <c r="AS497">
        <v>68</v>
      </c>
      <c r="AT497">
        <v>102.6</v>
      </c>
      <c r="AU497">
        <v>48</v>
      </c>
      <c r="AV497">
        <v>235</v>
      </c>
      <c r="AW497">
        <v>4.9000000000000004</v>
      </c>
      <c r="AX497">
        <v>3</v>
      </c>
      <c r="AY497">
        <v>1</v>
      </c>
      <c r="AZ497">
        <v>1</v>
      </c>
      <c r="BA497">
        <v>4</v>
      </c>
      <c r="BB497">
        <v>4</v>
      </c>
      <c r="BC497">
        <v>4</v>
      </c>
      <c r="BD497">
        <v>189</v>
      </c>
      <c r="BE497">
        <v>8</v>
      </c>
      <c r="BF497">
        <v>14</v>
      </c>
      <c r="BG497">
        <v>0</v>
      </c>
      <c r="BH497">
        <v>0</v>
      </c>
      <c r="BI497" s="3">
        <f t="shared" si="15"/>
        <v>37.5</v>
      </c>
      <c r="BJ497">
        <f>VLOOKUP(D497,'2022 FPIs'!$A$1:$B$33,2,FALSE)</f>
        <v>1.6</v>
      </c>
    </row>
    <row r="498" spans="1:62">
      <c r="A498" t="s">
        <v>1</v>
      </c>
      <c r="B498">
        <f t="shared" si="14"/>
        <v>1</v>
      </c>
      <c r="C498" t="s">
        <v>60</v>
      </c>
      <c r="D498" t="s">
        <v>57</v>
      </c>
      <c r="E498">
        <v>19</v>
      </c>
      <c r="F498">
        <v>9</v>
      </c>
      <c r="G498">
        <v>20</v>
      </c>
      <c r="H498">
        <v>31</v>
      </c>
      <c r="I498">
        <v>160</v>
      </c>
      <c r="J498">
        <v>0</v>
      </c>
      <c r="K498">
        <v>0</v>
      </c>
      <c r="L498">
        <v>5</v>
      </c>
      <c r="M498">
        <v>37</v>
      </c>
      <c r="N498">
        <v>6.4</v>
      </c>
      <c r="O498">
        <v>4.4000000000000004</v>
      </c>
      <c r="P498">
        <v>64.5</v>
      </c>
      <c r="Q498">
        <v>77.400000000000006</v>
      </c>
      <c r="R498">
        <v>30</v>
      </c>
      <c r="S498">
        <v>136</v>
      </c>
      <c r="T498">
        <v>4.5</v>
      </c>
      <c r="U498">
        <v>1</v>
      </c>
      <c r="V498">
        <v>4</v>
      </c>
      <c r="W498">
        <v>4</v>
      </c>
      <c r="X498">
        <v>1</v>
      </c>
      <c r="Y498">
        <v>1</v>
      </c>
      <c r="Z498">
        <v>6</v>
      </c>
      <c r="AA498">
        <v>293</v>
      </c>
      <c r="AB498">
        <v>4</v>
      </c>
      <c r="AC498">
        <v>14</v>
      </c>
      <c r="AD498">
        <v>0</v>
      </c>
      <c r="AE498">
        <v>1</v>
      </c>
      <c r="AF498" s="3">
        <v>29.5</v>
      </c>
      <c r="AG498">
        <f>VLOOKUP(C498,'2022 FPIs'!$A$1:$B$33,2,FALSE)</f>
        <v>-1.1000000000000001</v>
      </c>
      <c r="AH498">
        <v>9</v>
      </c>
      <c r="AI498">
        <v>19</v>
      </c>
      <c r="AJ498">
        <v>23</v>
      </c>
      <c r="AK498">
        <v>37</v>
      </c>
      <c r="AL498">
        <v>171</v>
      </c>
      <c r="AM498">
        <v>0</v>
      </c>
      <c r="AN498">
        <v>1</v>
      </c>
      <c r="AO498">
        <v>6</v>
      </c>
      <c r="AP498">
        <v>51</v>
      </c>
      <c r="AQ498">
        <v>6</v>
      </c>
      <c r="AR498">
        <v>4</v>
      </c>
      <c r="AS498">
        <v>62.2</v>
      </c>
      <c r="AT498">
        <v>61.9</v>
      </c>
      <c r="AU498">
        <v>28</v>
      </c>
      <c r="AV498">
        <v>144</v>
      </c>
      <c r="AW498">
        <v>5.0999999999999996</v>
      </c>
      <c r="AX498">
        <v>0</v>
      </c>
      <c r="AY498">
        <v>1</v>
      </c>
      <c r="AZ498">
        <v>1</v>
      </c>
      <c r="BA498">
        <v>0</v>
      </c>
      <c r="BB498">
        <v>1</v>
      </c>
      <c r="BC498">
        <v>4</v>
      </c>
      <c r="BD498">
        <v>162</v>
      </c>
      <c r="BE498">
        <v>4</v>
      </c>
      <c r="BF498">
        <v>16</v>
      </c>
      <c r="BG498">
        <v>1</v>
      </c>
      <c r="BH498">
        <v>5</v>
      </c>
      <c r="BI498" s="3">
        <f t="shared" si="15"/>
        <v>30.5</v>
      </c>
      <c r="BJ498">
        <f>VLOOKUP(D498,'2022 FPIs'!$A$1:$B$33,2,FALSE)</f>
        <v>-15.1</v>
      </c>
    </row>
    <row r="499" spans="1:62">
      <c r="A499" t="s">
        <v>1</v>
      </c>
      <c r="B499">
        <f t="shared" si="14"/>
        <v>1</v>
      </c>
      <c r="C499" t="s">
        <v>60</v>
      </c>
      <c r="D499" t="s">
        <v>55</v>
      </c>
      <c r="E499">
        <v>37</v>
      </c>
      <c r="F499">
        <v>23</v>
      </c>
      <c r="G499">
        <v>20</v>
      </c>
      <c r="H499">
        <v>27</v>
      </c>
      <c r="I499">
        <v>191</v>
      </c>
      <c r="J499">
        <v>2</v>
      </c>
      <c r="K499">
        <v>1</v>
      </c>
      <c r="L499">
        <v>2</v>
      </c>
      <c r="M499">
        <v>19</v>
      </c>
      <c r="N499">
        <v>7.8</v>
      </c>
      <c r="O499">
        <v>6.6</v>
      </c>
      <c r="P499">
        <v>74.099999999999994</v>
      </c>
      <c r="Q499">
        <v>102.5</v>
      </c>
      <c r="R499">
        <v>34</v>
      </c>
      <c r="S499">
        <v>213</v>
      </c>
      <c r="T499">
        <v>6.3</v>
      </c>
      <c r="U499">
        <v>2</v>
      </c>
      <c r="V499">
        <v>3</v>
      </c>
      <c r="W499">
        <v>3</v>
      </c>
      <c r="X499">
        <v>4</v>
      </c>
      <c r="Y499">
        <v>4</v>
      </c>
      <c r="Z499">
        <v>1</v>
      </c>
      <c r="AA499">
        <v>46</v>
      </c>
      <c r="AB499">
        <v>5</v>
      </c>
      <c r="AC499">
        <v>9</v>
      </c>
      <c r="AD499">
        <v>0</v>
      </c>
      <c r="AE499">
        <v>0</v>
      </c>
      <c r="AF499" s="3">
        <v>34</v>
      </c>
      <c r="AG499">
        <f>VLOOKUP(C499,'2022 FPIs'!$A$1:$B$33,2,FALSE)</f>
        <v>-1.1000000000000001</v>
      </c>
      <c r="AH499">
        <v>23</v>
      </c>
      <c r="AI499">
        <v>37</v>
      </c>
      <c r="AJ499">
        <v>33</v>
      </c>
      <c r="AK499">
        <v>51</v>
      </c>
      <c r="AL499">
        <v>276</v>
      </c>
      <c r="AM499">
        <v>2</v>
      </c>
      <c r="AN499">
        <v>1</v>
      </c>
      <c r="AO499">
        <v>3</v>
      </c>
      <c r="AP499">
        <v>17</v>
      </c>
      <c r="AQ499">
        <v>5.7</v>
      </c>
      <c r="AR499">
        <v>5.0999999999999996</v>
      </c>
      <c r="AS499">
        <v>64.7</v>
      </c>
      <c r="AT499">
        <v>83.5</v>
      </c>
      <c r="AU499">
        <v>15</v>
      </c>
      <c r="AV499">
        <v>53</v>
      </c>
      <c r="AW499">
        <v>3.5</v>
      </c>
      <c r="AX499">
        <v>1</v>
      </c>
      <c r="AY499">
        <v>0</v>
      </c>
      <c r="AZ499">
        <v>0</v>
      </c>
      <c r="BA499">
        <v>3</v>
      </c>
      <c r="BB499">
        <v>3</v>
      </c>
      <c r="BC499">
        <v>5</v>
      </c>
      <c r="BD499">
        <v>228</v>
      </c>
      <c r="BE499">
        <v>5</v>
      </c>
      <c r="BF499">
        <v>15</v>
      </c>
      <c r="BG499">
        <v>1</v>
      </c>
      <c r="BH499">
        <v>3</v>
      </c>
      <c r="BI499" s="3">
        <f t="shared" si="15"/>
        <v>26</v>
      </c>
      <c r="BJ499">
        <f>VLOOKUP(D499,'2022 FPIs'!$A$1:$B$33,2,FALSE)</f>
        <v>3.2</v>
      </c>
    </row>
    <row r="500" spans="1:62">
      <c r="A500" t="s">
        <v>1</v>
      </c>
      <c r="B500">
        <f t="shared" si="14"/>
        <v>1</v>
      </c>
      <c r="C500" t="s">
        <v>60</v>
      </c>
      <c r="D500" t="s">
        <v>63</v>
      </c>
      <c r="E500">
        <v>27</v>
      </c>
      <c r="F500">
        <v>13</v>
      </c>
      <c r="G500">
        <v>23</v>
      </c>
      <c r="H500">
        <v>34</v>
      </c>
      <c r="I500">
        <v>190</v>
      </c>
      <c r="J500">
        <v>2</v>
      </c>
      <c r="K500">
        <v>0</v>
      </c>
      <c r="L500">
        <v>3</v>
      </c>
      <c r="M500">
        <v>22</v>
      </c>
      <c r="N500">
        <v>6.2</v>
      </c>
      <c r="O500">
        <v>5.0999999999999996</v>
      </c>
      <c r="P500">
        <v>67.599999999999994</v>
      </c>
      <c r="Q500">
        <v>101.3</v>
      </c>
      <c r="R500">
        <v>25</v>
      </c>
      <c r="S500">
        <v>87</v>
      </c>
      <c r="T500">
        <v>3.5</v>
      </c>
      <c r="U500">
        <v>1</v>
      </c>
      <c r="V500">
        <v>2</v>
      </c>
      <c r="W500">
        <v>2</v>
      </c>
      <c r="X500">
        <v>3</v>
      </c>
      <c r="Y500">
        <v>3</v>
      </c>
      <c r="Z500">
        <v>6</v>
      </c>
      <c r="AA500">
        <v>291</v>
      </c>
      <c r="AB500">
        <v>3</v>
      </c>
      <c r="AC500">
        <v>13</v>
      </c>
      <c r="AD500">
        <v>2</v>
      </c>
      <c r="AE500">
        <v>2</v>
      </c>
      <c r="AF500" s="3">
        <v>26.5</v>
      </c>
      <c r="AG500">
        <f>VLOOKUP(C500,'2022 FPIs'!$A$1:$B$33,2,FALSE)</f>
        <v>-1.1000000000000001</v>
      </c>
      <c r="AH500">
        <v>13</v>
      </c>
      <c r="AI500">
        <v>27</v>
      </c>
      <c r="AJ500">
        <v>17</v>
      </c>
      <c r="AK500">
        <v>31</v>
      </c>
      <c r="AL500">
        <v>147</v>
      </c>
      <c r="AM500">
        <v>0</v>
      </c>
      <c r="AN500">
        <v>0</v>
      </c>
      <c r="AO500">
        <v>5</v>
      </c>
      <c r="AP500">
        <v>29</v>
      </c>
      <c r="AQ500">
        <v>5.7</v>
      </c>
      <c r="AR500">
        <v>4.0999999999999996</v>
      </c>
      <c r="AS500">
        <v>54.8</v>
      </c>
      <c r="AT500">
        <v>67.5</v>
      </c>
      <c r="AU500">
        <v>28</v>
      </c>
      <c r="AV500">
        <v>78</v>
      </c>
      <c r="AW500">
        <v>2.8</v>
      </c>
      <c r="AX500">
        <v>1</v>
      </c>
      <c r="AY500">
        <v>2</v>
      </c>
      <c r="AZ500">
        <v>2</v>
      </c>
      <c r="BA500">
        <v>1</v>
      </c>
      <c r="BB500">
        <v>1</v>
      </c>
      <c r="BC500">
        <v>6</v>
      </c>
      <c r="BD500">
        <v>322</v>
      </c>
      <c r="BE500">
        <v>6</v>
      </c>
      <c r="BF500">
        <v>16</v>
      </c>
      <c r="BG500">
        <v>0</v>
      </c>
      <c r="BH500">
        <v>1</v>
      </c>
      <c r="BI500" s="3">
        <f t="shared" si="15"/>
        <v>33.5</v>
      </c>
      <c r="BJ500">
        <f>VLOOKUP(D500,'2022 FPIs'!$A$1:$B$33,2,FALSE)</f>
        <v>2.1</v>
      </c>
    </row>
    <row r="501" spans="1:62">
      <c r="A501" t="s">
        <v>1</v>
      </c>
      <c r="B501">
        <f t="shared" si="14"/>
        <v>1</v>
      </c>
      <c r="C501" t="s">
        <v>60</v>
      </c>
      <c r="D501" t="s">
        <v>57</v>
      </c>
      <c r="E501">
        <v>31</v>
      </c>
      <c r="F501">
        <v>21</v>
      </c>
      <c r="G501">
        <v>26</v>
      </c>
      <c r="H501">
        <v>34</v>
      </c>
      <c r="I501">
        <v>263</v>
      </c>
      <c r="J501">
        <v>2</v>
      </c>
      <c r="K501">
        <v>1</v>
      </c>
      <c r="L501">
        <v>2</v>
      </c>
      <c r="M501">
        <v>12</v>
      </c>
      <c r="N501">
        <v>8.1</v>
      </c>
      <c r="O501">
        <v>7.3</v>
      </c>
      <c r="P501">
        <v>76.5</v>
      </c>
      <c r="Q501">
        <v>105.4</v>
      </c>
      <c r="R501">
        <v>34</v>
      </c>
      <c r="S501">
        <v>158</v>
      </c>
      <c r="T501">
        <v>4.5999999999999996</v>
      </c>
      <c r="U501">
        <v>2</v>
      </c>
      <c r="V501">
        <v>1</v>
      </c>
      <c r="W501">
        <v>1</v>
      </c>
      <c r="X501">
        <v>4</v>
      </c>
      <c r="Y501">
        <v>4</v>
      </c>
      <c r="Z501">
        <v>3</v>
      </c>
      <c r="AA501">
        <v>160</v>
      </c>
      <c r="AB501">
        <v>10</v>
      </c>
      <c r="AC501">
        <v>15</v>
      </c>
      <c r="AD501">
        <v>0</v>
      </c>
      <c r="AE501">
        <v>1</v>
      </c>
      <c r="AF501" s="3">
        <v>34.5</v>
      </c>
      <c r="AG501">
        <f>VLOOKUP(C501,'2022 FPIs'!$A$1:$B$33,2,FALSE)</f>
        <v>-1.1000000000000001</v>
      </c>
      <c r="AH501">
        <v>21</v>
      </c>
      <c r="AI501">
        <v>31</v>
      </c>
      <c r="AJ501">
        <v>25</v>
      </c>
      <c r="AK501">
        <v>35</v>
      </c>
      <c r="AL501">
        <v>140</v>
      </c>
      <c r="AM501">
        <v>2</v>
      </c>
      <c r="AN501">
        <v>0</v>
      </c>
      <c r="AO501">
        <v>5</v>
      </c>
      <c r="AP501">
        <v>35</v>
      </c>
      <c r="AQ501">
        <v>5</v>
      </c>
      <c r="AR501">
        <v>3.5</v>
      </c>
      <c r="AS501">
        <v>71.400000000000006</v>
      </c>
      <c r="AT501">
        <v>97.3</v>
      </c>
      <c r="AU501">
        <v>21</v>
      </c>
      <c r="AV501">
        <v>122</v>
      </c>
      <c r="AW501">
        <v>5.8</v>
      </c>
      <c r="AX501">
        <v>0</v>
      </c>
      <c r="AY501">
        <v>0</v>
      </c>
      <c r="AZ501">
        <v>0</v>
      </c>
      <c r="BA501">
        <v>3</v>
      </c>
      <c r="BB501">
        <v>3</v>
      </c>
      <c r="BC501">
        <v>6</v>
      </c>
      <c r="BD501">
        <v>288</v>
      </c>
      <c r="BE501">
        <v>6</v>
      </c>
      <c r="BF501">
        <v>14</v>
      </c>
      <c r="BG501">
        <v>0</v>
      </c>
      <c r="BH501">
        <v>2</v>
      </c>
      <c r="BI501" s="3">
        <f t="shared" si="15"/>
        <v>25.5</v>
      </c>
      <c r="BJ501">
        <f>VLOOKUP(D501,'2022 FPIs'!$A$1:$B$33,2,FALSE)</f>
        <v>-15.1</v>
      </c>
    </row>
    <row r="502" spans="1:62">
      <c r="A502" t="s">
        <v>0</v>
      </c>
      <c r="B502">
        <f t="shared" si="14"/>
        <v>0</v>
      </c>
      <c r="C502" t="s">
        <v>60</v>
      </c>
      <c r="D502" t="s">
        <v>68</v>
      </c>
      <c r="E502">
        <v>16</v>
      </c>
      <c r="F502">
        <v>21</v>
      </c>
      <c r="G502">
        <v>23</v>
      </c>
      <c r="H502">
        <v>33</v>
      </c>
      <c r="I502">
        <v>244</v>
      </c>
      <c r="J502">
        <v>2</v>
      </c>
      <c r="K502">
        <v>0</v>
      </c>
      <c r="L502">
        <v>3</v>
      </c>
      <c r="M502">
        <v>31</v>
      </c>
      <c r="N502">
        <v>8.3000000000000007</v>
      </c>
      <c r="O502">
        <v>6.8</v>
      </c>
      <c r="P502">
        <v>69.7</v>
      </c>
      <c r="Q502">
        <v>111.2</v>
      </c>
      <c r="R502">
        <v>14</v>
      </c>
      <c r="S502">
        <v>39</v>
      </c>
      <c r="T502">
        <v>2.8</v>
      </c>
      <c r="U502">
        <v>0</v>
      </c>
      <c r="V502">
        <v>1</v>
      </c>
      <c r="W502">
        <v>1</v>
      </c>
      <c r="X502">
        <v>1</v>
      </c>
      <c r="Y502">
        <v>1</v>
      </c>
      <c r="Z502">
        <v>5</v>
      </c>
      <c r="AA502">
        <v>253</v>
      </c>
      <c r="AB502">
        <v>1</v>
      </c>
      <c r="AC502">
        <v>9</v>
      </c>
      <c r="AD502">
        <v>2</v>
      </c>
      <c r="AE502">
        <v>2</v>
      </c>
      <c r="AF502" s="3">
        <v>23</v>
      </c>
      <c r="AG502">
        <f>VLOOKUP(C502,'2022 FPIs'!$A$1:$B$33,2,FALSE)</f>
        <v>-1.1000000000000001</v>
      </c>
      <c r="AH502">
        <v>21</v>
      </c>
      <c r="AI502">
        <v>16</v>
      </c>
      <c r="AJ502">
        <v>22</v>
      </c>
      <c r="AK502">
        <v>30</v>
      </c>
      <c r="AL502">
        <v>258</v>
      </c>
      <c r="AM502">
        <v>2</v>
      </c>
      <c r="AN502">
        <v>2</v>
      </c>
      <c r="AO502">
        <v>0</v>
      </c>
      <c r="AP502">
        <v>0</v>
      </c>
      <c r="AQ502">
        <v>8.6</v>
      </c>
      <c r="AR502">
        <v>8.6</v>
      </c>
      <c r="AS502">
        <v>73.3</v>
      </c>
      <c r="AT502">
        <v>93.5</v>
      </c>
      <c r="AU502">
        <v>44</v>
      </c>
      <c r="AV502">
        <v>161</v>
      </c>
      <c r="AW502">
        <v>3.7</v>
      </c>
      <c r="AX502">
        <v>1</v>
      </c>
      <c r="AY502">
        <v>0</v>
      </c>
      <c r="AZ502">
        <v>1</v>
      </c>
      <c r="BA502">
        <v>3</v>
      </c>
      <c r="BB502">
        <v>3</v>
      </c>
      <c r="BC502">
        <v>2</v>
      </c>
      <c r="BD502">
        <v>122</v>
      </c>
      <c r="BE502">
        <v>10</v>
      </c>
      <c r="BF502">
        <v>15</v>
      </c>
      <c r="BG502">
        <v>0</v>
      </c>
      <c r="BH502">
        <v>0</v>
      </c>
      <c r="BI502" s="3">
        <f t="shared" si="15"/>
        <v>37</v>
      </c>
      <c r="BJ502">
        <f>VLOOKUP(D502,'2022 FPIs'!$A$1:$B$33,2,FALSE)</f>
        <v>-8.6999999999999993</v>
      </c>
    </row>
    <row r="503" spans="1:62">
      <c r="A503" t="s">
        <v>0</v>
      </c>
      <c r="B503">
        <f t="shared" si="14"/>
        <v>0</v>
      </c>
      <c r="C503" t="s">
        <v>60</v>
      </c>
      <c r="D503" t="s">
        <v>58</v>
      </c>
      <c r="E503">
        <v>34</v>
      </c>
      <c r="F503">
        <v>40</v>
      </c>
      <c r="G503">
        <v>27</v>
      </c>
      <c r="H503">
        <v>37</v>
      </c>
      <c r="I503">
        <v>307</v>
      </c>
      <c r="J503">
        <v>2</v>
      </c>
      <c r="K503">
        <v>1</v>
      </c>
      <c r="L503">
        <v>3</v>
      </c>
      <c r="M503">
        <v>21</v>
      </c>
      <c r="N503">
        <v>8.9</v>
      </c>
      <c r="O503">
        <v>7.7</v>
      </c>
      <c r="P503">
        <v>73</v>
      </c>
      <c r="Q503">
        <v>104.2</v>
      </c>
      <c r="R503">
        <v>23</v>
      </c>
      <c r="S503">
        <v>65</v>
      </c>
      <c r="T503">
        <v>2.8</v>
      </c>
      <c r="U503">
        <v>2</v>
      </c>
      <c r="V503">
        <v>2</v>
      </c>
      <c r="W503">
        <v>2</v>
      </c>
      <c r="X503">
        <v>4</v>
      </c>
      <c r="Y503">
        <v>4</v>
      </c>
      <c r="Z503">
        <v>4</v>
      </c>
      <c r="AA503">
        <v>191</v>
      </c>
      <c r="AB503">
        <v>3</v>
      </c>
      <c r="AC503">
        <v>9</v>
      </c>
      <c r="AD503">
        <v>0</v>
      </c>
      <c r="AE503">
        <v>0</v>
      </c>
      <c r="AF503" s="3">
        <v>28</v>
      </c>
      <c r="AG503">
        <f>VLOOKUP(C503,'2022 FPIs'!$A$1:$B$33,2,FALSE)</f>
        <v>-1.1000000000000001</v>
      </c>
      <c r="AH503">
        <v>40</v>
      </c>
      <c r="AI503">
        <v>34</v>
      </c>
      <c r="AJ503">
        <v>25</v>
      </c>
      <c r="AK503">
        <v>36</v>
      </c>
      <c r="AL503">
        <v>293</v>
      </c>
      <c r="AM503">
        <v>3</v>
      </c>
      <c r="AN503">
        <v>2</v>
      </c>
      <c r="AO503">
        <v>1</v>
      </c>
      <c r="AP503">
        <v>2</v>
      </c>
      <c r="AQ503">
        <v>8.1999999999999993</v>
      </c>
      <c r="AR503">
        <v>7.9</v>
      </c>
      <c r="AS503">
        <v>69.400000000000006</v>
      </c>
      <c r="AT503">
        <v>98.5</v>
      </c>
      <c r="AU503">
        <v>40</v>
      </c>
      <c r="AV503">
        <v>283</v>
      </c>
      <c r="AW503">
        <v>7.1</v>
      </c>
      <c r="AX503">
        <v>2</v>
      </c>
      <c r="AY503">
        <v>2</v>
      </c>
      <c r="AZ503">
        <v>3</v>
      </c>
      <c r="BA503">
        <v>4</v>
      </c>
      <c r="BB503">
        <v>4</v>
      </c>
      <c r="BC503">
        <v>2</v>
      </c>
      <c r="BD503">
        <v>91</v>
      </c>
      <c r="BE503">
        <v>8</v>
      </c>
      <c r="BF503">
        <v>14</v>
      </c>
      <c r="BG503">
        <v>1</v>
      </c>
      <c r="BH503">
        <v>2</v>
      </c>
      <c r="BI503" s="3">
        <f t="shared" si="15"/>
        <v>32</v>
      </c>
      <c r="BJ503">
        <f>VLOOKUP(D503,'2022 FPIs'!$A$1:$B$33,2,FALSE)</f>
        <v>-9.6</v>
      </c>
    </row>
    <row r="504" spans="1:62">
      <c r="A504" t="s">
        <v>1</v>
      </c>
      <c r="B504">
        <f t="shared" si="14"/>
        <v>1</v>
      </c>
      <c r="C504" t="s">
        <v>60</v>
      </c>
      <c r="D504" t="s">
        <v>42</v>
      </c>
      <c r="E504">
        <v>27</v>
      </c>
      <c r="F504">
        <v>23</v>
      </c>
      <c r="G504">
        <v>28</v>
      </c>
      <c r="H504">
        <v>39</v>
      </c>
      <c r="I504">
        <v>348</v>
      </c>
      <c r="J504">
        <v>3</v>
      </c>
      <c r="K504">
        <v>1</v>
      </c>
      <c r="L504">
        <v>4</v>
      </c>
      <c r="M504">
        <v>19</v>
      </c>
      <c r="N504">
        <v>9.4</v>
      </c>
      <c r="O504">
        <v>8.1</v>
      </c>
      <c r="P504">
        <v>71.8</v>
      </c>
      <c r="Q504">
        <v>114</v>
      </c>
      <c r="R504">
        <v>22</v>
      </c>
      <c r="S504">
        <v>90</v>
      </c>
      <c r="T504">
        <v>4.0999999999999996</v>
      </c>
      <c r="U504">
        <v>0</v>
      </c>
      <c r="V504">
        <v>2</v>
      </c>
      <c r="W504">
        <v>2</v>
      </c>
      <c r="X504">
        <v>3</v>
      </c>
      <c r="Y504">
        <v>3</v>
      </c>
      <c r="Z504">
        <v>2</v>
      </c>
      <c r="AA504">
        <v>114</v>
      </c>
      <c r="AB504">
        <v>5</v>
      </c>
      <c r="AC504">
        <v>10</v>
      </c>
      <c r="AD504">
        <v>0</v>
      </c>
      <c r="AE504">
        <v>0</v>
      </c>
      <c r="AF504" s="3">
        <v>31</v>
      </c>
      <c r="AG504">
        <f>VLOOKUP(C504,'2022 FPIs'!$A$1:$B$33,2,FALSE)</f>
        <v>-1.1000000000000001</v>
      </c>
      <c r="AH504">
        <v>23</v>
      </c>
      <c r="AI504">
        <v>27</v>
      </c>
      <c r="AJ504">
        <v>14</v>
      </c>
      <c r="AK504">
        <v>26</v>
      </c>
      <c r="AL504">
        <v>148</v>
      </c>
      <c r="AM504">
        <v>0</v>
      </c>
      <c r="AN504">
        <v>2</v>
      </c>
      <c r="AO504">
        <v>4</v>
      </c>
      <c r="AP504">
        <v>30</v>
      </c>
      <c r="AQ504">
        <v>6.8</v>
      </c>
      <c r="AR504">
        <v>4.9000000000000004</v>
      </c>
      <c r="AS504">
        <v>53.8</v>
      </c>
      <c r="AT504">
        <v>38.6</v>
      </c>
      <c r="AU504">
        <v>33</v>
      </c>
      <c r="AV504">
        <v>171</v>
      </c>
      <c r="AW504">
        <v>5.2</v>
      </c>
      <c r="AX504">
        <v>2</v>
      </c>
      <c r="AY504">
        <v>3</v>
      </c>
      <c r="AZ504">
        <v>3</v>
      </c>
      <c r="BA504">
        <v>2</v>
      </c>
      <c r="BB504">
        <v>2</v>
      </c>
      <c r="BC504">
        <v>3</v>
      </c>
      <c r="BD504">
        <v>164</v>
      </c>
      <c r="BE504">
        <v>4</v>
      </c>
      <c r="BF504">
        <v>12</v>
      </c>
      <c r="BG504">
        <v>1</v>
      </c>
      <c r="BH504">
        <v>2</v>
      </c>
      <c r="BI504" s="3">
        <f t="shared" si="15"/>
        <v>29</v>
      </c>
      <c r="BJ504">
        <f>VLOOKUP(D504,'2022 FPIs'!$A$1:$B$33,2,FALSE)</f>
        <v>-6.5</v>
      </c>
    </row>
    <row r="505" spans="1:62">
      <c r="A505" t="s">
        <v>0</v>
      </c>
      <c r="B505">
        <f t="shared" si="14"/>
        <v>0</v>
      </c>
      <c r="C505" t="s">
        <v>60</v>
      </c>
      <c r="D505" t="s">
        <v>67</v>
      </c>
      <c r="E505">
        <v>24</v>
      </c>
      <c r="F505">
        <v>30</v>
      </c>
      <c r="G505">
        <v>21</v>
      </c>
      <c r="H505">
        <v>36</v>
      </c>
      <c r="I505">
        <v>241</v>
      </c>
      <c r="J505">
        <v>3</v>
      </c>
      <c r="K505">
        <v>2</v>
      </c>
      <c r="L505">
        <v>3</v>
      </c>
      <c r="M505">
        <v>23</v>
      </c>
      <c r="N505">
        <v>7.3</v>
      </c>
      <c r="O505">
        <v>6.2</v>
      </c>
      <c r="P505">
        <v>58.3</v>
      </c>
      <c r="Q505">
        <v>83.2</v>
      </c>
      <c r="R505">
        <v>14</v>
      </c>
      <c r="S505">
        <v>46</v>
      </c>
      <c r="T505">
        <v>3.3</v>
      </c>
      <c r="U505">
        <v>0</v>
      </c>
      <c r="V505">
        <v>1</v>
      </c>
      <c r="W505">
        <v>1</v>
      </c>
      <c r="X505">
        <v>3</v>
      </c>
      <c r="Y505">
        <v>3</v>
      </c>
      <c r="Z505">
        <v>4</v>
      </c>
      <c r="AA505">
        <v>177</v>
      </c>
      <c r="AB505">
        <v>6</v>
      </c>
      <c r="AC505">
        <v>13</v>
      </c>
      <c r="AD505">
        <v>1</v>
      </c>
      <c r="AE505">
        <v>1</v>
      </c>
      <c r="AF505" s="3">
        <v>20.5</v>
      </c>
      <c r="AG505">
        <f>VLOOKUP(C505,'2022 FPIs'!$A$1:$B$33,2,FALSE)</f>
        <v>-1.1000000000000001</v>
      </c>
      <c r="AH505">
        <v>30</v>
      </c>
      <c r="AI505">
        <v>24</v>
      </c>
      <c r="AJ505">
        <v>14</v>
      </c>
      <c r="AK505">
        <v>24</v>
      </c>
      <c r="AL505">
        <v>105</v>
      </c>
      <c r="AM505">
        <v>1</v>
      </c>
      <c r="AN505">
        <v>0</v>
      </c>
      <c r="AO505">
        <v>2</v>
      </c>
      <c r="AP505">
        <v>15</v>
      </c>
      <c r="AQ505">
        <v>5</v>
      </c>
      <c r="AR505">
        <v>4</v>
      </c>
      <c r="AS505">
        <v>58.3</v>
      </c>
      <c r="AT505">
        <v>82.8</v>
      </c>
      <c r="AU505">
        <v>46</v>
      </c>
      <c r="AV505">
        <v>223</v>
      </c>
      <c r="AW505">
        <v>4.8</v>
      </c>
      <c r="AX505">
        <v>2</v>
      </c>
      <c r="AY505">
        <v>3</v>
      </c>
      <c r="AZ505">
        <v>3</v>
      </c>
      <c r="BA505">
        <v>3</v>
      </c>
      <c r="BB505">
        <v>3</v>
      </c>
      <c r="BC505">
        <v>2</v>
      </c>
      <c r="BD505">
        <v>107</v>
      </c>
      <c r="BE505">
        <v>6</v>
      </c>
      <c r="BF505">
        <v>13</v>
      </c>
      <c r="BG505">
        <v>1</v>
      </c>
      <c r="BH505">
        <v>2</v>
      </c>
      <c r="BI505" s="3">
        <f t="shared" si="15"/>
        <v>39.5</v>
      </c>
      <c r="BJ505">
        <f>VLOOKUP(D505,'2022 FPIs'!$A$1:$B$33,2,FALSE)</f>
        <v>0.6</v>
      </c>
    </row>
    <row r="506" spans="1:62">
      <c r="A506" t="s">
        <v>0</v>
      </c>
      <c r="B506">
        <f t="shared" si="14"/>
        <v>0</v>
      </c>
      <c r="C506" t="s">
        <v>60</v>
      </c>
      <c r="D506" t="s">
        <v>54</v>
      </c>
      <c r="E506">
        <v>13</v>
      </c>
      <c r="F506">
        <v>21</v>
      </c>
      <c r="G506">
        <v>31</v>
      </c>
      <c r="H506">
        <v>44</v>
      </c>
      <c r="I506">
        <v>207</v>
      </c>
      <c r="J506">
        <v>1</v>
      </c>
      <c r="K506">
        <v>0</v>
      </c>
      <c r="L506">
        <v>3</v>
      </c>
      <c r="M506">
        <v>31</v>
      </c>
      <c r="N506">
        <v>5.4</v>
      </c>
      <c r="O506">
        <v>4.4000000000000004</v>
      </c>
      <c r="P506">
        <v>70.5</v>
      </c>
      <c r="Q506">
        <v>88</v>
      </c>
      <c r="R506">
        <v>14</v>
      </c>
      <c r="S506">
        <v>70</v>
      </c>
      <c r="T506">
        <v>5</v>
      </c>
      <c r="U506">
        <v>0</v>
      </c>
      <c r="V506">
        <v>2</v>
      </c>
      <c r="W506">
        <v>2</v>
      </c>
      <c r="X506">
        <v>1</v>
      </c>
      <c r="Y506">
        <v>1</v>
      </c>
      <c r="Z506">
        <v>7</v>
      </c>
      <c r="AA506">
        <v>349</v>
      </c>
      <c r="AB506">
        <v>4</v>
      </c>
      <c r="AC506">
        <v>13</v>
      </c>
      <c r="AD506">
        <v>0</v>
      </c>
      <c r="AE506">
        <v>0</v>
      </c>
      <c r="AF506" s="3">
        <v>27</v>
      </c>
      <c r="AG506">
        <f>VLOOKUP(C506,'2022 FPIs'!$A$1:$B$33,2,FALSE)</f>
        <v>-1.1000000000000001</v>
      </c>
      <c r="AH506">
        <v>21</v>
      </c>
      <c r="AI506">
        <v>13</v>
      </c>
      <c r="AJ506">
        <v>17</v>
      </c>
      <c r="AK506">
        <v>26</v>
      </c>
      <c r="AL506">
        <v>211</v>
      </c>
      <c r="AM506">
        <v>2</v>
      </c>
      <c r="AN506">
        <v>0</v>
      </c>
      <c r="AO506">
        <v>1</v>
      </c>
      <c r="AP506">
        <v>6</v>
      </c>
      <c r="AQ506">
        <v>8.3000000000000007</v>
      </c>
      <c r="AR506">
        <v>7.8</v>
      </c>
      <c r="AS506">
        <v>65.400000000000006</v>
      </c>
      <c r="AT506">
        <v>116</v>
      </c>
      <c r="AU506">
        <v>34</v>
      </c>
      <c r="AV506">
        <v>170</v>
      </c>
      <c r="AW506">
        <v>5</v>
      </c>
      <c r="AX506">
        <v>1</v>
      </c>
      <c r="AY506">
        <v>0</v>
      </c>
      <c r="AZ506">
        <v>1</v>
      </c>
      <c r="BA506">
        <v>3</v>
      </c>
      <c r="BB506">
        <v>3</v>
      </c>
      <c r="BC506">
        <v>6</v>
      </c>
      <c r="BD506">
        <v>253</v>
      </c>
      <c r="BE506">
        <v>6</v>
      </c>
      <c r="BF506">
        <v>13</v>
      </c>
      <c r="BG506">
        <v>0</v>
      </c>
      <c r="BH506">
        <v>0</v>
      </c>
      <c r="BI506" s="3">
        <f t="shared" si="15"/>
        <v>33</v>
      </c>
      <c r="BJ506">
        <f>VLOOKUP(D506,'2022 FPIs'!$A$1:$B$33,2,FALSE)</f>
        <v>6.5</v>
      </c>
    </row>
    <row r="507" spans="1:62">
      <c r="A507" t="s">
        <v>0</v>
      </c>
      <c r="B507">
        <f t="shared" si="14"/>
        <v>0</v>
      </c>
      <c r="C507" t="s">
        <v>60</v>
      </c>
      <c r="D507" t="s">
        <v>46</v>
      </c>
      <c r="E507">
        <v>10</v>
      </c>
      <c r="F507">
        <v>24</v>
      </c>
      <c r="G507">
        <v>25</v>
      </c>
      <c r="H507">
        <v>40</v>
      </c>
      <c r="I507">
        <v>200</v>
      </c>
      <c r="J507">
        <v>1</v>
      </c>
      <c r="K507">
        <v>1</v>
      </c>
      <c r="L507">
        <v>2</v>
      </c>
      <c r="M507">
        <v>15</v>
      </c>
      <c r="N507">
        <v>5.4</v>
      </c>
      <c r="O507">
        <v>4.8</v>
      </c>
      <c r="P507">
        <v>62.5</v>
      </c>
      <c r="Q507">
        <v>72.900000000000006</v>
      </c>
      <c r="R507">
        <v>31</v>
      </c>
      <c r="S507">
        <v>133</v>
      </c>
      <c r="T507">
        <v>4.3</v>
      </c>
      <c r="U507">
        <v>0</v>
      </c>
      <c r="V507">
        <v>1</v>
      </c>
      <c r="W507">
        <v>1</v>
      </c>
      <c r="X507">
        <v>1</v>
      </c>
      <c r="Y507">
        <v>1</v>
      </c>
      <c r="Z507">
        <v>5</v>
      </c>
      <c r="AA507">
        <v>238</v>
      </c>
      <c r="AB507">
        <v>2</v>
      </c>
      <c r="AC507">
        <v>14</v>
      </c>
      <c r="AD507">
        <v>3</v>
      </c>
      <c r="AE507">
        <v>6</v>
      </c>
      <c r="AF507" s="3">
        <v>35</v>
      </c>
      <c r="AG507">
        <f>VLOOKUP(C507,'2022 FPIs'!$A$1:$B$33,2,FALSE)</f>
        <v>-1.1000000000000001</v>
      </c>
      <c r="AH507">
        <v>24</v>
      </c>
      <c r="AI507">
        <v>10</v>
      </c>
      <c r="AJ507">
        <v>16</v>
      </c>
      <c r="AK507">
        <v>28</v>
      </c>
      <c r="AL507">
        <v>220</v>
      </c>
      <c r="AM507">
        <v>2</v>
      </c>
      <c r="AN507">
        <v>0</v>
      </c>
      <c r="AO507">
        <v>1</v>
      </c>
      <c r="AP507">
        <v>4</v>
      </c>
      <c r="AQ507">
        <v>8</v>
      </c>
      <c r="AR507">
        <v>7.6</v>
      </c>
      <c r="AS507">
        <v>57.1</v>
      </c>
      <c r="AT507">
        <v>106.2</v>
      </c>
      <c r="AU507">
        <v>22</v>
      </c>
      <c r="AV507">
        <v>77</v>
      </c>
      <c r="AW507">
        <v>3.5</v>
      </c>
      <c r="AX507">
        <v>1</v>
      </c>
      <c r="AY507">
        <v>1</v>
      </c>
      <c r="AZ507">
        <v>1</v>
      </c>
      <c r="BA507">
        <v>3</v>
      </c>
      <c r="BB507">
        <v>3</v>
      </c>
      <c r="BC507">
        <v>6</v>
      </c>
      <c r="BD507">
        <v>246</v>
      </c>
      <c r="BE507">
        <v>3</v>
      </c>
      <c r="BF507">
        <v>11</v>
      </c>
      <c r="BG507">
        <v>0</v>
      </c>
      <c r="BH507">
        <v>1</v>
      </c>
      <c r="BI507" s="3">
        <f t="shared" si="15"/>
        <v>25</v>
      </c>
      <c r="BJ507">
        <f>VLOOKUP(D507,'2022 FPIs'!$A$1:$B$33,2,FALSE)</f>
        <v>13.6</v>
      </c>
    </row>
    <row r="508" spans="1:62">
      <c r="A508" t="s">
        <v>1</v>
      </c>
      <c r="B508">
        <f t="shared" si="14"/>
        <v>1</v>
      </c>
      <c r="C508" t="s">
        <v>60</v>
      </c>
      <c r="D508" t="s">
        <v>40</v>
      </c>
      <c r="E508">
        <v>23</v>
      </c>
      <c r="F508">
        <v>6</v>
      </c>
      <c r="G508">
        <v>18</v>
      </c>
      <c r="H508">
        <v>29</v>
      </c>
      <c r="I508">
        <v>148</v>
      </c>
      <c r="J508">
        <v>2</v>
      </c>
      <c r="K508">
        <v>0</v>
      </c>
      <c r="L508">
        <v>4</v>
      </c>
      <c r="M508">
        <v>35</v>
      </c>
      <c r="N508">
        <v>6.3</v>
      </c>
      <c r="O508">
        <v>4.5</v>
      </c>
      <c r="P508">
        <v>62.1</v>
      </c>
      <c r="Q508">
        <v>98.1</v>
      </c>
      <c r="R508">
        <v>38</v>
      </c>
      <c r="S508">
        <v>198</v>
      </c>
      <c r="T508">
        <v>5.2</v>
      </c>
      <c r="U508">
        <v>0</v>
      </c>
      <c r="V508">
        <v>3</v>
      </c>
      <c r="W508">
        <v>4</v>
      </c>
      <c r="X508">
        <v>2</v>
      </c>
      <c r="Y508">
        <v>2</v>
      </c>
      <c r="Z508">
        <v>4</v>
      </c>
      <c r="AA508">
        <v>169</v>
      </c>
      <c r="AB508">
        <v>5</v>
      </c>
      <c r="AC508">
        <v>15</v>
      </c>
      <c r="AD508">
        <v>1</v>
      </c>
      <c r="AE508">
        <v>2</v>
      </c>
      <c r="AF508" s="3">
        <v>33.5</v>
      </c>
      <c r="AG508">
        <f>VLOOKUP(C508,'2022 FPIs'!$A$1:$B$33,2,FALSE)</f>
        <v>-1.1000000000000001</v>
      </c>
      <c r="AH508">
        <v>6</v>
      </c>
      <c r="AI508">
        <v>23</v>
      </c>
      <c r="AJ508">
        <v>23</v>
      </c>
      <c r="AK508">
        <v>46</v>
      </c>
      <c r="AL508">
        <v>204</v>
      </c>
      <c r="AM508">
        <v>0</v>
      </c>
      <c r="AN508">
        <v>2</v>
      </c>
      <c r="AO508">
        <v>4</v>
      </c>
      <c r="AP508">
        <v>36</v>
      </c>
      <c r="AQ508">
        <v>5.2</v>
      </c>
      <c r="AR508">
        <v>4.0999999999999996</v>
      </c>
      <c r="AS508">
        <v>50</v>
      </c>
      <c r="AT508">
        <v>44.1</v>
      </c>
      <c r="AU508">
        <v>17</v>
      </c>
      <c r="AV508">
        <v>75</v>
      </c>
      <c r="AW508">
        <v>4.4000000000000004</v>
      </c>
      <c r="AX508">
        <v>0</v>
      </c>
      <c r="AY508">
        <v>2</v>
      </c>
      <c r="AZ508">
        <v>3</v>
      </c>
      <c r="BA508">
        <v>0</v>
      </c>
      <c r="BB508">
        <v>0</v>
      </c>
      <c r="BC508">
        <v>3</v>
      </c>
      <c r="BD508">
        <v>130</v>
      </c>
      <c r="BE508">
        <v>4</v>
      </c>
      <c r="BF508">
        <v>13</v>
      </c>
      <c r="BG508">
        <v>0</v>
      </c>
      <c r="BH508">
        <v>2</v>
      </c>
      <c r="BI508" s="3">
        <f t="shared" si="15"/>
        <v>26.5</v>
      </c>
      <c r="BJ508">
        <f>VLOOKUP(D508,'2022 FPIs'!$A$1:$B$33,2,FALSE)</f>
        <v>-3.2</v>
      </c>
    </row>
    <row r="509" spans="1:62">
      <c r="A509" t="s">
        <v>1</v>
      </c>
      <c r="B509">
        <f t="shared" si="14"/>
        <v>1</v>
      </c>
      <c r="C509" t="s">
        <v>60</v>
      </c>
      <c r="D509" t="s">
        <v>42</v>
      </c>
      <c r="E509">
        <v>19</v>
      </c>
      <c r="F509">
        <v>16</v>
      </c>
      <c r="G509">
        <v>19</v>
      </c>
      <c r="H509">
        <v>31</v>
      </c>
      <c r="I509">
        <v>205</v>
      </c>
      <c r="J509">
        <v>1</v>
      </c>
      <c r="K509">
        <v>2</v>
      </c>
      <c r="L509">
        <v>3</v>
      </c>
      <c r="M509">
        <v>8</v>
      </c>
      <c r="N509">
        <v>6.9</v>
      </c>
      <c r="O509">
        <v>6</v>
      </c>
      <c r="P509">
        <v>61.3</v>
      </c>
      <c r="Q509">
        <v>64.599999999999994</v>
      </c>
      <c r="R509">
        <v>36</v>
      </c>
      <c r="S509">
        <v>197</v>
      </c>
      <c r="T509">
        <v>5.5</v>
      </c>
      <c r="U509">
        <v>0</v>
      </c>
      <c r="V509">
        <v>4</v>
      </c>
      <c r="W509">
        <v>5</v>
      </c>
      <c r="X509">
        <v>1</v>
      </c>
      <c r="Y509">
        <v>1</v>
      </c>
      <c r="Z509">
        <v>5</v>
      </c>
      <c r="AA509">
        <v>233</v>
      </c>
      <c r="AB509">
        <v>1</v>
      </c>
      <c r="AC509">
        <v>11</v>
      </c>
      <c r="AD509">
        <v>1</v>
      </c>
      <c r="AE509">
        <v>1</v>
      </c>
      <c r="AF509" s="3">
        <v>35.5</v>
      </c>
      <c r="AG509">
        <f>VLOOKUP(C509,'2022 FPIs'!$A$1:$B$33,2,FALSE)</f>
        <v>-1.1000000000000001</v>
      </c>
      <c r="AH509">
        <v>16</v>
      </c>
      <c r="AI509">
        <v>19</v>
      </c>
      <c r="AJ509">
        <v>13</v>
      </c>
      <c r="AK509">
        <v>26</v>
      </c>
      <c r="AL509">
        <v>123</v>
      </c>
      <c r="AM509">
        <v>0</v>
      </c>
      <c r="AN509">
        <v>1</v>
      </c>
      <c r="AO509">
        <v>5</v>
      </c>
      <c r="AP509">
        <v>24</v>
      </c>
      <c r="AQ509">
        <v>5.7</v>
      </c>
      <c r="AR509">
        <v>4</v>
      </c>
      <c r="AS509">
        <v>50</v>
      </c>
      <c r="AT509">
        <v>47.4</v>
      </c>
      <c r="AU509">
        <v>28</v>
      </c>
      <c r="AV509">
        <v>146</v>
      </c>
      <c r="AW509">
        <v>5.2</v>
      </c>
      <c r="AX509">
        <v>1</v>
      </c>
      <c r="AY509">
        <v>3</v>
      </c>
      <c r="AZ509">
        <v>3</v>
      </c>
      <c r="BA509">
        <v>1</v>
      </c>
      <c r="BB509">
        <v>1</v>
      </c>
      <c r="BC509">
        <v>6</v>
      </c>
      <c r="BD509">
        <v>286</v>
      </c>
      <c r="BE509">
        <v>4</v>
      </c>
      <c r="BF509">
        <v>14</v>
      </c>
      <c r="BG509">
        <v>1</v>
      </c>
      <c r="BH509">
        <v>1</v>
      </c>
      <c r="BI509" s="3">
        <f t="shared" si="15"/>
        <v>24.5</v>
      </c>
      <c r="BJ509">
        <f>VLOOKUP(D509,'2022 FPIs'!$A$1:$B$33,2,FALSE)</f>
        <v>-6.5</v>
      </c>
    </row>
    <row r="510" spans="1:62">
      <c r="A510" t="s">
        <v>0</v>
      </c>
      <c r="B510">
        <f t="shared" si="14"/>
        <v>0</v>
      </c>
      <c r="C510" t="s">
        <v>42</v>
      </c>
      <c r="D510" t="s">
        <v>35</v>
      </c>
      <c r="E510">
        <v>10</v>
      </c>
      <c r="F510">
        <v>31</v>
      </c>
      <c r="G510">
        <v>29</v>
      </c>
      <c r="H510">
        <v>41</v>
      </c>
      <c r="I510">
        <v>191</v>
      </c>
      <c r="J510">
        <v>1</v>
      </c>
      <c r="K510">
        <v>3</v>
      </c>
      <c r="L510">
        <v>7</v>
      </c>
      <c r="M510">
        <v>49</v>
      </c>
      <c r="N510">
        <v>5.9</v>
      </c>
      <c r="O510">
        <v>4</v>
      </c>
      <c r="P510">
        <v>70.7</v>
      </c>
      <c r="Q510">
        <v>58.1</v>
      </c>
      <c r="R510">
        <v>18</v>
      </c>
      <c r="S510">
        <v>52</v>
      </c>
      <c r="T510">
        <v>2.9</v>
      </c>
      <c r="U510">
        <v>0</v>
      </c>
      <c r="V510">
        <v>1</v>
      </c>
      <c r="W510">
        <v>1</v>
      </c>
      <c r="X510">
        <v>1</v>
      </c>
      <c r="Y510">
        <v>1</v>
      </c>
      <c r="Z510">
        <v>4</v>
      </c>
      <c r="AA510">
        <v>180</v>
      </c>
      <c r="AB510">
        <v>6</v>
      </c>
      <c r="AC510">
        <v>13</v>
      </c>
      <c r="AD510">
        <v>2</v>
      </c>
      <c r="AE510">
        <v>3</v>
      </c>
      <c r="AF510" s="3">
        <v>29</v>
      </c>
      <c r="AG510">
        <f>VLOOKUP(C510,'2022 FPIs'!$A$1:$B$33,2,FALSE)</f>
        <v>-6.5</v>
      </c>
      <c r="AH510">
        <v>31</v>
      </c>
      <c r="AI510">
        <v>10</v>
      </c>
      <c r="AJ510">
        <v>26</v>
      </c>
      <c r="AK510">
        <v>31</v>
      </c>
      <c r="AL510">
        <v>292</v>
      </c>
      <c r="AM510">
        <v>3</v>
      </c>
      <c r="AN510">
        <v>2</v>
      </c>
      <c r="AO510">
        <v>2</v>
      </c>
      <c r="AP510">
        <v>5</v>
      </c>
      <c r="AQ510">
        <v>9.6</v>
      </c>
      <c r="AR510">
        <v>8.8000000000000007</v>
      </c>
      <c r="AS510">
        <v>83.9</v>
      </c>
      <c r="AT510">
        <v>111.3</v>
      </c>
      <c r="AU510">
        <v>25</v>
      </c>
      <c r="AV510">
        <v>121</v>
      </c>
      <c r="AW510">
        <v>4.8</v>
      </c>
      <c r="AX510">
        <v>1</v>
      </c>
      <c r="AY510">
        <v>1</v>
      </c>
      <c r="AZ510">
        <v>1</v>
      </c>
      <c r="BA510">
        <v>4</v>
      </c>
      <c r="BB510">
        <v>4</v>
      </c>
      <c r="BC510">
        <v>0</v>
      </c>
      <c r="BD510">
        <v>0</v>
      </c>
      <c r="BE510">
        <v>9</v>
      </c>
      <c r="BF510">
        <v>10</v>
      </c>
      <c r="BG510">
        <v>0</v>
      </c>
      <c r="BH510">
        <v>0</v>
      </c>
      <c r="BI510" s="3">
        <f t="shared" si="15"/>
        <v>31</v>
      </c>
      <c r="BJ510">
        <f>VLOOKUP(D510,'2022 FPIs'!$A$1:$B$33,2,FALSE)</f>
        <v>9.1</v>
      </c>
    </row>
    <row r="511" spans="1:62">
      <c r="A511" t="s">
        <v>1</v>
      </c>
      <c r="B511">
        <f t="shared" si="14"/>
        <v>1</v>
      </c>
      <c r="C511" t="s">
        <v>42</v>
      </c>
      <c r="D511" t="s">
        <v>66</v>
      </c>
      <c r="E511">
        <v>31</v>
      </c>
      <c r="F511">
        <v>27</v>
      </c>
      <c r="G511">
        <v>27</v>
      </c>
      <c r="H511">
        <v>36</v>
      </c>
      <c r="I511">
        <v>272</v>
      </c>
      <c r="J511">
        <v>3</v>
      </c>
      <c r="K511">
        <v>2</v>
      </c>
      <c r="L511">
        <v>1</v>
      </c>
      <c r="M511">
        <v>0</v>
      </c>
      <c r="N511">
        <v>7.6</v>
      </c>
      <c r="O511">
        <v>7.4</v>
      </c>
      <c r="P511">
        <v>75</v>
      </c>
      <c r="Q511">
        <v>100.7</v>
      </c>
      <c r="R511">
        <v>26</v>
      </c>
      <c r="S511">
        <v>65</v>
      </c>
      <c r="T511">
        <v>2.5</v>
      </c>
      <c r="U511">
        <v>1</v>
      </c>
      <c r="V511">
        <v>1</v>
      </c>
      <c r="W511">
        <v>1</v>
      </c>
      <c r="X511">
        <v>4</v>
      </c>
      <c r="Y511">
        <v>4</v>
      </c>
      <c r="Z511">
        <v>0</v>
      </c>
      <c r="AA511">
        <v>0</v>
      </c>
      <c r="AB511">
        <v>6</v>
      </c>
      <c r="AC511">
        <v>10</v>
      </c>
      <c r="AD511">
        <v>0</v>
      </c>
      <c r="AE511">
        <v>1</v>
      </c>
      <c r="AF511" s="3">
        <v>30.5</v>
      </c>
      <c r="AG511">
        <f>VLOOKUP(C511,'2022 FPIs'!$A$1:$B$33,2,FALSE)</f>
        <v>-6.5</v>
      </c>
      <c r="AH511">
        <v>27</v>
      </c>
      <c r="AI511">
        <v>31</v>
      </c>
      <c r="AJ511">
        <v>17</v>
      </c>
      <c r="AK511">
        <v>26</v>
      </c>
      <c r="AL511">
        <v>171</v>
      </c>
      <c r="AM511">
        <v>2</v>
      </c>
      <c r="AN511">
        <v>2</v>
      </c>
      <c r="AO511">
        <v>3</v>
      </c>
      <c r="AP511">
        <v>25</v>
      </c>
      <c r="AQ511">
        <v>7.5</v>
      </c>
      <c r="AR511">
        <v>5.9</v>
      </c>
      <c r="AS511">
        <v>65.400000000000006</v>
      </c>
      <c r="AT511">
        <v>77.599999999999994</v>
      </c>
      <c r="AU511">
        <v>27</v>
      </c>
      <c r="AV511">
        <v>90</v>
      </c>
      <c r="AW511">
        <v>3.3</v>
      </c>
      <c r="AX511">
        <v>0</v>
      </c>
      <c r="AY511">
        <v>1</v>
      </c>
      <c r="AZ511">
        <v>2</v>
      </c>
      <c r="BA511">
        <v>2</v>
      </c>
      <c r="BB511">
        <v>2</v>
      </c>
      <c r="BC511">
        <v>1</v>
      </c>
      <c r="BD511">
        <v>44</v>
      </c>
      <c r="BE511">
        <v>3</v>
      </c>
      <c r="BF511">
        <v>10</v>
      </c>
      <c r="BG511">
        <v>1</v>
      </c>
      <c r="BH511">
        <v>2</v>
      </c>
      <c r="BI511" s="3">
        <f t="shared" si="15"/>
        <v>29.5</v>
      </c>
      <c r="BJ511">
        <f>VLOOKUP(D511,'2022 FPIs'!$A$1:$B$33,2,FALSE)</f>
        <v>-2.2999999999999998</v>
      </c>
    </row>
    <row r="512" spans="1:62">
      <c r="A512" t="s">
        <v>1</v>
      </c>
      <c r="B512">
        <f t="shared" si="14"/>
        <v>1</v>
      </c>
      <c r="C512" t="s">
        <v>42</v>
      </c>
      <c r="D512" t="s">
        <v>57</v>
      </c>
      <c r="E512">
        <v>20</v>
      </c>
      <c r="F512">
        <v>12</v>
      </c>
      <c r="G512">
        <v>18</v>
      </c>
      <c r="H512">
        <v>25</v>
      </c>
      <c r="I512">
        <v>239</v>
      </c>
      <c r="J512">
        <v>0</v>
      </c>
      <c r="K512">
        <v>0</v>
      </c>
      <c r="L512">
        <v>1</v>
      </c>
      <c r="M512">
        <v>10</v>
      </c>
      <c r="N512">
        <v>10</v>
      </c>
      <c r="O512">
        <v>9.1999999999999993</v>
      </c>
      <c r="P512">
        <v>72</v>
      </c>
      <c r="Q512">
        <v>101.9</v>
      </c>
      <c r="R512">
        <v>20</v>
      </c>
      <c r="S512">
        <v>100</v>
      </c>
      <c r="T512">
        <v>5</v>
      </c>
      <c r="U512">
        <v>2</v>
      </c>
      <c r="V512">
        <v>2</v>
      </c>
      <c r="W512">
        <v>2</v>
      </c>
      <c r="X512">
        <v>2</v>
      </c>
      <c r="Y512">
        <v>2</v>
      </c>
      <c r="Z512">
        <v>3</v>
      </c>
      <c r="AA512">
        <v>135</v>
      </c>
      <c r="AB512">
        <v>3</v>
      </c>
      <c r="AC512">
        <v>8</v>
      </c>
      <c r="AD512">
        <v>0</v>
      </c>
      <c r="AE512">
        <v>0</v>
      </c>
      <c r="AF512" s="3">
        <v>26</v>
      </c>
      <c r="AG512">
        <f>VLOOKUP(C512,'2022 FPIs'!$A$1:$B$33,2,FALSE)</f>
        <v>-6.5</v>
      </c>
      <c r="AH512">
        <v>12</v>
      </c>
      <c r="AI512">
        <v>20</v>
      </c>
      <c r="AJ512">
        <v>37</v>
      </c>
      <c r="AK512">
        <v>58</v>
      </c>
      <c r="AL512">
        <v>295</v>
      </c>
      <c r="AM512">
        <v>0</v>
      </c>
      <c r="AN512">
        <v>0</v>
      </c>
      <c r="AO512">
        <v>2</v>
      </c>
      <c r="AP512">
        <v>19</v>
      </c>
      <c r="AQ512">
        <v>5.4</v>
      </c>
      <c r="AR512">
        <v>4.9000000000000004</v>
      </c>
      <c r="AS512">
        <v>63.8</v>
      </c>
      <c r="AT512">
        <v>76.400000000000006</v>
      </c>
      <c r="AU512">
        <v>21</v>
      </c>
      <c r="AV512">
        <v>70</v>
      </c>
      <c r="AW512">
        <v>3.3</v>
      </c>
      <c r="AX512">
        <v>0</v>
      </c>
      <c r="AY512">
        <v>4</v>
      </c>
      <c r="AZ512">
        <v>4</v>
      </c>
      <c r="BA512">
        <v>0</v>
      </c>
      <c r="BB512">
        <v>0</v>
      </c>
      <c r="BC512">
        <v>4</v>
      </c>
      <c r="BD512">
        <v>160</v>
      </c>
      <c r="BE512">
        <v>6</v>
      </c>
      <c r="BF512">
        <v>18</v>
      </c>
      <c r="BG512">
        <v>4</v>
      </c>
      <c r="BH512">
        <v>5</v>
      </c>
      <c r="BI512" s="3">
        <f t="shared" si="15"/>
        <v>34</v>
      </c>
      <c r="BJ512">
        <f>VLOOKUP(D512,'2022 FPIs'!$A$1:$B$33,2,FALSE)</f>
        <v>-15.1</v>
      </c>
    </row>
    <row r="513" spans="1:62">
      <c r="A513" t="s">
        <v>0</v>
      </c>
      <c r="B513">
        <f t="shared" si="14"/>
        <v>0</v>
      </c>
      <c r="C513" t="s">
        <v>42</v>
      </c>
      <c r="D513" t="s">
        <v>54</v>
      </c>
      <c r="E513">
        <v>9</v>
      </c>
      <c r="F513">
        <v>24</v>
      </c>
      <c r="G513">
        <v>32</v>
      </c>
      <c r="H513">
        <v>48</v>
      </c>
      <c r="I513">
        <v>200</v>
      </c>
      <c r="J513">
        <v>0</v>
      </c>
      <c r="K513">
        <v>1</v>
      </c>
      <c r="L513">
        <v>7</v>
      </c>
      <c r="M513">
        <v>54</v>
      </c>
      <c r="N513">
        <v>5.3</v>
      </c>
      <c r="O513">
        <v>3.6</v>
      </c>
      <c r="P513">
        <v>66.7</v>
      </c>
      <c r="Q513">
        <v>66.3</v>
      </c>
      <c r="R513">
        <v>18</v>
      </c>
      <c r="S513">
        <v>57</v>
      </c>
      <c r="T513">
        <v>3.2</v>
      </c>
      <c r="U513">
        <v>0</v>
      </c>
      <c r="V513">
        <v>3</v>
      </c>
      <c r="W513">
        <v>3</v>
      </c>
      <c r="X513">
        <v>0</v>
      </c>
      <c r="Y513">
        <v>0</v>
      </c>
      <c r="Z513">
        <v>4</v>
      </c>
      <c r="AA513">
        <v>229</v>
      </c>
      <c r="AB513">
        <v>5</v>
      </c>
      <c r="AC513">
        <v>15</v>
      </c>
      <c r="AD513">
        <v>2</v>
      </c>
      <c r="AE513">
        <v>2</v>
      </c>
      <c r="AF513" s="3">
        <v>34.5</v>
      </c>
      <c r="AG513">
        <f>VLOOKUP(C513,'2022 FPIs'!$A$1:$B$33,2,FALSE)</f>
        <v>-6.5</v>
      </c>
      <c r="AH513">
        <v>24</v>
      </c>
      <c r="AI513">
        <v>9</v>
      </c>
      <c r="AJ513">
        <v>16</v>
      </c>
      <c r="AK513">
        <v>27</v>
      </c>
      <c r="AL513">
        <v>239</v>
      </c>
      <c r="AM513">
        <v>1</v>
      </c>
      <c r="AN513">
        <v>0</v>
      </c>
      <c r="AO513">
        <v>0</v>
      </c>
      <c r="AP513">
        <v>0</v>
      </c>
      <c r="AQ513">
        <v>8.9</v>
      </c>
      <c r="AR513">
        <v>8.9</v>
      </c>
      <c r="AS513">
        <v>59.3</v>
      </c>
      <c r="AT513">
        <v>100.7</v>
      </c>
      <c r="AU513">
        <v>22</v>
      </c>
      <c r="AV513">
        <v>88</v>
      </c>
      <c r="AW513">
        <v>4</v>
      </c>
      <c r="AX513">
        <v>1</v>
      </c>
      <c r="AY513">
        <v>1</v>
      </c>
      <c r="AZ513">
        <v>2</v>
      </c>
      <c r="BA513">
        <v>3</v>
      </c>
      <c r="BB513">
        <v>3</v>
      </c>
      <c r="BC513">
        <v>4</v>
      </c>
      <c r="BD513">
        <v>158</v>
      </c>
      <c r="BE513">
        <v>5</v>
      </c>
      <c r="BF513">
        <v>12</v>
      </c>
      <c r="BG513">
        <v>0</v>
      </c>
      <c r="BH513">
        <v>1</v>
      </c>
      <c r="BI513" s="3">
        <f t="shared" si="15"/>
        <v>25.5</v>
      </c>
      <c r="BJ513">
        <f>VLOOKUP(D513,'2022 FPIs'!$A$1:$B$33,2,FALSE)</f>
        <v>6.5</v>
      </c>
    </row>
    <row r="514" spans="1:62">
      <c r="A514" t="s">
        <v>0</v>
      </c>
      <c r="B514">
        <f t="shared" si="14"/>
        <v>0</v>
      </c>
      <c r="C514" t="s">
        <v>42</v>
      </c>
      <c r="D514" t="s">
        <v>64</v>
      </c>
      <c r="E514">
        <v>10</v>
      </c>
      <c r="F514">
        <v>22</v>
      </c>
      <c r="G514">
        <v>29</v>
      </c>
      <c r="H514">
        <v>44</v>
      </c>
      <c r="I514">
        <v>285</v>
      </c>
      <c r="J514">
        <v>1</v>
      </c>
      <c r="K514">
        <v>1</v>
      </c>
      <c r="L514">
        <v>5</v>
      </c>
      <c r="M514">
        <v>35</v>
      </c>
      <c r="N514">
        <v>7.3</v>
      </c>
      <c r="O514">
        <v>5.8</v>
      </c>
      <c r="P514">
        <v>65.900000000000006</v>
      </c>
      <c r="Q514">
        <v>82.1</v>
      </c>
      <c r="R514">
        <v>15</v>
      </c>
      <c r="S514">
        <v>38</v>
      </c>
      <c r="T514">
        <v>2.5</v>
      </c>
      <c r="U514">
        <v>0</v>
      </c>
      <c r="V514">
        <v>1</v>
      </c>
      <c r="W514">
        <v>2</v>
      </c>
      <c r="X514">
        <v>1</v>
      </c>
      <c r="Y514">
        <v>1</v>
      </c>
      <c r="Z514">
        <v>6</v>
      </c>
      <c r="AA514">
        <v>223</v>
      </c>
      <c r="AB514">
        <v>6</v>
      </c>
      <c r="AC514">
        <v>17</v>
      </c>
      <c r="AD514">
        <v>1</v>
      </c>
      <c r="AE514">
        <v>1</v>
      </c>
      <c r="AF514" s="3">
        <v>30.5</v>
      </c>
      <c r="AG514">
        <f>VLOOKUP(C514,'2022 FPIs'!$A$1:$B$33,2,FALSE)</f>
        <v>-6.5</v>
      </c>
      <c r="AH514">
        <v>22</v>
      </c>
      <c r="AI514">
        <v>10</v>
      </c>
      <c r="AJ514">
        <v>10</v>
      </c>
      <c r="AK514">
        <v>16</v>
      </c>
      <c r="AL514">
        <v>76</v>
      </c>
      <c r="AM514">
        <v>0</v>
      </c>
      <c r="AN514">
        <v>0</v>
      </c>
      <c r="AO514">
        <v>3</v>
      </c>
      <c r="AP514">
        <v>26</v>
      </c>
      <c r="AQ514">
        <v>6.4</v>
      </c>
      <c r="AR514">
        <v>4</v>
      </c>
      <c r="AS514">
        <v>62.5</v>
      </c>
      <c r="AT514">
        <v>74</v>
      </c>
      <c r="AU514">
        <v>34</v>
      </c>
      <c r="AV514">
        <v>163</v>
      </c>
      <c r="AW514">
        <v>4.8</v>
      </c>
      <c r="AX514">
        <v>1</v>
      </c>
      <c r="AY514">
        <v>3</v>
      </c>
      <c r="AZ514">
        <v>3</v>
      </c>
      <c r="BA514">
        <v>1</v>
      </c>
      <c r="BB514">
        <v>1</v>
      </c>
      <c r="BC514">
        <v>6</v>
      </c>
      <c r="BD514">
        <v>288</v>
      </c>
      <c r="BE514">
        <v>5</v>
      </c>
      <c r="BF514">
        <v>15</v>
      </c>
      <c r="BG514">
        <v>0</v>
      </c>
      <c r="BH514">
        <v>0</v>
      </c>
      <c r="BI514" s="3">
        <f t="shared" si="15"/>
        <v>29.5</v>
      </c>
      <c r="BJ514">
        <f>VLOOKUP(D514,'2022 FPIs'!$A$1:$B$33,2,FALSE)</f>
        <v>8.4</v>
      </c>
    </row>
    <row r="515" spans="1:62">
      <c r="A515" t="s">
        <v>1</v>
      </c>
      <c r="B515">
        <f t="shared" ref="B515:B543" si="16">IF(A515="W",1,0)</f>
        <v>1</v>
      </c>
      <c r="C515" t="s">
        <v>42</v>
      </c>
      <c r="D515" t="s">
        <v>67</v>
      </c>
      <c r="E515">
        <v>24</v>
      </c>
      <c r="F515">
        <v>10</v>
      </c>
      <c r="G515">
        <v>26</v>
      </c>
      <c r="H515">
        <v>33</v>
      </c>
      <c r="I515">
        <v>249</v>
      </c>
      <c r="J515">
        <v>1</v>
      </c>
      <c r="K515">
        <v>1</v>
      </c>
      <c r="L515">
        <v>1</v>
      </c>
      <c r="M515">
        <v>4</v>
      </c>
      <c r="N515">
        <v>7.7</v>
      </c>
      <c r="O515">
        <v>7.3</v>
      </c>
      <c r="P515">
        <v>78.8</v>
      </c>
      <c r="Q515">
        <v>95.6</v>
      </c>
      <c r="R515">
        <v>29</v>
      </c>
      <c r="S515">
        <v>111</v>
      </c>
      <c r="T515">
        <v>3.8</v>
      </c>
      <c r="U515">
        <v>2</v>
      </c>
      <c r="V515">
        <v>1</v>
      </c>
      <c r="W515">
        <v>1</v>
      </c>
      <c r="X515">
        <v>3</v>
      </c>
      <c r="Y515">
        <v>3</v>
      </c>
      <c r="Z515">
        <v>5</v>
      </c>
      <c r="AA515">
        <v>240</v>
      </c>
      <c r="AB515">
        <v>6</v>
      </c>
      <c r="AC515">
        <v>12</v>
      </c>
      <c r="AD515">
        <v>0</v>
      </c>
      <c r="AE515">
        <v>0</v>
      </c>
      <c r="AF515" s="3">
        <v>37</v>
      </c>
      <c r="AG515">
        <f>VLOOKUP(C515,'2022 FPIs'!$A$1:$B$33,2,FALSE)</f>
        <v>-6.5</v>
      </c>
      <c r="AH515">
        <v>10</v>
      </c>
      <c r="AI515">
        <v>24</v>
      </c>
      <c r="AJ515">
        <v>13</v>
      </c>
      <c r="AK515">
        <v>21</v>
      </c>
      <c r="AL515">
        <v>110</v>
      </c>
      <c r="AM515">
        <v>0</v>
      </c>
      <c r="AN515">
        <v>1</v>
      </c>
      <c r="AO515">
        <v>2</v>
      </c>
      <c r="AP515">
        <v>9</v>
      </c>
      <c r="AQ515">
        <v>5.7</v>
      </c>
      <c r="AR515">
        <v>4.8</v>
      </c>
      <c r="AS515">
        <v>61.9</v>
      </c>
      <c r="AT515">
        <v>55.7</v>
      </c>
      <c r="AU515">
        <v>21</v>
      </c>
      <c r="AV515">
        <v>93</v>
      </c>
      <c r="AW515">
        <v>4.4000000000000004</v>
      </c>
      <c r="AX515">
        <v>0</v>
      </c>
      <c r="AY515">
        <v>1</v>
      </c>
      <c r="AZ515">
        <v>1</v>
      </c>
      <c r="BA515">
        <v>1</v>
      </c>
      <c r="BB515">
        <v>1</v>
      </c>
      <c r="BC515">
        <v>7</v>
      </c>
      <c r="BD515">
        <v>362</v>
      </c>
      <c r="BE515">
        <v>2</v>
      </c>
      <c r="BF515">
        <v>10</v>
      </c>
      <c r="BG515">
        <v>0</v>
      </c>
      <c r="BH515">
        <v>0</v>
      </c>
      <c r="BI515" s="3">
        <f t="shared" ref="BI515:BI543" si="17">60-AF515</f>
        <v>23</v>
      </c>
      <c r="BJ515">
        <f>VLOOKUP(D515,'2022 FPIs'!$A$1:$B$33,2,FALSE)</f>
        <v>0.6</v>
      </c>
    </row>
    <row r="516" spans="1:62">
      <c r="A516" t="s">
        <v>0</v>
      </c>
      <c r="B516">
        <f t="shared" si="16"/>
        <v>0</v>
      </c>
      <c r="C516" t="s">
        <v>42</v>
      </c>
      <c r="D516" t="s">
        <v>54</v>
      </c>
      <c r="E516">
        <v>14</v>
      </c>
      <c r="F516">
        <v>31</v>
      </c>
      <c r="G516">
        <v>22</v>
      </c>
      <c r="H516">
        <v>33</v>
      </c>
      <c r="I516">
        <v>167</v>
      </c>
      <c r="J516">
        <v>1</v>
      </c>
      <c r="K516">
        <v>0</v>
      </c>
      <c r="L516">
        <v>2</v>
      </c>
      <c r="M516">
        <v>20</v>
      </c>
      <c r="N516">
        <v>5.7</v>
      </c>
      <c r="O516">
        <v>4.8</v>
      </c>
      <c r="P516">
        <v>66.7</v>
      </c>
      <c r="Q516">
        <v>88.8</v>
      </c>
      <c r="R516">
        <v>21</v>
      </c>
      <c r="S516">
        <v>56</v>
      </c>
      <c r="T516">
        <v>2.7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5</v>
      </c>
      <c r="AA516">
        <v>253</v>
      </c>
      <c r="AB516">
        <v>8</v>
      </c>
      <c r="AC516">
        <v>13</v>
      </c>
      <c r="AD516">
        <v>0</v>
      </c>
      <c r="AE516">
        <v>0</v>
      </c>
      <c r="AF516" s="3">
        <v>30</v>
      </c>
      <c r="AG516">
        <f>VLOOKUP(C516,'2022 FPIs'!$A$1:$B$33,2,FALSE)</f>
        <v>-6.5</v>
      </c>
      <c r="AH516">
        <v>31</v>
      </c>
      <c r="AI516">
        <v>14</v>
      </c>
      <c r="AJ516">
        <v>22</v>
      </c>
      <c r="AK516">
        <v>26</v>
      </c>
      <c r="AL516">
        <v>257</v>
      </c>
      <c r="AM516">
        <v>3</v>
      </c>
      <c r="AN516">
        <v>0</v>
      </c>
      <c r="AO516">
        <v>3</v>
      </c>
      <c r="AP516">
        <v>12</v>
      </c>
      <c r="AQ516">
        <v>10.3</v>
      </c>
      <c r="AR516">
        <v>8.9</v>
      </c>
      <c r="AS516">
        <v>84.6</v>
      </c>
      <c r="AT516">
        <v>146.30000000000001</v>
      </c>
      <c r="AU516">
        <v>23</v>
      </c>
      <c r="AV516">
        <v>111</v>
      </c>
      <c r="AW516">
        <v>4.8</v>
      </c>
      <c r="AX516">
        <v>1</v>
      </c>
      <c r="AY516">
        <v>1</v>
      </c>
      <c r="AZ516">
        <v>1</v>
      </c>
      <c r="BA516">
        <v>4</v>
      </c>
      <c r="BB516">
        <v>4</v>
      </c>
      <c r="BC516">
        <v>3</v>
      </c>
      <c r="BD516">
        <v>123</v>
      </c>
      <c r="BE516">
        <v>5</v>
      </c>
      <c r="BF516">
        <v>9</v>
      </c>
      <c r="BG516">
        <v>0</v>
      </c>
      <c r="BH516">
        <v>0</v>
      </c>
      <c r="BI516" s="3">
        <f t="shared" si="17"/>
        <v>30</v>
      </c>
      <c r="BJ516">
        <f>VLOOKUP(D516,'2022 FPIs'!$A$1:$B$33,2,FALSE)</f>
        <v>6.5</v>
      </c>
    </row>
    <row r="517" spans="1:62">
      <c r="A517" t="s">
        <v>0</v>
      </c>
      <c r="B517">
        <f t="shared" si="16"/>
        <v>0</v>
      </c>
      <c r="C517" t="s">
        <v>42</v>
      </c>
      <c r="D517" t="s">
        <v>68</v>
      </c>
      <c r="E517">
        <v>13</v>
      </c>
      <c r="F517">
        <v>16</v>
      </c>
      <c r="G517">
        <v>13</v>
      </c>
      <c r="H517">
        <v>27</v>
      </c>
      <c r="I517">
        <v>138</v>
      </c>
      <c r="J517">
        <v>1</v>
      </c>
      <c r="K517">
        <v>0</v>
      </c>
      <c r="L517">
        <v>4</v>
      </c>
      <c r="M517">
        <v>27</v>
      </c>
      <c r="N517">
        <v>6.1</v>
      </c>
      <c r="O517">
        <v>4.5</v>
      </c>
      <c r="P517">
        <v>48.1</v>
      </c>
      <c r="Q517">
        <v>75.8</v>
      </c>
      <c r="R517">
        <v>24</v>
      </c>
      <c r="S517">
        <v>68</v>
      </c>
      <c r="T517">
        <v>2.8</v>
      </c>
      <c r="U517">
        <v>0</v>
      </c>
      <c r="V517">
        <v>2</v>
      </c>
      <c r="W517">
        <v>2</v>
      </c>
      <c r="X517">
        <v>1</v>
      </c>
      <c r="Y517">
        <v>1</v>
      </c>
      <c r="Z517">
        <v>9</v>
      </c>
      <c r="AA517">
        <v>477</v>
      </c>
      <c r="AB517">
        <v>4</v>
      </c>
      <c r="AC517">
        <v>15</v>
      </c>
      <c r="AD517">
        <v>0</v>
      </c>
      <c r="AE517">
        <v>0</v>
      </c>
      <c r="AF517" s="3">
        <v>28.5</v>
      </c>
      <c r="AG517">
        <f>VLOOKUP(C517,'2022 FPIs'!$A$1:$B$33,2,FALSE)</f>
        <v>-6.5</v>
      </c>
      <c r="AH517">
        <v>16</v>
      </c>
      <c r="AI517">
        <v>13</v>
      </c>
      <c r="AJ517">
        <v>36</v>
      </c>
      <c r="AK517">
        <v>58</v>
      </c>
      <c r="AL517">
        <v>272</v>
      </c>
      <c r="AM517">
        <v>1</v>
      </c>
      <c r="AN517">
        <v>0</v>
      </c>
      <c r="AO517">
        <v>1</v>
      </c>
      <c r="AP517">
        <v>8</v>
      </c>
      <c r="AQ517">
        <v>4.8</v>
      </c>
      <c r="AR517">
        <v>4.5999999999999996</v>
      </c>
      <c r="AS517">
        <v>62.1</v>
      </c>
      <c r="AT517">
        <v>79.099999999999994</v>
      </c>
      <c r="AU517">
        <v>20</v>
      </c>
      <c r="AV517">
        <v>51</v>
      </c>
      <c r="AW517">
        <v>2.6</v>
      </c>
      <c r="AX517">
        <v>0</v>
      </c>
      <c r="AY517">
        <v>3</v>
      </c>
      <c r="AZ517">
        <v>4</v>
      </c>
      <c r="BA517">
        <v>1</v>
      </c>
      <c r="BB517">
        <v>1</v>
      </c>
      <c r="BC517">
        <v>6</v>
      </c>
      <c r="BD517">
        <v>357</v>
      </c>
      <c r="BE517">
        <v>9</v>
      </c>
      <c r="BF517">
        <v>21</v>
      </c>
      <c r="BG517">
        <v>0</v>
      </c>
      <c r="BH517">
        <v>2</v>
      </c>
      <c r="BI517" s="3">
        <f t="shared" si="17"/>
        <v>31.5</v>
      </c>
      <c r="BJ517">
        <f>VLOOKUP(D517,'2022 FPIs'!$A$1:$B$33,2,FALSE)</f>
        <v>-8.6999999999999993</v>
      </c>
    </row>
    <row r="518" spans="1:62">
      <c r="A518" t="s">
        <v>0</v>
      </c>
      <c r="B518">
        <f t="shared" si="16"/>
        <v>0</v>
      </c>
      <c r="C518" t="s">
        <v>42</v>
      </c>
      <c r="D518" t="s">
        <v>57</v>
      </c>
      <c r="E518">
        <v>17</v>
      </c>
      <c r="F518">
        <v>27</v>
      </c>
      <c r="G518">
        <v>25</v>
      </c>
      <c r="H518">
        <v>37</v>
      </c>
      <c r="I518">
        <v>190</v>
      </c>
      <c r="J518">
        <v>1</v>
      </c>
      <c r="K518">
        <v>1</v>
      </c>
      <c r="L518">
        <v>3</v>
      </c>
      <c r="M518">
        <v>19</v>
      </c>
      <c r="N518">
        <v>5.6</v>
      </c>
      <c r="O518">
        <v>4.8</v>
      </c>
      <c r="P518">
        <v>67.599999999999994</v>
      </c>
      <c r="Q518">
        <v>77.5</v>
      </c>
      <c r="R518">
        <v>20</v>
      </c>
      <c r="S518">
        <v>66</v>
      </c>
      <c r="T518">
        <v>3.3</v>
      </c>
      <c r="U518">
        <v>1</v>
      </c>
      <c r="V518">
        <v>1</v>
      </c>
      <c r="W518">
        <v>1</v>
      </c>
      <c r="X518">
        <v>2</v>
      </c>
      <c r="Y518">
        <v>2</v>
      </c>
      <c r="Z518">
        <v>5</v>
      </c>
      <c r="AA518">
        <v>252</v>
      </c>
      <c r="AB518">
        <v>3</v>
      </c>
      <c r="AC518">
        <v>11</v>
      </c>
      <c r="AD518">
        <v>2</v>
      </c>
      <c r="AE518">
        <v>2</v>
      </c>
      <c r="AF518" s="3">
        <v>28</v>
      </c>
      <c r="AG518">
        <f>VLOOKUP(C518,'2022 FPIs'!$A$1:$B$33,2,FALSE)</f>
        <v>-6.5</v>
      </c>
      <c r="AH518">
        <v>27</v>
      </c>
      <c r="AI518">
        <v>17</v>
      </c>
      <c r="AJ518">
        <v>26</v>
      </c>
      <c r="AK518">
        <v>37</v>
      </c>
      <c r="AL518">
        <v>220</v>
      </c>
      <c r="AM518">
        <v>1</v>
      </c>
      <c r="AN518">
        <v>0</v>
      </c>
      <c r="AO518">
        <v>2</v>
      </c>
      <c r="AP518">
        <v>18</v>
      </c>
      <c r="AQ518">
        <v>6.4</v>
      </c>
      <c r="AR518">
        <v>5.6</v>
      </c>
      <c r="AS518">
        <v>70.3</v>
      </c>
      <c r="AT518">
        <v>94.4</v>
      </c>
      <c r="AU518">
        <v>26</v>
      </c>
      <c r="AV518">
        <v>78</v>
      </c>
      <c r="AW518">
        <v>3</v>
      </c>
      <c r="AX518">
        <v>2</v>
      </c>
      <c r="AY518">
        <v>2</v>
      </c>
      <c r="AZ518">
        <v>2</v>
      </c>
      <c r="BA518">
        <v>3</v>
      </c>
      <c r="BB518">
        <v>3</v>
      </c>
      <c r="BC518">
        <v>5</v>
      </c>
      <c r="BD518">
        <v>237</v>
      </c>
      <c r="BE518">
        <v>5</v>
      </c>
      <c r="BF518">
        <v>15</v>
      </c>
      <c r="BG518">
        <v>3</v>
      </c>
      <c r="BH518">
        <v>3</v>
      </c>
      <c r="BI518" s="3">
        <f t="shared" si="17"/>
        <v>32</v>
      </c>
      <c r="BJ518">
        <f>VLOOKUP(D518,'2022 FPIs'!$A$1:$B$33,2,FALSE)</f>
        <v>-15.1</v>
      </c>
    </row>
    <row r="519" spans="1:62">
      <c r="A519" t="s">
        <v>0</v>
      </c>
      <c r="B519">
        <f t="shared" si="16"/>
        <v>0</v>
      </c>
      <c r="C519" t="s">
        <v>42</v>
      </c>
      <c r="D519" t="s">
        <v>65</v>
      </c>
      <c r="E519">
        <v>20</v>
      </c>
      <c r="F519">
        <v>27</v>
      </c>
      <c r="G519">
        <v>16</v>
      </c>
      <c r="H519">
        <v>28</v>
      </c>
      <c r="I519">
        <v>188</v>
      </c>
      <c r="J519">
        <v>2</v>
      </c>
      <c r="K519">
        <v>0</v>
      </c>
      <c r="L519">
        <v>4</v>
      </c>
      <c r="M519">
        <v>35</v>
      </c>
      <c r="N519">
        <v>8</v>
      </c>
      <c r="O519">
        <v>5.9</v>
      </c>
      <c r="P519">
        <v>57.1</v>
      </c>
      <c r="Q519">
        <v>101.5</v>
      </c>
      <c r="R519">
        <v>30</v>
      </c>
      <c r="S519">
        <v>148</v>
      </c>
      <c r="T519">
        <v>4.9000000000000004</v>
      </c>
      <c r="U519">
        <v>0</v>
      </c>
      <c r="V519">
        <v>2</v>
      </c>
      <c r="W519">
        <v>2</v>
      </c>
      <c r="X519">
        <v>2</v>
      </c>
      <c r="Y519">
        <v>2</v>
      </c>
      <c r="Z519">
        <v>6</v>
      </c>
      <c r="AA519">
        <v>286</v>
      </c>
      <c r="AB519">
        <v>5</v>
      </c>
      <c r="AC519">
        <v>14</v>
      </c>
      <c r="AD519">
        <v>1</v>
      </c>
      <c r="AE519">
        <v>2</v>
      </c>
      <c r="AF519" s="3">
        <v>29</v>
      </c>
      <c r="AG519">
        <f>VLOOKUP(C519,'2022 FPIs'!$A$1:$B$33,2,FALSE)</f>
        <v>-6.5</v>
      </c>
      <c r="AH519">
        <v>27</v>
      </c>
      <c r="AI519">
        <v>20</v>
      </c>
      <c r="AJ519">
        <v>22</v>
      </c>
      <c r="AK519">
        <v>28</v>
      </c>
      <c r="AL519">
        <v>235</v>
      </c>
      <c r="AM519">
        <v>3</v>
      </c>
      <c r="AN519">
        <v>0</v>
      </c>
      <c r="AO519">
        <v>4</v>
      </c>
      <c r="AP519">
        <v>39</v>
      </c>
      <c r="AQ519">
        <v>9.8000000000000007</v>
      </c>
      <c r="AR519">
        <v>7.3</v>
      </c>
      <c r="AS519">
        <v>78.599999999999994</v>
      </c>
      <c r="AT519">
        <v>137.4</v>
      </c>
      <c r="AU519">
        <v>24</v>
      </c>
      <c r="AV519">
        <v>88</v>
      </c>
      <c r="AW519">
        <v>3.7</v>
      </c>
      <c r="AX519">
        <v>0</v>
      </c>
      <c r="AY519">
        <v>2</v>
      </c>
      <c r="AZ519">
        <v>2</v>
      </c>
      <c r="BA519">
        <v>3</v>
      </c>
      <c r="BB519">
        <v>3</v>
      </c>
      <c r="BC519">
        <v>5</v>
      </c>
      <c r="BD519">
        <v>239</v>
      </c>
      <c r="BE519">
        <v>4</v>
      </c>
      <c r="BF519">
        <v>11</v>
      </c>
      <c r="BG519">
        <v>0</v>
      </c>
      <c r="BH519">
        <v>0</v>
      </c>
      <c r="BI519" s="3">
        <f t="shared" si="17"/>
        <v>31</v>
      </c>
      <c r="BJ519">
        <f>VLOOKUP(D519,'2022 FPIs'!$A$1:$B$33,2,FALSE)</f>
        <v>1.6</v>
      </c>
    </row>
    <row r="520" spans="1:62">
      <c r="A520" t="s">
        <v>0</v>
      </c>
      <c r="B520">
        <f t="shared" si="16"/>
        <v>0</v>
      </c>
      <c r="C520" t="s">
        <v>42</v>
      </c>
      <c r="D520" t="s">
        <v>46</v>
      </c>
      <c r="E520">
        <v>10</v>
      </c>
      <c r="F520">
        <v>26</v>
      </c>
      <c r="G520">
        <v>14</v>
      </c>
      <c r="H520">
        <v>24</v>
      </c>
      <c r="I520">
        <v>82</v>
      </c>
      <c r="J520">
        <v>1</v>
      </c>
      <c r="K520">
        <v>2</v>
      </c>
      <c r="L520">
        <v>3</v>
      </c>
      <c r="M520">
        <v>24</v>
      </c>
      <c r="N520">
        <v>4.4000000000000004</v>
      </c>
      <c r="O520">
        <v>3</v>
      </c>
      <c r="P520">
        <v>58.3</v>
      </c>
      <c r="Q520">
        <v>44.1</v>
      </c>
      <c r="R520">
        <v>28</v>
      </c>
      <c r="S520">
        <v>116</v>
      </c>
      <c r="T520">
        <v>4.0999999999999996</v>
      </c>
      <c r="U520">
        <v>0</v>
      </c>
      <c r="V520">
        <v>1</v>
      </c>
      <c r="W520">
        <v>1</v>
      </c>
      <c r="X520">
        <v>1</v>
      </c>
      <c r="Y520">
        <v>1</v>
      </c>
      <c r="Z520">
        <v>4</v>
      </c>
      <c r="AA520">
        <v>180</v>
      </c>
      <c r="AB520">
        <v>5</v>
      </c>
      <c r="AC520">
        <v>13</v>
      </c>
      <c r="AD520">
        <v>3</v>
      </c>
      <c r="AE520">
        <v>3</v>
      </c>
      <c r="AF520" s="3">
        <v>27.5</v>
      </c>
      <c r="AG520">
        <f>VLOOKUP(C520,'2022 FPIs'!$A$1:$B$33,2,FALSE)</f>
        <v>-6.5</v>
      </c>
      <c r="AH520">
        <v>26</v>
      </c>
      <c r="AI520">
        <v>10</v>
      </c>
      <c r="AJ520">
        <v>27</v>
      </c>
      <c r="AK520">
        <v>42</v>
      </c>
      <c r="AL520">
        <v>320</v>
      </c>
      <c r="AM520">
        <v>1</v>
      </c>
      <c r="AN520">
        <v>1</v>
      </c>
      <c r="AO520">
        <v>0</v>
      </c>
      <c r="AP520">
        <v>0</v>
      </c>
      <c r="AQ520">
        <v>7.6</v>
      </c>
      <c r="AR520">
        <v>7.6</v>
      </c>
      <c r="AS520">
        <v>64.3</v>
      </c>
      <c r="AT520">
        <v>85.4</v>
      </c>
      <c r="AU520">
        <v>30</v>
      </c>
      <c r="AV520">
        <v>117</v>
      </c>
      <c r="AW520">
        <v>3.9</v>
      </c>
      <c r="AX520">
        <v>1</v>
      </c>
      <c r="AY520">
        <v>4</v>
      </c>
      <c r="AZ520">
        <v>4</v>
      </c>
      <c r="BA520">
        <v>2</v>
      </c>
      <c r="BB520">
        <v>2</v>
      </c>
      <c r="BC520">
        <v>1</v>
      </c>
      <c r="BD520">
        <v>49</v>
      </c>
      <c r="BE520">
        <v>5</v>
      </c>
      <c r="BF520">
        <v>11</v>
      </c>
      <c r="BG520">
        <v>0</v>
      </c>
      <c r="BH520">
        <v>0</v>
      </c>
      <c r="BI520" s="3">
        <f t="shared" si="17"/>
        <v>32.5</v>
      </c>
      <c r="BJ520">
        <f>VLOOKUP(D520,'2022 FPIs'!$A$1:$B$33,2,FALSE)</f>
        <v>13.6</v>
      </c>
    </row>
    <row r="521" spans="1:62">
      <c r="A521" t="s">
        <v>0</v>
      </c>
      <c r="B521">
        <f t="shared" si="16"/>
        <v>0</v>
      </c>
      <c r="C521" t="s">
        <v>42</v>
      </c>
      <c r="D521" t="s">
        <v>60</v>
      </c>
      <c r="E521">
        <v>23</v>
      </c>
      <c r="F521">
        <v>27</v>
      </c>
      <c r="G521">
        <v>14</v>
      </c>
      <c r="H521">
        <v>26</v>
      </c>
      <c r="I521">
        <v>148</v>
      </c>
      <c r="J521">
        <v>0</v>
      </c>
      <c r="K521">
        <v>2</v>
      </c>
      <c r="L521">
        <v>4</v>
      </c>
      <c r="M521">
        <v>30</v>
      </c>
      <c r="N521">
        <v>6.8</v>
      </c>
      <c r="O521">
        <v>4.9000000000000004</v>
      </c>
      <c r="P521">
        <v>53.8</v>
      </c>
      <c r="Q521">
        <v>38.6</v>
      </c>
      <c r="R521">
        <v>33</v>
      </c>
      <c r="S521">
        <v>171</v>
      </c>
      <c r="T521">
        <v>5.2</v>
      </c>
      <c r="U521">
        <v>2</v>
      </c>
      <c r="V521">
        <v>3</v>
      </c>
      <c r="W521">
        <v>3</v>
      </c>
      <c r="X521">
        <v>2</v>
      </c>
      <c r="Y521">
        <v>2</v>
      </c>
      <c r="Z521">
        <v>3</v>
      </c>
      <c r="AA521">
        <v>164</v>
      </c>
      <c r="AB521">
        <v>4</v>
      </c>
      <c r="AC521">
        <v>12</v>
      </c>
      <c r="AD521">
        <v>1</v>
      </c>
      <c r="AE521">
        <v>2</v>
      </c>
      <c r="AF521" s="3">
        <v>29</v>
      </c>
      <c r="AG521">
        <f>VLOOKUP(C521,'2022 FPIs'!$A$1:$B$33,2,FALSE)</f>
        <v>-6.5</v>
      </c>
      <c r="AH521">
        <v>27</v>
      </c>
      <c r="AI521">
        <v>23</v>
      </c>
      <c r="AJ521">
        <v>28</v>
      </c>
      <c r="AK521">
        <v>39</v>
      </c>
      <c r="AL521">
        <v>348</v>
      </c>
      <c r="AM521">
        <v>3</v>
      </c>
      <c r="AN521">
        <v>1</v>
      </c>
      <c r="AO521">
        <v>4</v>
      </c>
      <c r="AP521">
        <v>19</v>
      </c>
      <c r="AQ521">
        <v>9.4</v>
      </c>
      <c r="AR521">
        <v>8.1</v>
      </c>
      <c r="AS521">
        <v>71.8</v>
      </c>
      <c r="AT521">
        <v>114</v>
      </c>
      <c r="AU521">
        <v>22</v>
      </c>
      <c r="AV521">
        <v>90</v>
      </c>
      <c r="AW521">
        <v>4.0999999999999996</v>
      </c>
      <c r="AX521">
        <v>0</v>
      </c>
      <c r="AY521">
        <v>2</v>
      </c>
      <c r="AZ521">
        <v>2</v>
      </c>
      <c r="BA521">
        <v>3</v>
      </c>
      <c r="BB521">
        <v>3</v>
      </c>
      <c r="BC521">
        <v>2</v>
      </c>
      <c r="BD521">
        <v>114</v>
      </c>
      <c r="BE521">
        <v>5</v>
      </c>
      <c r="BF521">
        <v>10</v>
      </c>
      <c r="BG521">
        <v>0</v>
      </c>
      <c r="BH521">
        <v>0</v>
      </c>
      <c r="BI521" s="3">
        <f t="shared" si="17"/>
        <v>31</v>
      </c>
      <c r="BJ521">
        <f>VLOOKUP(D521,'2022 FPIs'!$A$1:$B$33,2,FALSE)</f>
        <v>-1.1000000000000001</v>
      </c>
    </row>
    <row r="522" spans="1:62">
      <c r="A522" t="s">
        <v>1</v>
      </c>
      <c r="B522">
        <f t="shared" si="16"/>
        <v>1</v>
      </c>
      <c r="C522" t="s">
        <v>42</v>
      </c>
      <c r="D522" t="s">
        <v>58</v>
      </c>
      <c r="E522">
        <v>17</v>
      </c>
      <c r="F522">
        <v>16</v>
      </c>
      <c r="G522">
        <v>22</v>
      </c>
      <c r="H522">
        <v>35</v>
      </c>
      <c r="I522">
        <v>211</v>
      </c>
      <c r="J522">
        <v>1</v>
      </c>
      <c r="K522">
        <v>0</v>
      </c>
      <c r="L522">
        <v>4</v>
      </c>
      <c r="M522">
        <v>19</v>
      </c>
      <c r="N522">
        <v>6.6</v>
      </c>
      <c r="O522">
        <v>5.4</v>
      </c>
      <c r="P522">
        <v>62.9</v>
      </c>
      <c r="Q522">
        <v>89.1</v>
      </c>
      <c r="R522">
        <v>22</v>
      </c>
      <c r="S522">
        <v>71</v>
      </c>
      <c r="T522">
        <v>3.2</v>
      </c>
      <c r="U522">
        <v>1</v>
      </c>
      <c r="V522">
        <v>1</v>
      </c>
      <c r="W522">
        <v>2</v>
      </c>
      <c r="X522">
        <v>2</v>
      </c>
      <c r="Y522">
        <v>2</v>
      </c>
      <c r="Z522">
        <v>3</v>
      </c>
      <c r="AA522">
        <v>156</v>
      </c>
      <c r="AB522">
        <v>4</v>
      </c>
      <c r="AC522">
        <v>12</v>
      </c>
      <c r="AD522">
        <v>1</v>
      </c>
      <c r="AE522">
        <v>1</v>
      </c>
      <c r="AF522" s="3">
        <v>29.5</v>
      </c>
      <c r="AG522">
        <f>VLOOKUP(C522,'2022 FPIs'!$A$1:$B$33,2,FALSE)</f>
        <v>-6.5</v>
      </c>
      <c r="AH522">
        <v>16</v>
      </c>
      <c r="AI522">
        <v>17</v>
      </c>
      <c r="AJ522">
        <v>11</v>
      </c>
      <c r="AK522">
        <v>20</v>
      </c>
      <c r="AL522">
        <v>137</v>
      </c>
      <c r="AM522">
        <v>0</v>
      </c>
      <c r="AN522">
        <v>2</v>
      </c>
      <c r="AO522">
        <v>0</v>
      </c>
      <c r="AP522">
        <v>0</v>
      </c>
      <c r="AQ522">
        <v>6.9</v>
      </c>
      <c r="AR522">
        <v>6.9</v>
      </c>
      <c r="AS522">
        <v>55</v>
      </c>
      <c r="AT522">
        <v>36.9</v>
      </c>
      <c r="AU522">
        <v>38</v>
      </c>
      <c r="AV522">
        <v>165</v>
      </c>
      <c r="AW522">
        <v>4.3</v>
      </c>
      <c r="AX522">
        <v>1</v>
      </c>
      <c r="AY522">
        <v>3</v>
      </c>
      <c r="AZ522">
        <v>3</v>
      </c>
      <c r="BA522">
        <v>1</v>
      </c>
      <c r="BB522">
        <v>1</v>
      </c>
      <c r="BC522">
        <v>3</v>
      </c>
      <c r="BD522">
        <v>148</v>
      </c>
      <c r="BE522">
        <v>5</v>
      </c>
      <c r="BF522">
        <v>13</v>
      </c>
      <c r="BG522">
        <v>1</v>
      </c>
      <c r="BH522">
        <v>1</v>
      </c>
      <c r="BI522" s="3">
        <f t="shared" si="17"/>
        <v>30.5</v>
      </c>
      <c r="BJ522">
        <f>VLOOKUP(D522,'2022 FPIs'!$A$1:$B$33,2,FALSE)</f>
        <v>-9.6</v>
      </c>
    </row>
    <row r="523" spans="1:62">
      <c r="A523" t="s">
        <v>0</v>
      </c>
      <c r="B523">
        <f t="shared" si="16"/>
        <v>0</v>
      </c>
      <c r="C523" t="s">
        <v>42</v>
      </c>
      <c r="D523" t="s">
        <v>47</v>
      </c>
      <c r="E523">
        <v>12</v>
      </c>
      <c r="F523">
        <v>24</v>
      </c>
      <c r="G523">
        <v>12</v>
      </c>
      <c r="H523">
        <v>21</v>
      </c>
      <c r="I523">
        <v>84</v>
      </c>
      <c r="J523">
        <v>1</v>
      </c>
      <c r="K523">
        <v>1</v>
      </c>
      <c r="L523">
        <v>5</v>
      </c>
      <c r="M523">
        <v>27</v>
      </c>
      <c r="N523">
        <v>5.3</v>
      </c>
      <c r="O523">
        <v>3.2</v>
      </c>
      <c r="P523">
        <v>57.1</v>
      </c>
      <c r="Q523">
        <v>62.4</v>
      </c>
      <c r="R523">
        <v>17</v>
      </c>
      <c r="S523">
        <v>72</v>
      </c>
      <c r="T523">
        <v>4.2</v>
      </c>
      <c r="U523">
        <v>0</v>
      </c>
      <c r="V523">
        <v>2</v>
      </c>
      <c r="W523">
        <v>2</v>
      </c>
      <c r="X523">
        <v>0</v>
      </c>
      <c r="Y523">
        <v>1</v>
      </c>
      <c r="Z523">
        <v>4</v>
      </c>
      <c r="AA523">
        <v>151</v>
      </c>
      <c r="AB523">
        <v>4</v>
      </c>
      <c r="AC523">
        <v>11</v>
      </c>
      <c r="AD523">
        <v>0</v>
      </c>
      <c r="AE523">
        <v>0</v>
      </c>
      <c r="AF523" s="3">
        <v>22.5</v>
      </c>
      <c r="AG523">
        <f>VLOOKUP(C523,'2022 FPIs'!$A$1:$B$33,2,FALSE)</f>
        <v>-6.5</v>
      </c>
      <c r="AH523">
        <v>24</v>
      </c>
      <c r="AI523">
        <v>12</v>
      </c>
      <c r="AJ523">
        <v>22</v>
      </c>
      <c r="AK523">
        <v>30</v>
      </c>
      <c r="AL523">
        <v>207</v>
      </c>
      <c r="AM523">
        <v>1</v>
      </c>
      <c r="AN523">
        <v>1</v>
      </c>
      <c r="AO523">
        <v>3</v>
      </c>
      <c r="AP523">
        <v>22</v>
      </c>
      <c r="AQ523">
        <v>7.6</v>
      </c>
      <c r="AR523">
        <v>6.3</v>
      </c>
      <c r="AS523">
        <v>73.3</v>
      </c>
      <c r="AT523">
        <v>89.2</v>
      </c>
      <c r="AU523">
        <v>35</v>
      </c>
      <c r="AV523">
        <v>138</v>
      </c>
      <c r="AW523">
        <v>3.9</v>
      </c>
      <c r="AX523">
        <v>2</v>
      </c>
      <c r="AY523">
        <v>1</v>
      </c>
      <c r="AZ523">
        <v>1</v>
      </c>
      <c r="BA523">
        <v>3</v>
      </c>
      <c r="BB523">
        <v>3</v>
      </c>
      <c r="BC523">
        <v>1</v>
      </c>
      <c r="BD523">
        <v>37</v>
      </c>
      <c r="BE523">
        <v>4</v>
      </c>
      <c r="BF523">
        <v>9</v>
      </c>
      <c r="BG523">
        <v>2</v>
      </c>
      <c r="BH523">
        <v>2</v>
      </c>
      <c r="BI523" s="3">
        <f t="shared" si="17"/>
        <v>37.5</v>
      </c>
      <c r="BJ523">
        <f>VLOOKUP(D523,'2022 FPIs'!$A$1:$B$33,2,FALSE)</f>
        <v>6.3</v>
      </c>
    </row>
    <row r="524" spans="1:62">
      <c r="A524" t="s">
        <v>1</v>
      </c>
      <c r="B524">
        <f t="shared" si="16"/>
        <v>1</v>
      </c>
      <c r="C524" t="s">
        <v>42</v>
      </c>
      <c r="D524" t="s">
        <v>59</v>
      </c>
      <c r="E524">
        <v>51</v>
      </c>
      <c r="F524">
        <v>14</v>
      </c>
      <c r="G524">
        <v>24</v>
      </c>
      <c r="H524">
        <v>28</v>
      </c>
      <c r="I524">
        <v>230</v>
      </c>
      <c r="J524">
        <v>2</v>
      </c>
      <c r="K524">
        <v>0</v>
      </c>
      <c r="L524">
        <v>0</v>
      </c>
      <c r="M524">
        <v>0</v>
      </c>
      <c r="N524">
        <v>8.1999999999999993</v>
      </c>
      <c r="O524">
        <v>8.1999999999999993</v>
      </c>
      <c r="P524">
        <v>85.7</v>
      </c>
      <c r="Q524">
        <v>124.7</v>
      </c>
      <c r="R524">
        <v>36</v>
      </c>
      <c r="S524">
        <v>158</v>
      </c>
      <c r="T524">
        <v>4.4000000000000004</v>
      </c>
      <c r="U524">
        <v>3</v>
      </c>
      <c r="V524">
        <v>3</v>
      </c>
      <c r="W524">
        <v>3</v>
      </c>
      <c r="X524">
        <v>6</v>
      </c>
      <c r="Y524">
        <v>6</v>
      </c>
      <c r="Z524">
        <v>0</v>
      </c>
      <c r="AA524">
        <v>0</v>
      </c>
      <c r="AB524">
        <v>6</v>
      </c>
      <c r="AC524">
        <v>10</v>
      </c>
      <c r="AD524">
        <v>1</v>
      </c>
      <c r="AE524">
        <v>1</v>
      </c>
      <c r="AF524" s="3">
        <v>36.5</v>
      </c>
      <c r="AG524">
        <f>VLOOKUP(C524,'2022 FPIs'!$A$1:$B$33,2,FALSE)</f>
        <v>-6.5</v>
      </c>
      <c r="AH524">
        <v>14</v>
      </c>
      <c r="AI524">
        <v>51</v>
      </c>
      <c r="AJ524">
        <v>19</v>
      </c>
      <c r="AK524">
        <v>35</v>
      </c>
      <c r="AL524">
        <v>219</v>
      </c>
      <c r="AM524">
        <v>1</v>
      </c>
      <c r="AN524">
        <v>4</v>
      </c>
      <c r="AO524">
        <v>6</v>
      </c>
      <c r="AP524">
        <v>40</v>
      </c>
      <c r="AQ524">
        <v>7.4</v>
      </c>
      <c r="AR524">
        <v>5.3</v>
      </c>
      <c r="AS524">
        <v>54.3</v>
      </c>
      <c r="AT524">
        <v>43.3</v>
      </c>
      <c r="AU524">
        <v>20</v>
      </c>
      <c r="AV524">
        <v>104</v>
      </c>
      <c r="AW524">
        <v>5.2</v>
      </c>
      <c r="AX524">
        <v>0</v>
      </c>
      <c r="AY524">
        <v>2</v>
      </c>
      <c r="AZ524">
        <v>2</v>
      </c>
      <c r="BA524">
        <v>0</v>
      </c>
      <c r="BB524">
        <v>0</v>
      </c>
      <c r="BC524">
        <v>2</v>
      </c>
      <c r="BD524">
        <v>100</v>
      </c>
      <c r="BE524">
        <v>3</v>
      </c>
      <c r="BF524">
        <v>10</v>
      </c>
      <c r="BG524">
        <v>1</v>
      </c>
      <c r="BH524">
        <v>3</v>
      </c>
      <c r="BI524" s="3">
        <f t="shared" si="17"/>
        <v>23.5</v>
      </c>
      <c r="BJ524">
        <f>VLOOKUP(D524,'2022 FPIs'!$A$1:$B$33,2,FALSE)</f>
        <v>-5.2</v>
      </c>
    </row>
    <row r="525" spans="1:62">
      <c r="A525" t="s">
        <v>0</v>
      </c>
      <c r="B525">
        <f t="shared" si="16"/>
        <v>0</v>
      </c>
      <c r="C525" t="s">
        <v>42</v>
      </c>
      <c r="D525" t="s">
        <v>55</v>
      </c>
      <c r="E525">
        <v>10</v>
      </c>
      <c r="F525">
        <v>31</v>
      </c>
      <c r="G525">
        <v>11</v>
      </c>
      <c r="H525">
        <v>19</v>
      </c>
      <c r="I525">
        <v>111</v>
      </c>
      <c r="J525">
        <v>0</v>
      </c>
      <c r="K525">
        <v>0</v>
      </c>
      <c r="L525">
        <v>3</v>
      </c>
      <c r="M525">
        <v>21</v>
      </c>
      <c r="N525">
        <v>6.9</v>
      </c>
      <c r="O525">
        <v>5</v>
      </c>
      <c r="P525">
        <v>57.9</v>
      </c>
      <c r="Q525">
        <v>74.7</v>
      </c>
      <c r="R525">
        <v>26</v>
      </c>
      <c r="S525">
        <v>166</v>
      </c>
      <c r="T525">
        <v>6.4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5</v>
      </c>
      <c r="AA525">
        <v>222</v>
      </c>
      <c r="AB525">
        <v>4</v>
      </c>
      <c r="AC525">
        <v>11</v>
      </c>
      <c r="AD525">
        <v>0</v>
      </c>
      <c r="AE525">
        <v>0</v>
      </c>
      <c r="AF525" s="3">
        <v>28</v>
      </c>
      <c r="AG525">
        <f>VLOOKUP(C525,'2022 FPIs'!$A$1:$B$33,2,FALSE)</f>
        <v>-6.5</v>
      </c>
      <c r="AH525">
        <v>31</v>
      </c>
      <c r="AI525">
        <v>10</v>
      </c>
      <c r="AJ525">
        <v>24</v>
      </c>
      <c r="AK525">
        <v>31</v>
      </c>
      <c r="AL525">
        <v>239</v>
      </c>
      <c r="AM525">
        <v>2</v>
      </c>
      <c r="AN525">
        <v>0</v>
      </c>
      <c r="AO525">
        <v>0</v>
      </c>
      <c r="AP525">
        <v>0</v>
      </c>
      <c r="AQ525">
        <v>7.7</v>
      </c>
      <c r="AR525">
        <v>7.7</v>
      </c>
      <c r="AS525">
        <v>77.400000000000006</v>
      </c>
      <c r="AT525">
        <v>120.2</v>
      </c>
      <c r="AU525">
        <v>31</v>
      </c>
      <c r="AV525">
        <v>192</v>
      </c>
      <c r="AW525">
        <v>6.2</v>
      </c>
      <c r="AX525">
        <v>2</v>
      </c>
      <c r="AY525">
        <v>1</v>
      </c>
      <c r="AZ525">
        <v>1</v>
      </c>
      <c r="BA525">
        <v>4</v>
      </c>
      <c r="BB525">
        <v>4</v>
      </c>
      <c r="BC525">
        <v>4</v>
      </c>
      <c r="BD525">
        <v>161</v>
      </c>
      <c r="BE525">
        <v>8</v>
      </c>
      <c r="BF525">
        <v>13</v>
      </c>
      <c r="BG525">
        <v>0</v>
      </c>
      <c r="BH525">
        <v>0</v>
      </c>
      <c r="BI525" s="3">
        <f t="shared" si="17"/>
        <v>32</v>
      </c>
      <c r="BJ525">
        <f>VLOOKUP(D525,'2022 FPIs'!$A$1:$B$33,2,FALSE)</f>
        <v>3.2</v>
      </c>
    </row>
    <row r="526" spans="1:62">
      <c r="A526" t="s">
        <v>0</v>
      </c>
      <c r="B526">
        <f t="shared" si="16"/>
        <v>0</v>
      </c>
      <c r="C526" t="s">
        <v>42</v>
      </c>
      <c r="D526" t="s">
        <v>60</v>
      </c>
      <c r="E526">
        <v>16</v>
      </c>
      <c r="F526">
        <v>19</v>
      </c>
      <c r="G526">
        <v>13</v>
      </c>
      <c r="H526">
        <v>26</v>
      </c>
      <c r="I526">
        <v>123</v>
      </c>
      <c r="J526">
        <v>0</v>
      </c>
      <c r="K526">
        <v>1</v>
      </c>
      <c r="L526">
        <v>5</v>
      </c>
      <c r="M526">
        <v>24</v>
      </c>
      <c r="N526">
        <v>5.7</v>
      </c>
      <c r="O526">
        <v>4</v>
      </c>
      <c r="P526">
        <v>50</v>
      </c>
      <c r="Q526">
        <v>47.4</v>
      </c>
      <c r="R526">
        <v>28</v>
      </c>
      <c r="S526">
        <v>146</v>
      </c>
      <c r="T526">
        <v>5.2</v>
      </c>
      <c r="U526">
        <v>1</v>
      </c>
      <c r="V526">
        <v>3</v>
      </c>
      <c r="W526">
        <v>3</v>
      </c>
      <c r="X526">
        <v>1</v>
      </c>
      <c r="Y526">
        <v>1</v>
      </c>
      <c r="Z526">
        <v>6</v>
      </c>
      <c r="AA526">
        <v>286</v>
      </c>
      <c r="AB526">
        <v>4</v>
      </c>
      <c r="AC526">
        <v>14</v>
      </c>
      <c r="AD526">
        <v>1</v>
      </c>
      <c r="AE526">
        <v>1</v>
      </c>
      <c r="AF526" s="3">
        <v>30</v>
      </c>
      <c r="AG526">
        <f>VLOOKUP(C526,'2022 FPIs'!$A$1:$B$33,2,FALSE)</f>
        <v>-6.5</v>
      </c>
      <c r="AH526">
        <v>19</v>
      </c>
      <c r="AI526">
        <v>16</v>
      </c>
      <c r="AJ526">
        <v>19</v>
      </c>
      <c r="AK526">
        <v>31</v>
      </c>
      <c r="AL526">
        <v>205</v>
      </c>
      <c r="AM526">
        <v>1</v>
      </c>
      <c r="AN526">
        <v>2</v>
      </c>
      <c r="AO526">
        <v>3</v>
      </c>
      <c r="AP526">
        <v>8</v>
      </c>
      <c r="AQ526">
        <v>6.9</v>
      </c>
      <c r="AR526">
        <v>6</v>
      </c>
      <c r="AS526">
        <v>61.3</v>
      </c>
      <c r="AT526">
        <v>64.599999999999994</v>
      </c>
      <c r="AU526">
        <v>36</v>
      </c>
      <c r="AV526">
        <v>197</v>
      </c>
      <c r="AW526">
        <v>5.5</v>
      </c>
      <c r="AX526">
        <v>0</v>
      </c>
      <c r="AY526">
        <v>4</v>
      </c>
      <c r="AZ526">
        <v>5</v>
      </c>
      <c r="BA526">
        <v>1</v>
      </c>
      <c r="BB526">
        <v>1</v>
      </c>
      <c r="BC526">
        <v>5</v>
      </c>
      <c r="BD526">
        <v>233</v>
      </c>
      <c r="BE526">
        <v>1</v>
      </c>
      <c r="BF526">
        <v>11</v>
      </c>
      <c r="BG526">
        <v>1</v>
      </c>
      <c r="BH526">
        <v>1</v>
      </c>
      <c r="BI526" s="3">
        <f t="shared" si="17"/>
        <v>30</v>
      </c>
      <c r="BJ526">
        <f>VLOOKUP(D526,'2022 FPIs'!$A$1:$B$33,2,FALSE)</f>
        <v>-1.1000000000000001</v>
      </c>
    </row>
    <row r="527" spans="1:62">
      <c r="A527" t="s">
        <v>0</v>
      </c>
      <c r="B527">
        <f t="shared" si="16"/>
        <v>0</v>
      </c>
      <c r="C527" t="s">
        <v>57</v>
      </c>
      <c r="D527" t="s">
        <v>46</v>
      </c>
      <c r="E527">
        <v>21</v>
      </c>
      <c r="F527">
        <v>44</v>
      </c>
      <c r="G527">
        <v>24</v>
      </c>
      <c r="H527">
        <v>38</v>
      </c>
      <c r="I527">
        <v>179</v>
      </c>
      <c r="J527">
        <v>2</v>
      </c>
      <c r="K527">
        <v>0</v>
      </c>
      <c r="L527">
        <v>3</v>
      </c>
      <c r="M527">
        <v>26</v>
      </c>
      <c r="N527">
        <v>5.4</v>
      </c>
      <c r="O527">
        <v>4.4000000000000004</v>
      </c>
      <c r="P527">
        <v>63.2</v>
      </c>
      <c r="Q527">
        <v>91.9</v>
      </c>
      <c r="R527">
        <v>22</v>
      </c>
      <c r="S527">
        <v>103</v>
      </c>
      <c r="T527">
        <v>4.7</v>
      </c>
      <c r="U527">
        <v>1</v>
      </c>
      <c r="V527">
        <v>0</v>
      </c>
      <c r="W527">
        <v>0</v>
      </c>
      <c r="X527">
        <v>1</v>
      </c>
      <c r="Y527">
        <v>1</v>
      </c>
      <c r="Z527">
        <v>5</v>
      </c>
      <c r="AA527">
        <v>255</v>
      </c>
      <c r="AB527">
        <v>3</v>
      </c>
      <c r="AC527">
        <v>12</v>
      </c>
      <c r="AD527">
        <v>3</v>
      </c>
      <c r="AE527">
        <v>4</v>
      </c>
      <c r="AF527" s="3">
        <v>25.5</v>
      </c>
      <c r="AG527">
        <f>VLOOKUP(C527,'2022 FPIs'!$A$1:$B$33,2,FALSE)</f>
        <v>-15.1</v>
      </c>
      <c r="AH527">
        <v>44</v>
      </c>
      <c r="AI527">
        <v>21</v>
      </c>
      <c r="AJ527">
        <v>30</v>
      </c>
      <c r="AK527">
        <v>39</v>
      </c>
      <c r="AL527">
        <v>360</v>
      </c>
      <c r="AM527">
        <v>5</v>
      </c>
      <c r="AN527">
        <v>0</v>
      </c>
      <c r="AO527">
        <v>0</v>
      </c>
      <c r="AP527">
        <v>0</v>
      </c>
      <c r="AQ527">
        <v>9.1999999999999993</v>
      </c>
      <c r="AR527">
        <v>9.1999999999999993</v>
      </c>
      <c r="AS527">
        <v>76.900000000000006</v>
      </c>
      <c r="AT527">
        <v>144.19999999999999</v>
      </c>
      <c r="AU527">
        <v>27</v>
      </c>
      <c r="AV527">
        <v>128</v>
      </c>
      <c r="AW527">
        <v>4.7</v>
      </c>
      <c r="AX527">
        <v>1</v>
      </c>
      <c r="AY527">
        <v>1</v>
      </c>
      <c r="AZ527">
        <v>1</v>
      </c>
      <c r="BA527">
        <v>5</v>
      </c>
      <c r="BB527">
        <v>6</v>
      </c>
      <c r="BC527">
        <v>2</v>
      </c>
      <c r="BD527">
        <v>108</v>
      </c>
      <c r="BE527">
        <v>5</v>
      </c>
      <c r="BF527">
        <v>8</v>
      </c>
      <c r="BG527">
        <v>1</v>
      </c>
      <c r="BH527">
        <v>1</v>
      </c>
      <c r="BI527" s="3">
        <f t="shared" si="17"/>
        <v>34.5</v>
      </c>
      <c r="BJ527">
        <f>VLOOKUP(D527,'2022 FPIs'!$A$1:$B$33,2,FALSE)</f>
        <v>13.6</v>
      </c>
    </row>
    <row r="528" spans="1:62">
      <c r="A528" t="s">
        <v>1</v>
      </c>
      <c r="B528">
        <f t="shared" si="16"/>
        <v>1</v>
      </c>
      <c r="C528" t="s">
        <v>57</v>
      </c>
      <c r="D528" t="s">
        <v>58</v>
      </c>
      <c r="E528">
        <v>29</v>
      </c>
      <c r="F528">
        <v>23</v>
      </c>
      <c r="G528">
        <v>31</v>
      </c>
      <c r="H528">
        <v>49</v>
      </c>
      <c r="I528">
        <v>270</v>
      </c>
      <c r="J528">
        <v>1</v>
      </c>
      <c r="K528">
        <v>1</v>
      </c>
      <c r="L528">
        <v>1</v>
      </c>
      <c r="M528">
        <v>7</v>
      </c>
      <c r="N528">
        <v>5.7</v>
      </c>
      <c r="O528">
        <v>5.4</v>
      </c>
      <c r="P528">
        <v>63.3</v>
      </c>
      <c r="Q528">
        <v>76.099999999999994</v>
      </c>
      <c r="R528">
        <v>28</v>
      </c>
      <c r="S528">
        <v>143</v>
      </c>
      <c r="T528">
        <v>5.0999999999999996</v>
      </c>
      <c r="U528">
        <v>2</v>
      </c>
      <c r="V528">
        <v>0</v>
      </c>
      <c r="W528">
        <v>0</v>
      </c>
      <c r="X528">
        <v>1</v>
      </c>
      <c r="Y528">
        <v>1</v>
      </c>
      <c r="Z528">
        <v>3</v>
      </c>
      <c r="AA528">
        <v>136</v>
      </c>
      <c r="AB528">
        <v>3</v>
      </c>
      <c r="AC528">
        <v>13</v>
      </c>
      <c r="AD528">
        <v>3</v>
      </c>
      <c r="AE528">
        <v>5</v>
      </c>
      <c r="AF528" s="3">
        <v>36.5</v>
      </c>
      <c r="AG528">
        <f>VLOOKUP(C528,'2022 FPIs'!$A$1:$B$33,2,FALSE)</f>
        <v>-15.1</v>
      </c>
      <c r="AH528">
        <v>23</v>
      </c>
      <c r="AI528">
        <v>29</v>
      </c>
      <c r="AJ528">
        <v>25</v>
      </c>
      <c r="AK528">
        <v>39</v>
      </c>
      <c r="AL528">
        <v>244</v>
      </c>
      <c r="AM528">
        <v>2</v>
      </c>
      <c r="AN528">
        <v>0</v>
      </c>
      <c r="AO528">
        <v>1</v>
      </c>
      <c r="AP528">
        <v>8</v>
      </c>
      <c r="AQ528">
        <v>6.5</v>
      </c>
      <c r="AR528">
        <v>6.1</v>
      </c>
      <c r="AS528">
        <v>64.099999999999994</v>
      </c>
      <c r="AT528">
        <v>98.7</v>
      </c>
      <c r="AU528">
        <v>21</v>
      </c>
      <c r="AV528">
        <v>80</v>
      </c>
      <c r="AW528">
        <v>3.8</v>
      </c>
      <c r="AX528">
        <v>0</v>
      </c>
      <c r="AY528">
        <v>3</v>
      </c>
      <c r="AZ528">
        <v>3</v>
      </c>
      <c r="BA528">
        <v>2</v>
      </c>
      <c r="BB528">
        <v>2</v>
      </c>
      <c r="BC528">
        <v>3</v>
      </c>
      <c r="BD528">
        <v>161</v>
      </c>
      <c r="BE528">
        <v>6</v>
      </c>
      <c r="BF528">
        <v>11</v>
      </c>
      <c r="BG528">
        <v>0</v>
      </c>
      <c r="BH528">
        <v>0</v>
      </c>
      <c r="BI528" s="3">
        <f t="shared" si="17"/>
        <v>23.5</v>
      </c>
      <c r="BJ528">
        <f>VLOOKUP(D528,'2022 FPIs'!$A$1:$B$33,2,FALSE)</f>
        <v>-9.6</v>
      </c>
    </row>
    <row r="529" spans="1:62">
      <c r="A529" t="s">
        <v>0</v>
      </c>
      <c r="B529">
        <f t="shared" si="16"/>
        <v>0</v>
      </c>
      <c r="C529" t="s">
        <v>57</v>
      </c>
      <c r="D529" t="s">
        <v>42</v>
      </c>
      <c r="E529">
        <v>12</v>
      </c>
      <c r="F529">
        <v>20</v>
      </c>
      <c r="G529">
        <v>37</v>
      </c>
      <c r="H529">
        <v>58</v>
      </c>
      <c r="I529">
        <v>295</v>
      </c>
      <c r="J529">
        <v>0</v>
      </c>
      <c r="K529">
        <v>0</v>
      </c>
      <c r="L529">
        <v>2</v>
      </c>
      <c r="M529">
        <v>19</v>
      </c>
      <c r="N529">
        <v>5.4</v>
      </c>
      <c r="O529">
        <v>4.9000000000000004</v>
      </c>
      <c r="P529">
        <v>63.8</v>
      </c>
      <c r="Q529">
        <v>76.400000000000006</v>
      </c>
      <c r="R529">
        <v>21</v>
      </c>
      <c r="S529">
        <v>70</v>
      </c>
      <c r="T529">
        <v>3.3</v>
      </c>
      <c r="U529">
        <v>0</v>
      </c>
      <c r="V529">
        <v>4</v>
      </c>
      <c r="W529">
        <v>4</v>
      </c>
      <c r="X529">
        <v>0</v>
      </c>
      <c r="Y529">
        <v>0</v>
      </c>
      <c r="Z529">
        <v>4</v>
      </c>
      <c r="AA529">
        <v>160</v>
      </c>
      <c r="AB529">
        <v>6</v>
      </c>
      <c r="AC529">
        <v>18</v>
      </c>
      <c r="AD529">
        <v>4</v>
      </c>
      <c r="AE529">
        <v>5</v>
      </c>
      <c r="AF529" s="3">
        <v>34</v>
      </c>
      <c r="AG529">
        <f>VLOOKUP(C529,'2022 FPIs'!$A$1:$B$33,2,FALSE)</f>
        <v>-15.1</v>
      </c>
      <c r="AH529">
        <v>20</v>
      </c>
      <c r="AI529">
        <v>12</v>
      </c>
      <c r="AJ529">
        <v>18</v>
      </c>
      <c r="AK529">
        <v>25</v>
      </c>
      <c r="AL529">
        <v>239</v>
      </c>
      <c r="AM529">
        <v>0</v>
      </c>
      <c r="AN529">
        <v>0</v>
      </c>
      <c r="AO529">
        <v>1</v>
      </c>
      <c r="AP529">
        <v>10</v>
      </c>
      <c r="AQ529">
        <v>10</v>
      </c>
      <c r="AR529">
        <v>9.1999999999999993</v>
      </c>
      <c r="AS529">
        <v>72</v>
      </c>
      <c r="AT529">
        <v>101.9</v>
      </c>
      <c r="AU529">
        <v>20</v>
      </c>
      <c r="AV529">
        <v>100</v>
      </c>
      <c r="AW529">
        <v>5</v>
      </c>
      <c r="AX529">
        <v>2</v>
      </c>
      <c r="AY529">
        <v>2</v>
      </c>
      <c r="AZ529">
        <v>2</v>
      </c>
      <c r="BA529">
        <v>2</v>
      </c>
      <c r="BB529">
        <v>2</v>
      </c>
      <c r="BC529">
        <v>3</v>
      </c>
      <c r="BD529">
        <v>135</v>
      </c>
      <c r="BE529">
        <v>3</v>
      </c>
      <c r="BF529">
        <v>8</v>
      </c>
      <c r="BG529">
        <v>0</v>
      </c>
      <c r="BH529">
        <v>0</v>
      </c>
      <c r="BI529" s="3">
        <f t="shared" si="17"/>
        <v>26</v>
      </c>
      <c r="BJ529">
        <f>VLOOKUP(D529,'2022 FPIs'!$A$1:$B$33,2,FALSE)</f>
        <v>-6.5</v>
      </c>
    </row>
    <row r="530" spans="1:62">
      <c r="A530" t="s">
        <v>1</v>
      </c>
      <c r="B530">
        <f t="shared" si="16"/>
        <v>1</v>
      </c>
      <c r="C530" t="s">
        <v>57</v>
      </c>
      <c r="D530" t="s">
        <v>67</v>
      </c>
      <c r="E530">
        <v>26</v>
      </c>
      <c r="F530">
        <v>16</v>
      </c>
      <c r="G530">
        <v>23</v>
      </c>
      <c r="H530">
        <v>32</v>
      </c>
      <c r="I530">
        <v>206</v>
      </c>
      <c r="J530">
        <v>2</v>
      </c>
      <c r="K530">
        <v>1</v>
      </c>
      <c r="L530">
        <v>1</v>
      </c>
      <c r="M530">
        <v>1</v>
      </c>
      <c r="N530">
        <v>6.5</v>
      </c>
      <c r="O530">
        <v>6.2</v>
      </c>
      <c r="P530">
        <v>71.900000000000006</v>
      </c>
      <c r="Q530">
        <v>96.6</v>
      </c>
      <c r="R530">
        <v>37</v>
      </c>
      <c r="S530">
        <v>132</v>
      </c>
      <c r="T530">
        <v>3.6</v>
      </c>
      <c r="U530">
        <v>1</v>
      </c>
      <c r="V530">
        <v>2</v>
      </c>
      <c r="W530">
        <v>2</v>
      </c>
      <c r="X530">
        <v>2</v>
      </c>
      <c r="Y530">
        <v>2</v>
      </c>
      <c r="Z530">
        <v>3</v>
      </c>
      <c r="AA530">
        <v>170</v>
      </c>
      <c r="AB530">
        <v>6</v>
      </c>
      <c r="AC530">
        <v>15</v>
      </c>
      <c r="AD530">
        <v>0</v>
      </c>
      <c r="AE530">
        <v>2</v>
      </c>
      <c r="AF530" s="3">
        <v>38.5</v>
      </c>
      <c r="AG530">
        <f>VLOOKUP(C530,'2022 FPIs'!$A$1:$B$33,2,FALSE)</f>
        <v>-15.1</v>
      </c>
      <c r="AH530">
        <v>16</v>
      </c>
      <c r="AI530">
        <v>26</v>
      </c>
      <c r="AJ530">
        <v>22</v>
      </c>
      <c r="AK530">
        <v>36</v>
      </c>
      <c r="AL530">
        <v>180</v>
      </c>
      <c r="AM530">
        <v>1</v>
      </c>
      <c r="AN530">
        <v>2</v>
      </c>
      <c r="AO530">
        <v>2</v>
      </c>
      <c r="AP530">
        <v>17</v>
      </c>
      <c r="AQ530">
        <v>5.5</v>
      </c>
      <c r="AR530">
        <v>4.7</v>
      </c>
      <c r="AS530">
        <v>61.1</v>
      </c>
      <c r="AT530">
        <v>60</v>
      </c>
      <c r="AU530">
        <v>13</v>
      </c>
      <c r="AV530">
        <v>40</v>
      </c>
      <c r="AW530">
        <v>3.1</v>
      </c>
      <c r="AX530">
        <v>0</v>
      </c>
      <c r="AY530">
        <v>1</v>
      </c>
      <c r="AZ530">
        <v>1</v>
      </c>
      <c r="BA530">
        <v>1</v>
      </c>
      <c r="BB530">
        <v>1</v>
      </c>
      <c r="BC530">
        <v>4</v>
      </c>
      <c r="BD530">
        <v>209</v>
      </c>
      <c r="BE530">
        <v>2</v>
      </c>
      <c r="BF530">
        <v>10</v>
      </c>
      <c r="BG530">
        <v>1</v>
      </c>
      <c r="BH530">
        <v>3</v>
      </c>
      <c r="BI530" s="3">
        <f t="shared" si="17"/>
        <v>21.5</v>
      </c>
      <c r="BJ530">
        <f>VLOOKUP(D530,'2022 FPIs'!$A$1:$B$33,2,FALSE)</f>
        <v>0.6</v>
      </c>
    </row>
    <row r="531" spans="1:62">
      <c r="A531" t="s">
        <v>0</v>
      </c>
      <c r="B531">
        <f t="shared" si="16"/>
        <v>0</v>
      </c>
      <c r="C531" t="s">
        <v>57</v>
      </c>
      <c r="D531" t="s">
        <v>62</v>
      </c>
      <c r="E531">
        <v>17</v>
      </c>
      <c r="F531">
        <v>20</v>
      </c>
      <c r="G531">
        <v>28</v>
      </c>
      <c r="H531">
        <v>42</v>
      </c>
      <c r="I531">
        <v>239</v>
      </c>
      <c r="J531">
        <v>1</v>
      </c>
      <c r="K531">
        <v>1</v>
      </c>
      <c r="L531">
        <v>1</v>
      </c>
      <c r="M531">
        <v>11</v>
      </c>
      <c r="N531">
        <v>6</v>
      </c>
      <c r="O531">
        <v>5.6</v>
      </c>
      <c r="P531">
        <v>66.7</v>
      </c>
      <c r="Q531">
        <v>79.400000000000006</v>
      </c>
      <c r="R531">
        <v>26</v>
      </c>
      <c r="S531">
        <v>124</v>
      </c>
      <c r="T531">
        <v>4.8</v>
      </c>
      <c r="U531">
        <v>1</v>
      </c>
      <c r="V531">
        <v>1</v>
      </c>
      <c r="W531">
        <v>2</v>
      </c>
      <c r="X531">
        <v>2</v>
      </c>
      <c r="Y531">
        <v>2</v>
      </c>
      <c r="Z531">
        <v>4</v>
      </c>
      <c r="AA531">
        <v>196</v>
      </c>
      <c r="AB531">
        <v>8</v>
      </c>
      <c r="AC531">
        <v>14</v>
      </c>
      <c r="AD531">
        <v>1</v>
      </c>
      <c r="AE531">
        <v>1</v>
      </c>
      <c r="AF531" s="3">
        <v>25.5</v>
      </c>
      <c r="AG531">
        <f>VLOOKUP(C531,'2022 FPIs'!$A$1:$B$33,2,FALSE)</f>
        <v>-15.1</v>
      </c>
      <c r="AH531">
        <v>20</v>
      </c>
      <c r="AI531">
        <v>17</v>
      </c>
      <c r="AJ531">
        <v>26</v>
      </c>
      <c r="AK531">
        <v>36</v>
      </c>
      <c r="AL531">
        <v>218</v>
      </c>
      <c r="AM531">
        <v>0</v>
      </c>
      <c r="AN531">
        <v>0</v>
      </c>
      <c r="AO531">
        <v>2</v>
      </c>
      <c r="AP531">
        <v>21</v>
      </c>
      <c r="AQ531">
        <v>6.6</v>
      </c>
      <c r="AR531">
        <v>5.7</v>
      </c>
      <c r="AS531">
        <v>72.2</v>
      </c>
      <c r="AT531">
        <v>87.5</v>
      </c>
      <c r="AU531">
        <v>33</v>
      </c>
      <c r="AV531">
        <v>139</v>
      </c>
      <c r="AW531">
        <v>4.2</v>
      </c>
      <c r="AX531">
        <v>2</v>
      </c>
      <c r="AY531">
        <v>2</v>
      </c>
      <c r="AZ531">
        <v>2</v>
      </c>
      <c r="BA531">
        <v>2</v>
      </c>
      <c r="BB531">
        <v>2</v>
      </c>
      <c r="BC531">
        <v>4</v>
      </c>
      <c r="BD531">
        <v>184</v>
      </c>
      <c r="BE531">
        <v>6</v>
      </c>
      <c r="BF531">
        <v>13</v>
      </c>
      <c r="BG531">
        <v>1</v>
      </c>
      <c r="BH531">
        <v>1</v>
      </c>
      <c r="BI531" s="3">
        <f t="shared" si="17"/>
        <v>34.5</v>
      </c>
      <c r="BJ531">
        <f>VLOOKUP(D531,'2022 FPIs'!$A$1:$B$33,2,FALSE)</f>
        <v>12.7</v>
      </c>
    </row>
    <row r="532" spans="1:62">
      <c r="A532" t="s">
        <v>0</v>
      </c>
      <c r="B532">
        <f t="shared" si="16"/>
        <v>0</v>
      </c>
      <c r="C532" t="s">
        <v>57</v>
      </c>
      <c r="D532" t="s">
        <v>60</v>
      </c>
      <c r="E532">
        <v>9</v>
      </c>
      <c r="F532">
        <v>19</v>
      </c>
      <c r="G532">
        <v>23</v>
      </c>
      <c r="H532">
        <v>37</v>
      </c>
      <c r="I532">
        <v>171</v>
      </c>
      <c r="J532">
        <v>0</v>
      </c>
      <c r="K532">
        <v>1</v>
      </c>
      <c r="L532">
        <v>6</v>
      </c>
      <c r="M532">
        <v>51</v>
      </c>
      <c r="N532">
        <v>6</v>
      </c>
      <c r="O532">
        <v>4</v>
      </c>
      <c r="P532">
        <v>62.2</v>
      </c>
      <c r="Q532">
        <v>61.9</v>
      </c>
      <c r="R532">
        <v>28</v>
      </c>
      <c r="S532">
        <v>144</v>
      </c>
      <c r="T532">
        <v>5.0999999999999996</v>
      </c>
      <c r="U532">
        <v>0</v>
      </c>
      <c r="V532">
        <v>1</v>
      </c>
      <c r="W532">
        <v>1</v>
      </c>
      <c r="X532">
        <v>0</v>
      </c>
      <c r="Y532">
        <v>1</v>
      </c>
      <c r="Z532">
        <v>4</v>
      </c>
      <c r="AA532">
        <v>162</v>
      </c>
      <c r="AB532">
        <v>4</v>
      </c>
      <c r="AC532">
        <v>16</v>
      </c>
      <c r="AD532">
        <v>1</v>
      </c>
      <c r="AE532">
        <v>5</v>
      </c>
      <c r="AF532" s="3">
        <v>30.5</v>
      </c>
      <c r="AG532">
        <f>VLOOKUP(C532,'2022 FPIs'!$A$1:$B$33,2,FALSE)</f>
        <v>-15.1</v>
      </c>
      <c r="AH532">
        <v>19</v>
      </c>
      <c r="AI532">
        <v>9</v>
      </c>
      <c r="AJ532">
        <v>20</v>
      </c>
      <c r="AK532">
        <v>31</v>
      </c>
      <c r="AL532">
        <v>160</v>
      </c>
      <c r="AM532">
        <v>0</v>
      </c>
      <c r="AN532">
        <v>0</v>
      </c>
      <c r="AO532">
        <v>5</v>
      </c>
      <c r="AP532">
        <v>37</v>
      </c>
      <c r="AQ532">
        <v>6.4</v>
      </c>
      <c r="AR532">
        <v>4.4000000000000004</v>
      </c>
      <c r="AS532">
        <v>64.5</v>
      </c>
      <c r="AT532">
        <v>77.400000000000006</v>
      </c>
      <c r="AU532">
        <v>30</v>
      </c>
      <c r="AV532">
        <v>136</v>
      </c>
      <c r="AW532">
        <v>4.5</v>
      </c>
      <c r="AX532">
        <v>1</v>
      </c>
      <c r="AY532">
        <v>4</v>
      </c>
      <c r="AZ532">
        <v>4</v>
      </c>
      <c r="BA532">
        <v>1</v>
      </c>
      <c r="BB532">
        <v>1</v>
      </c>
      <c r="BC532">
        <v>6</v>
      </c>
      <c r="BD532">
        <v>293</v>
      </c>
      <c r="BE532">
        <v>4</v>
      </c>
      <c r="BF532">
        <v>14</v>
      </c>
      <c r="BG532">
        <v>0</v>
      </c>
      <c r="BH532">
        <v>1</v>
      </c>
      <c r="BI532" s="3">
        <f t="shared" si="17"/>
        <v>29.5</v>
      </c>
      <c r="BJ532">
        <f>VLOOKUP(D532,'2022 FPIs'!$A$1:$B$33,2,FALSE)</f>
        <v>-1.1000000000000001</v>
      </c>
    </row>
    <row r="533" spans="1:62">
      <c r="A533" t="s">
        <v>1</v>
      </c>
      <c r="B533">
        <f t="shared" si="16"/>
        <v>1</v>
      </c>
      <c r="C533" t="s">
        <v>57</v>
      </c>
      <c r="D533" t="s">
        <v>65</v>
      </c>
      <c r="E533">
        <v>42</v>
      </c>
      <c r="F533">
        <v>34</v>
      </c>
      <c r="G533">
        <v>20</v>
      </c>
      <c r="H533">
        <v>29</v>
      </c>
      <c r="I533">
        <v>189</v>
      </c>
      <c r="J533">
        <v>1</v>
      </c>
      <c r="K533">
        <v>0</v>
      </c>
      <c r="L533">
        <v>2</v>
      </c>
      <c r="M533">
        <v>15</v>
      </c>
      <c r="N533">
        <v>7</v>
      </c>
      <c r="O533">
        <v>6.1</v>
      </c>
      <c r="P533">
        <v>69</v>
      </c>
      <c r="Q533">
        <v>98.2</v>
      </c>
      <c r="R533">
        <v>29</v>
      </c>
      <c r="S533">
        <v>137</v>
      </c>
      <c r="T533">
        <v>4.7</v>
      </c>
      <c r="U533">
        <v>2</v>
      </c>
      <c r="V533">
        <v>2</v>
      </c>
      <c r="W533">
        <v>2</v>
      </c>
      <c r="X533">
        <v>2</v>
      </c>
      <c r="Y533">
        <v>3</v>
      </c>
      <c r="Z533">
        <v>4</v>
      </c>
      <c r="AA533">
        <v>177</v>
      </c>
      <c r="AB533">
        <v>3</v>
      </c>
      <c r="AC533">
        <v>10</v>
      </c>
      <c r="AD533">
        <v>1</v>
      </c>
      <c r="AE533">
        <v>1</v>
      </c>
      <c r="AF533" s="3">
        <v>17</v>
      </c>
      <c r="AG533">
        <f>VLOOKUP(C533,'2022 FPIs'!$A$1:$B$33,2,FALSE)</f>
        <v>-15.1</v>
      </c>
      <c r="AH533">
        <v>34</v>
      </c>
      <c r="AI533">
        <v>42</v>
      </c>
      <c r="AJ533">
        <v>32</v>
      </c>
      <c r="AK533">
        <v>49</v>
      </c>
      <c r="AL533">
        <v>409</v>
      </c>
      <c r="AM533">
        <v>4</v>
      </c>
      <c r="AN533">
        <v>3</v>
      </c>
      <c r="AO533">
        <v>0</v>
      </c>
      <c r="AP533">
        <v>0</v>
      </c>
      <c r="AQ533">
        <v>8.3000000000000007</v>
      </c>
      <c r="AR533">
        <v>8.3000000000000007</v>
      </c>
      <c r="AS533">
        <v>65.3</v>
      </c>
      <c r="AT533">
        <v>93</v>
      </c>
      <c r="AU533">
        <v>22</v>
      </c>
      <c r="AV533">
        <v>85</v>
      </c>
      <c r="AW533">
        <v>3.9</v>
      </c>
      <c r="AX533">
        <v>0</v>
      </c>
      <c r="AY533">
        <v>2</v>
      </c>
      <c r="AZ533">
        <v>2</v>
      </c>
      <c r="BA533">
        <v>4</v>
      </c>
      <c r="BB533">
        <v>4</v>
      </c>
      <c r="BC533">
        <v>2</v>
      </c>
      <c r="BD533">
        <v>94</v>
      </c>
      <c r="BE533">
        <v>6</v>
      </c>
      <c r="BF533">
        <v>13</v>
      </c>
      <c r="BG533">
        <v>1</v>
      </c>
      <c r="BH533">
        <v>1</v>
      </c>
      <c r="BI533" s="3">
        <f t="shared" si="17"/>
        <v>43</v>
      </c>
      <c r="BJ533">
        <f>VLOOKUP(D533,'2022 FPIs'!$A$1:$B$33,2,FALSE)</f>
        <v>1.6</v>
      </c>
    </row>
    <row r="534" spans="1:62">
      <c r="A534" t="s">
        <v>0</v>
      </c>
      <c r="B534">
        <f t="shared" si="16"/>
        <v>0</v>
      </c>
      <c r="C534" t="s">
        <v>57</v>
      </c>
      <c r="D534" t="s">
        <v>48</v>
      </c>
      <c r="E534">
        <v>26</v>
      </c>
      <c r="F534">
        <v>34</v>
      </c>
      <c r="G534">
        <v>31</v>
      </c>
      <c r="H534">
        <v>44</v>
      </c>
      <c r="I534">
        <v>297</v>
      </c>
      <c r="J534">
        <v>3</v>
      </c>
      <c r="K534">
        <v>2</v>
      </c>
      <c r="L534">
        <v>4</v>
      </c>
      <c r="M534">
        <v>29</v>
      </c>
      <c r="N534">
        <v>7.4</v>
      </c>
      <c r="O534">
        <v>6.2</v>
      </c>
      <c r="P534">
        <v>70.5</v>
      </c>
      <c r="Q534">
        <v>92.7</v>
      </c>
      <c r="R534">
        <v>22</v>
      </c>
      <c r="S534">
        <v>78</v>
      </c>
      <c r="T534">
        <v>3.5</v>
      </c>
      <c r="U534">
        <v>0</v>
      </c>
      <c r="V534">
        <v>2</v>
      </c>
      <c r="W534">
        <v>2</v>
      </c>
      <c r="X534">
        <v>2</v>
      </c>
      <c r="Y534">
        <v>2</v>
      </c>
      <c r="Z534">
        <v>3</v>
      </c>
      <c r="AA534">
        <v>139</v>
      </c>
      <c r="AB534">
        <v>4</v>
      </c>
      <c r="AC534">
        <v>11</v>
      </c>
      <c r="AD534">
        <v>0</v>
      </c>
      <c r="AE534">
        <v>1</v>
      </c>
      <c r="AF534" s="3">
        <v>30.5</v>
      </c>
      <c r="AG534">
        <f>VLOOKUP(C534,'2022 FPIs'!$A$1:$B$33,2,FALSE)</f>
        <v>-15.1</v>
      </c>
      <c r="AH534">
        <v>34</v>
      </c>
      <c r="AI534">
        <v>26</v>
      </c>
      <c r="AJ534">
        <v>24</v>
      </c>
      <c r="AK534">
        <v>36</v>
      </c>
      <c r="AL534">
        <v>208</v>
      </c>
      <c r="AM534">
        <v>2</v>
      </c>
      <c r="AN534">
        <v>0</v>
      </c>
      <c r="AO534">
        <v>3</v>
      </c>
      <c r="AP534">
        <v>24</v>
      </c>
      <c r="AQ534">
        <v>6.4</v>
      </c>
      <c r="AR534">
        <v>5.3</v>
      </c>
      <c r="AS534">
        <v>66.7</v>
      </c>
      <c r="AT534">
        <v>100.2</v>
      </c>
      <c r="AU534">
        <v>29</v>
      </c>
      <c r="AV534">
        <v>173</v>
      </c>
      <c r="AW534">
        <v>6</v>
      </c>
      <c r="AX534">
        <v>3</v>
      </c>
      <c r="AY534">
        <v>0</v>
      </c>
      <c r="AZ534">
        <v>1</v>
      </c>
      <c r="BA534">
        <v>4</v>
      </c>
      <c r="BB534">
        <v>5</v>
      </c>
      <c r="BC534">
        <v>5</v>
      </c>
      <c r="BD534">
        <v>233</v>
      </c>
      <c r="BE534">
        <v>6</v>
      </c>
      <c r="BF534">
        <v>13</v>
      </c>
      <c r="BG534">
        <v>0</v>
      </c>
      <c r="BH534">
        <v>1</v>
      </c>
      <c r="BI534" s="3">
        <f t="shared" si="17"/>
        <v>29.5</v>
      </c>
      <c r="BJ534">
        <f>VLOOKUP(D534,'2022 FPIs'!$A$1:$B$33,2,FALSE)</f>
        <v>1.7</v>
      </c>
    </row>
    <row r="535" spans="1:62">
      <c r="A535" t="s">
        <v>0</v>
      </c>
      <c r="B535">
        <f t="shared" si="16"/>
        <v>0</v>
      </c>
      <c r="C535" t="s">
        <v>57</v>
      </c>
      <c r="D535" t="s">
        <v>60</v>
      </c>
      <c r="E535">
        <v>21</v>
      </c>
      <c r="F535">
        <v>31</v>
      </c>
      <c r="G535">
        <v>25</v>
      </c>
      <c r="H535">
        <v>35</v>
      </c>
      <c r="I535">
        <v>140</v>
      </c>
      <c r="J535">
        <v>2</v>
      </c>
      <c r="K535">
        <v>0</v>
      </c>
      <c r="L535">
        <v>5</v>
      </c>
      <c r="M535">
        <v>35</v>
      </c>
      <c r="N535">
        <v>5</v>
      </c>
      <c r="O535">
        <v>3.5</v>
      </c>
      <c r="P535">
        <v>71.400000000000006</v>
      </c>
      <c r="Q535">
        <v>97.3</v>
      </c>
      <c r="R535">
        <v>21</v>
      </c>
      <c r="S535">
        <v>122</v>
      </c>
      <c r="T535">
        <v>5.8</v>
      </c>
      <c r="U535">
        <v>0</v>
      </c>
      <c r="V535">
        <v>0</v>
      </c>
      <c r="W535">
        <v>0</v>
      </c>
      <c r="X535">
        <v>3</v>
      </c>
      <c r="Y535">
        <v>3</v>
      </c>
      <c r="Z535">
        <v>6</v>
      </c>
      <c r="AA535">
        <v>288</v>
      </c>
      <c r="AB535">
        <v>6</v>
      </c>
      <c r="AC535">
        <v>14</v>
      </c>
      <c r="AD535">
        <v>0</v>
      </c>
      <c r="AE535">
        <v>2</v>
      </c>
      <c r="AF535" s="3">
        <v>25.5</v>
      </c>
      <c r="AG535">
        <f>VLOOKUP(C535,'2022 FPIs'!$A$1:$B$33,2,FALSE)</f>
        <v>-15.1</v>
      </c>
      <c r="AH535">
        <v>31</v>
      </c>
      <c r="AI535">
        <v>21</v>
      </c>
      <c r="AJ535">
        <v>26</v>
      </c>
      <c r="AK535">
        <v>34</v>
      </c>
      <c r="AL535">
        <v>263</v>
      </c>
      <c r="AM535">
        <v>2</v>
      </c>
      <c r="AN535">
        <v>1</v>
      </c>
      <c r="AO535">
        <v>2</v>
      </c>
      <c r="AP535">
        <v>12</v>
      </c>
      <c r="AQ535">
        <v>8.1</v>
      </c>
      <c r="AR535">
        <v>7.3</v>
      </c>
      <c r="AS535">
        <v>76.5</v>
      </c>
      <c r="AT535">
        <v>105.4</v>
      </c>
      <c r="AU535">
        <v>34</v>
      </c>
      <c r="AV535">
        <v>158</v>
      </c>
      <c r="AW535">
        <v>4.5999999999999996</v>
      </c>
      <c r="AX535">
        <v>2</v>
      </c>
      <c r="AY535">
        <v>1</v>
      </c>
      <c r="AZ535">
        <v>1</v>
      </c>
      <c r="BA535">
        <v>4</v>
      </c>
      <c r="BB535">
        <v>4</v>
      </c>
      <c r="BC535">
        <v>3</v>
      </c>
      <c r="BD535">
        <v>160</v>
      </c>
      <c r="BE535">
        <v>10</v>
      </c>
      <c r="BF535">
        <v>15</v>
      </c>
      <c r="BG535">
        <v>0</v>
      </c>
      <c r="BH535">
        <v>1</v>
      </c>
      <c r="BI535" s="3">
        <f t="shared" si="17"/>
        <v>34.5</v>
      </c>
      <c r="BJ535">
        <f>VLOOKUP(D535,'2022 FPIs'!$A$1:$B$33,2,FALSE)</f>
        <v>-1.1000000000000001</v>
      </c>
    </row>
    <row r="536" spans="1:62">
      <c r="A536" t="s">
        <v>1</v>
      </c>
      <c r="B536">
        <f t="shared" si="16"/>
        <v>1</v>
      </c>
      <c r="C536" t="s">
        <v>57</v>
      </c>
      <c r="D536" t="s">
        <v>42</v>
      </c>
      <c r="E536">
        <v>27</v>
      </c>
      <c r="F536">
        <v>17</v>
      </c>
      <c r="G536">
        <v>26</v>
      </c>
      <c r="H536">
        <v>37</v>
      </c>
      <c r="I536">
        <v>220</v>
      </c>
      <c r="J536">
        <v>1</v>
      </c>
      <c r="K536">
        <v>0</v>
      </c>
      <c r="L536">
        <v>2</v>
      </c>
      <c r="M536">
        <v>18</v>
      </c>
      <c r="N536">
        <v>6.4</v>
      </c>
      <c r="O536">
        <v>5.6</v>
      </c>
      <c r="P536">
        <v>70.3</v>
      </c>
      <c r="Q536">
        <v>94.4</v>
      </c>
      <c r="R536">
        <v>26</v>
      </c>
      <c r="S536">
        <v>78</v>
      </c>
      <c r="T536">
        <v>3</v>
      </c>
      <c r="U536">
        <v>2</v>
      </c>
      <c r="V536">
        <v>2</v>
      </c>
      <c r="W536">
        <v>2</v>
      </c>
      <c r="X536">
        <v>3</v>
      </c>
      <c r="Y536">
        <v>3</v>
      </c>
      <c r="Z536">
        <v>5</v>
      </c>
      <c r="AA536">
        <v>237</v>
      </c>
      <c r="AB536">
        <v>5</v>
      </c>
      <c r="AC536">
        <v>15</v>
      </c>
      <c r="AD536">
        <v>3</v>
      </c>
      <c r="AE536">
        <v>3</v>
      </c>
      <c r="AF536" s="3">
        <v>31</v>
      </c>
      <c r="AG536">
        <f>VLOOKUP(C536,'2022 FPIs'!$A$1:$B$33,2,FALSE)</f>
        <v>-15.1</v>
      </c>
      <c r="AH536">
        <v>17</v>
      </c>
      <c r="AI536">
        <v>27</v>
      </c>
      <c r="AJ536">
        <v>25</v>
      </c>
      <c r="AK536">
        <v>37</v>
      </c>
      <c r="AL536">
        <v>190</v>
      </c>
      <c r="AM536">
        <v>1</v>
      </c>
      <c r="AN536">
        <v>1</v>
      </c>
      <c r="AO536">
        <v>3</v>
      </c>
      <c r="AP536">
        <v>19</v>
      </c>
      <c r="AQ536">
        <v>5.6</v>
      </c>
      <c r="AR536">
        <v>4.8</v>
      </c>
      <c r="AS536">
        <v>67.599999999999994</v>
      </c>
      <c r="AT536">
        <v>77.5</v>
      </c>
      <c r="AU536">
        <v>20</v>
      </c>
      <c r="AV536">
        <v>66</v>
      </c>
      <c r="AW536">
        <v>3.3</v>
      </c>
      <c r="AX536">
        <v>1</v>
      </c>
      <c r="AY536">
        <v>1</v>
      </c>
      <c r="AZ536">
        <v>1</v>
      </c>
      <c r="BA536">
        <v>2</v>
      </c>
      <c r="BB536">
        <v>2</v>
      </c>
      <c r="BC536">
        <v>5</v>
      </c>
      <c r="BD536">
        <v>252</v>
      </c>
      <c r="BE536">
        <v>3</v>
      </c>
      <c r="BF536">
        <v>11</v>
      </c>
      <c r="BG536">
        <v>2</v>
      </c>
      <c r="BH536">
        <v>2</v>
      </c>
      <c r="BI536" s="3">
        <f t="shared" si="17"/>
        <v>29</v>
      </c>
      <c r="BJ536">
        <f>VLOOKUP(D536,'2022 FPIs'!$A$1:$B$33,2,FALSE)</f>
        <v>-6.5</v>
      </c>
    </row>
    <row r="537" spans="1:62">
      <c r="A537" t="s">
        <v>0</v>
      </c>
      <c r="B537">
        <f t="shared" si="16"/>
        <v>0</v>
      </c>
      <c r="C537" t="s">
        <v>57</v>
      </c>
      <c r="D537" t="s">
        <v>54</v>
      </c>
      <c r="E537">
        <v>10</v>
      </c>
      <c r="F537">
        <v>38</v>
      </c>
      <c r="G537">
        <v>30</v>
      </c>
      <c r="H537">
        <v>44</v>
      </c>
      <c r="I537">
        <v>247</v>
      </c>
      <c r="J537">
        <v>0</v>
      </c>
      <c r="K537">
        <v>2</v>
      </c>
      <c r="L537">
        <v>3</v>
      </c>
      <c r="M537">
        <v>30</v>
      </c>
      <c r="N537">
        <v>6.3</v>
      </c>
      <c r="O537">
        <v>5.3</v>
      </c>
      <c r="P537">
        <v>68.2</v>
      </c>
      <c r="Q537">
        <v>63.4</v>
      </c>
      <c r="R537">
        <v>24</v>
      </c>
      <c r="S537">
        <v>67</v>
      </c>
      <c r="T537">
        <v>2.8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4</v>
      </c>
      <c r="AA537">
        <v>181</v>
      </c>
      <c r="AB537">
        <v>8</v>
      </c>
      <c r="AC537">
        <v>16</v>
      </c>
      <c r="AD537">
        <v>0</v>
      </c>
      <c r="AE537">
        <v>2</v>
      </c>
      <c r="AF537" s="3">
        <v>31</v>
      </c>
      <c r="AG537">
        <f>VLOOKUP(C537,'2022 FPIs'!$A$1:$B$33,2,FALSE)</f>
        <v>-15.1</v>
      </c>
      <c r="AH537">
        <v>38</v>
      </c>
      <c r="AI537">
        <v>10</v>
      </c>
      <c r="AJ537">
        <v>20</v>
      </c>
      <c r="AK537">
        <v>29</v>
      </c>
      <c r="AL537">
        <v>228</v>
      </c>
      <c r="AM537">
        <v>4</v>
      </c>
      <c r="AN537">
        <v>0</v>
      </c>
      <c r="AO537">
        <v>0</v>
      </c>
      <c r="AP537">
        <v>0</v>
      </c>
      <c r="AQ537">
        <v>7.9</v>
      </c>
      <c r="AR537">
        <v>7.9</v>
      </c>
      <c r="AS537">
        <v>69</v>
      </c>
      <c r="AT537">
        <v>131.9</v>
      </c>
      <c r="AU537">
        <v>28</v>
      </c>
      <c r="AV537">
        <v>159</v>
      </c>
      <c r="AW537">
        <v>5.7</v>
      </c>
      <c r="AX537">
        <v>1</v>
      </c>
      <c r="AY537">
        <v>1</v>
      </c>
      <c r="AZ537">
        <v>1</v>
      </c>
      <c r="BA537">
        <v>5</v>
      </c>
      <c r="BB537">
        <v>5</v>
      </c>
      <c r="BC537">
        <v>4</v>
      </c>
      <c r="BD537">
        <v>215</v>
      </c>
      <c r="BE537">
        <v>6</v>
      </c>
      <c r="BF537">
        <v>11</v>
      </c>
      <c r="BG537">
        <v>0</v>
      </c>
      <c r="BH537">
        <v>0</v>
      </c>
      <c r="BI537" s="3">
        <f t="shared" si="17"/>
        <v>29</v>
      </c>
      <c r="BJ537">
        <f>VLOOKUP(D537,'2022 FPIs'!$A$1:$B$33,2,FALSE)</f>
        <v>6.5</v>
      </c>
    </row>
    <row r="538" spans="1:62">
      <c r="A538" t="s">
        <v>0</v>
      </c>
      <c r="B538">
        <f t="shared" si="16"/>
        <v>0</v>
      </c>
      <c r="C538" t="s">
        <v>57</v>
      </c>
      <c r="D538" t="s">
        <v>55</v>
      </c>
      <c r="E538">
        <v>24</v>
      </c>
      <c r="F538">
        <v>25</v>
      </c>
      <c r="G538">
        <v>18</v>
      </c>
      <c r="H538">
        <v>29</v>
      </c>
      <c r="I538">
        <v>185</v>
      </c>
      <c r="J538">
        <v>2</v>
      </c>
      <c r="K538">
        <v>1</v>
      </c>
      <c r="L538">
        <v>1</v>
      </c>
      <c r="M538">
        <v>6</v>
      </c>
      <c r="N538">
        <v>6.6</v>
      </c>
      <c r="O538">
        <v>6.2</v>
      </c>
      <c r="P538">
        <v>62.1</v>
      </c>
      <c r="Q538">
        <v>89</v>
      </c>
      <c r="R538">
        <v>34</v>
      </c>
      <c r="S538">
        <v>181</v>
      </c>
      <c r="T538">
        <v>5.3</v>
      </c>
      <c r="U538">
        <v>1</v>
      </c>
      <c r="V538">
        <v>1</v>
      </c>
      <c r="W538">
        <v>2</v>
      </c>
      <c r="X538">
        <v>3</v>
      </c>
      <c r="Y538">
        <v>3</v>
      </c>
      <c r="Z538">
        <v>3</v>
      </c>
      <c r="AA538">
        <v>150</v>
      </c>
      <c r="AB538">
        <v>7</v>
      </c>
      <c r="AC538">
        <v>13</v>
      </c>
      <c r="AD538">
        <v>0</v>
      </c>
      <c r="AE538">
        <v>1</v>
      </c>
      <c r="AF538" s="3">
        <v>30.5</v>
      </c>
      <c r="AG538">
        <f>VLOOKUP(C538,'2022 FPIs'!$A$1:$B$33,2,FALSE)</f>
        <v>-15.1</v>
      </c>
      <c r="AH538">
        <v>25</v>
      </c>
      <c r="AI538">
        <v>24</v>
      </c>
      <c r="AJ538">
        <v>35</v>
      </c>
      <c r="AK538">
        <v>47</v>
      </c>
      <c r="AL538">
        <v>246</v>
      </c>
      <c r="AM538">
        <v>3</v>
      </c>
      <c r="AN538">
        <v>0</v>
      </c>
      <c r="AO538">
        <v>4</v>
      </c>
      <c r="AP538">
        <v>28</v>
      </c>
      <c r="AQ538">
        <v>5.8</v>
      </c>
      <c r="AR538">
        <v>4.8</v>
      </c>
      <c r="AS538">
        <v>74.5</v>
      </c>
      <c r="AT538">
        <v>107.2</v>
      </c>
      <c r="AU538">
        <v>13</v>
      </c>
      <c r="AV538">
        <v>65</v>
      </c>
      <c r="AW538">
        <v>5</v>
      </c>
      <c r="AX538">
        <v>0</v>
      </c>
      <c r="AY538">
        <v>1</v>
      </c>
      <c r="AZ538">
        <v>1</v>
      </c>
      <c r="BA538">
        <v>2</v>
      </c>
      <c r="BB538">
        <v>2</v>
      </c>
      <c r="BC538">
        <v>6</v>
      </c>
      <c r="BD538">
        <v>234</v>
      </c>
      <c r="BE538">
        <v>6</v>
      </c>
      <c r="BF538">
        <v>13</v>
      </c>
      <c r="BG538">
        <v>0</v>
      </c>
      <c r="BH538">
        <v>0</v>
      </c>
      <c r="BI538" s="3">
        <f t="shared" si="17"/>
        <v>29.5</v>
      </c>
      <c r="BJ538">
        <f>VLOOKUP(D538,'2022 FPIs'!$A$1:$B$33,2,FALSE)</f>
        <v>3.2</v>
      </c>
    </row>
    <row r="539" spans="1:62">
      <c r="A539" t="s">
        <v>0</v>
      </c>
      <c r="B539">
        <f t="shared" si="16"/>
        <v>0</v>
      </c>
      <c r="C539" t="s">
        <v>57</v>
      </c>
      <c r="D539" t="s">
        <v>39</v>
      </c>
      <c r="E539">
        <v>13</v>
      </c>
      <c r="F539">
        <v>27</v>
      </c>
      <c r="G539">
        <v>28</v>
      </c>
      <c r="H539">
        <v>41</v>
      </c>
      <c r="I539">
        <v>210</v>
      </c>
      <c r="J539">
        <v>0</v>
      </c>
      <c r="K539">
        <v>1</v>
      </c>
      <c r="L539">
        <v>6</v>
      </c>
      <c r="M539">
        <v>45</v>
      </c>
      <c r="N539">
        <v>6.2</v>
      </c>
      <c r="O539">
        <v>4.5</v>
      </c>
      <c r="P539">
        <v>68.3</v>
      </c>
      <c r="Q539">
        <v>70.2</v>
      </c>
      <c r="R539">
        <v>22</v>
      </c>
      <c r="S539">
        <v>113</v>
      </c>
      <c r="T539">
        <v>5.0999999999999996</v>
      </c>
      <c r="U539">
        <v>1</v>
      </c>
      <c r="V539">
        <v>2</v>
      </c>
      <c r="W539">
        <v>3</v>
      </c>
      <c r="X539">
        <v>1</v>
      </c>
      <c r="Y539">
        <v>1</v>
      </c>
      <c r="Z539">
        <v>2</v>
      </c>
      <c r="AA539">
        <v>97</v>
      </c>
      <c r="AB539">
        <v>4</v>
      </c>
      <c r="AC539">
        <v>14</v>
      </c>
      <c r="AD539">
        <v>1</v>
      </c>
      <c r="AE539">
        <v>5</v>
      </c>
      <c r="AF539" s="3">
        <v>33.5</v>
      </c>
      <c r="AG539">
        <f>VLOOKUP(C539,'2022 FPIs'!$A$1:$B$33,2,FALSE)</f>
        <v>-15.1</v>
      </c>
      <c r="AH539">
        <v>27</v>
      </c>
      <c r="AI539">
        <v>13</v>
      </c>
      <c r="AJ539">
        <v>24</v>
      </c>
      <c r="AK539">
        <v>35</v>
      </c>
      <c r="AL539">
        <v>225</v>
      </c>
      <c r="AM539">
        <v>0</v>
      </c>
      <c r="AN539">
        <v>1</v>
      </c>
      <c r="AO539">
        <v>1</v>
      </c>
      <c r="AP539">
        <v>10</v>
      </c>
      <c r="AQ539">
        <v>6.7</v>
      </c>
      <c r="AR539">
        <v>6.3</v>
      </c>
      <c r="AS539">
        <v>68.599999999999994</v>
      </c>
      <c r="AT539">
        <v>74.099999999999994</v>
      </c>
      <c r="AU539">
        <v>21</v>
      </c>
      <c r="AV539">
        <v>103</v>
      </c>
      <c r="AW539">
        <v>4.9000000000000004</v>
      </c>
      <c r="AX539">
        <v>2</v>
      </c>
      <c r="AY539">
        <v>2</v>
      </c>
      <c r="AZ539">
        <v>2</v>
      </c>
      <c r="BA539">
        <v>3</v>
      </c>
      <c r="BB539">
        <v>3</v>
      </c>
      <c r="BC539">
        <v>6</v>
      </c>
      <c r="BD539">
        <v>253</v>
      </c>
      <c r="BE539">
        <v>3</v>
      </c>
      <c r="BF539">
        <v>11</v>
      </c>
      <c r="BG539">
        <v>0</v>
      </c>
      <c r="BH539">
        <v>0</v>
      </c>
      <c r="BI539" s="3">
        <f t="shared" si="17"/>
        <v>26.5</v>
      </c>
      <c r="BJ539">
        <f>VLOOKUP(D539,'2022 FPIs'!$A$1:$B$33,2,FALSE)</f>
        <v>2</v>
      </c>
    </row>
    <row r="540" spans="1:62">
      <c r="A540" t="s">
        <v>0</v>
      </c>
      <c r="B540">
        <f t="shared" si="16"/>
        <v>0</v>
      </c>
      <c r="C540" t="s">
        <v>57</v>
      </c>
      <c r="D540" t="s">
        <v>59</v>
      </c>
      <c r="E540">
        <v>15</v>
      </c>
      <c r="F540">
        <v>24</v>
      </c>
      <c r="G540">
        <v>20</v>
      </c>
      <c r="H540">
        <v>36</v>
      </c>
      <c r="I540">
        <v>167</v>
      </c>
      <c r="J540">
        <v>0</v>
      </c>
      <c r="K540">
        <v>3</v>
      </c>
      <c r="L540">
        <v>3</v>
      </c>
      <c r="M540">
        <v>6</v>
      </c>
      <c r="N540">
        <v>4.8</v>
      </c>
      <c r="O540">
        <v>4.3</v>
      </c>
      <c r="P540">
        <v>55.6</v>
      </c>
      <c r="Q540">
        <v>33</v>
      </c>
      <c r="R540">
        <v>20</v>
      </c>
      <c r="S540">
        <v>73</v>
      </c>
      <c r="T540">
        <v>3.7</v>
      </c>
      <c r="U540">
        <v>1</v>
      </c>
      <c r="V540">
        <v>3</v>
      </c>
      <c r="W540">
        <v>3</v>
      </c>
      <c r="X540">
        <v>0</v>
      </c>
      <c r="Y540">
        <v>0</v>
      </c>
      <c r="Z540">
        <v>6</v>
      </c>
      <c r="AA540">
        <v>299</v>
      </c>
      <c r="AB540">
        <v>2</v>
      </c>
      <c r="AC540">
        <v>12</v>
      </c>
      <c r="AD540">
        <v>0</v>
      </c>
      <c r="AE540">
        <v>0</v>
      </c>
      <c r="AF540" s="3">
        <v>27</v>
      </c>
      <c r="AG540">
        <f>VLOOKUP(C540,'2022 FPIs'!$A$1:$B$33,2,FALSE)</f>
        <v>-15.1</v>
      </c>
      <c r="AH540">
        <v>24</v>
      </c>
      <c r="AI540">
        <v>15</v>
      </c>
      <c r="AJ540">
        <v>21</v>
      </c>
      <c r="AK540">
        <v>26</v>
      </c>
      <c r="AL540">
        <v>156</v>
      </c>
      <c r="AM540">
        <v>1</v>
      </c>
      <c r="AN540">
        <v>1</v>
      </c>
      <c r="AO540">
        <v>7</v>
      </c>
      <c r="AP540">
        <v>41</v>
      </c>
      <c r="AQ540">
        <v>7.6</v>
      </c>
      <c r="AR540">
        <v>4.7</v>
      </c>
      <c r="AS540">
        <v>80.8</v>
      </c>
      <c r="AT540">
        <v>88.5</v>
      </c>
      <c r="AU540">
        <v>34</v>
      </c>
      <c r="AV540">
        <v>168</v>
      </c>
      <c r="AW540">
        <v>4.9000000000000004</v>
      </c>
      <c r="AX540">
        <v>2</v>
      </c>
      <c r="AY540">
        <v>1</v>
      </c>
      <c r="AZ540">
        <v>2</v>
      </c>
      <c r="BA540">
        <v>3</v>
      </c>
      <c r="BB540">
        <v>3</v>
      </c>
      <c r="BC540">
        <v>5</v>
      </c>
      <c r="BD540">
        <v>224</v>
      </c>
      <c r="BE540">
        <v>4</v>
      </c>
      <c r="BF540">
        <v>11</v>
      </c>
      <c r="BG540">
        <v>0</v>
      </c>
      <c r="BH540">
        <v>0</v>
      </c>
      <c r="BI540" s="3">
        <f t="shared" si="17"/>
        <v>33</v>
      </c>
      <c r="BJ540">
        <f>VLOOKUP(D540,'2022 FPIs'!$A$1:$B$33,2,FALSE)</f>
        <v>-5.2</v>
      </c>
    </row>
    <row r="541" spans="1:62">
      <c r="A541" t="s">
        <v>0</v>
      </c>
      <c r="B541">
        <f t="shared" si="16"/>
        <v>0</v>
      </c>
      <c r="C541" t="s">
        <v>57</v>
      </c>
      <c r="D541" t="s">
        <v>68</v>
      </c>
      <c r="E541">
        <v>16</v>
      </c>
      <c r="F541">
        <v>19</v>
      </c>
      <c r="G541">
        <v>25</v>
      </c>
      <c r="H541">
        <v>46</v>
      </c>
      <c r="I541">
        <v>204</v>
      </c>
      <c r="J541">
        <v>0</v>
      </c>
      <c r="K541">
        <v>1</v>
      </c>
      <c r="L541">
        <v>1</v>
      </c>
      <c r="M541">
        <v>17</v>
      </c>
      <c r="N541">
        <v>4.8</v>
      </c>
      <c r="O541">
        <v>4.3</v>
      </c>
      <c r="P541">
        <v>54.3</v>
      </c>
      <c r="Q541">
        <v>56.8</v>
      </c>
      <c r="R541">
        <v>27</v>
      </c>
      <c r="S541">
        <v>121</v>
      </c>
      <c r="T541">
        <v>4.5</v>
      </c>
      <c r="U541">
        <v>1</v>
      </c>
      <c r="V541">
        <v>3</v>
      </c>
      <c r="W541">
        <v>3</v>
      </c>
      <c r="X541">
        <v>1</v>
      </c>
      <c r="Y541">
        <v>1</v>
      </c>
      <c r="Z541">
        <v>7</v>
      </c>
      <c r="AA541">
        <v>322</v>
      </c>
      <c r="AB541">
        <v>5</v>
      </c>
      <c r="AC541">
        <v>19</v>
      </c>
      <c r="AD541">
        <v>1</v>
      </c>
      <c r="AE541">
        <v>1</v>
      </c>
      <c r="AF541" s="3">
        <v>29.5</v>
      </c>
      <c r="AG541">
        <f>VLOOKUP(C541,'2022 FPIs'!$A$1:$B$33,2,FALSE)</f>
        <v>-15.1</v>
      </c>
      <c r="AH541">
        <v>19</v>
      </c>
      <c r="AI541">
        <v>16</v>
      </c>
      <c r="AJ541">
        <v>32</v>
      </c>
      <c r="AK541">
        <v>48</v>
      </c>
      <c r="AL541">
        <v>281</v>
      </c>
      <c r="AM541">
        <v>1</v>
      </c>
      <c r="AN541">
        <v>2</v>
      </c>
      <c r="AO541">
        <v>0</v>
      </c>
      <c r="AP541">
        <v>0</v>
      </c>
      <c r="AQ541">
        <v>5.9</v>
      </c>
      <c r="AR541">
        <v>5.9</v>
      </c>
      <c r="AS541">
        <v>66.7</v>
      </c>
      <c r="AT541">
        <v>71.599999999999994</v>
      </c>
      <c r="AU541">
        <v>30</v>
      </c>
      <c r="AV541">
        <v>115</v>
      </c>
      <c r="AW541">
        <v>3.8</v>
      </c>
      <c r="AX541">
        <v>0</v>
      </c>
      <c r="AY541">
        <v>4</v>
      </c>
      <c r="AZ541">
        <v>4</v>
      </c>
      <c r="BA541">
        <v>1</v>
      </c>
      <c r="BB541">
        <v>1</v>
      </c>
      <c r="BC541">
        <v>5</v>
      </c>
      <c r="BD541">
        <v>244</v>
      </c>
      <c r="BE541">
        <v>6</v>
      </c>
      <c r="BF541">
        <v>17</v>
      </c>
      <c r="BG541">
        <v>1</v>
      </c>
      <c r="BH541">
        <v>2</v>
      </c>
      <c r="BI541" s="3">
        <f t="shared" si="17"/>
        <v>30.5</v>
      </c>
      <c r="BJ541">
        <f>VLOOKUP(D541,'2022 FPIs'!$A$1:$B$33,2,FALSE)</f>
        <v>-8.6999999999999993</v>
      </c>
    </row>
    <row r="542" spans="1:62">
      <c r="A542" t="s">
        <v>0</v>
      </c>
      <c r="B542">
        <f t="shared" si="16"/>
        <v>0</v>
      </c>
      <c r="C542" t="s">
        <v>57</v>
      </c>
      <c r="D542" t="s">
        <v>66</v>
      </c>
      <c r="E542">
        <v>19</v>
      </c>
      <c r="F542">
        <v>20</v>
      </c>
      <c r="G542">
        <v>24</v>
      </c>
      <c r="H542">
        <v>40</v>
      </c>
      <c r="I542">
        <v>213</v>
      </c>
      <c r="J542">
        <v>1</v>
      </c>
      <c r="K542">
        <v>0</v>
      </c>
      <c r="L542">
        <v>2</v>
      </c>
      <c r="M542">
        <v>9</v>
      </c>
      <c r="N542">
        <v>5.6</v>
      </c>
      <c r="O542">
        <v>5.0999999999999996</v>
      </c>
      <c r="P542">
        <v>60</v>
      </c>
      <c r="Q542">
        <v>82.6</v>
      </c>
      <c r="R542">
        <v>27</v>
      </c>
      <c r="S542">
        <v>126</v>
      </c>
      <c r="T542">
        <v>4.7</v>
      </c>
      <c r="U542">
        <v>0</v>
      </c>
      <c r="V542">
        <v>4</v>
      </c>
      <c r="W542">
        <v>5</v>
      </c>
      <c r="X542">
        <v>1</v>
      </c>
      <c r="Y542">
        <v>1</v>
      </c>
      <c r="Z542">
        <v>2</v>
      </c>
      <c r="AA542">
        <v>34</v>
      </c>
      <c r="AB542">
        <v>4</v>
      </c>
      <c r="AC542">
        <v>11</v>
      </c>
      <c r="AD542">
        <v>0</v>
      </c>
      <c r="AE542">
        <v>1</v>
      </c>
      <c r="AF542" s="3">
        <v>13.5</v>
      </c>
      <c r="AG542">
        <f>VLOOKUP(C542,'2022 FPIs'!$A$1:$B$33,2,FALSE)</f>
        <v>-15.1</v>
      </c>
      <c r="AH542">
        <v>20</v>
      </c>
      <c r="AI542">
        <v>19</v>
      </c>
      <c r="AJ542">
        <v>19</v>
      </c>
      <c r="AK542">
        <v>26</v>
      </c>
      <c r="AL542">
        <v>166</v>
      </c>
      <c r="AM542">
        <v>0</v>
      </c>
      <c r="AN542">
        <v>0</v>
      </c>
      <c r="AO542">
        <v>1</v>
      </c>
      <c r="AP542">
        <v>3</v>
      </c>
      <c r="AQ542">
        <v>6.5</v>
      </c>
      <c r="AR542">
        <v>6.1</v>
      </c>
      <c r="AS542">
        <v>73.099999999999994</v>
      </c>
      <c r="AT542">
        <v>89.6</v>
      </c>
      <c r="AU542">
        <v>34</v>
      </c>
      <c r="AV542">
        <v>132</v>
      </c>
      <c r="AW542">
        <v>3.9</v>
      </c>
      <c r="AX542">
        <v>2</v>
      </c>
      <c r="AY542">
        <v>2</v>
      </c>
      <c r="AZ542">
        <v>2</v>
      </c>
      <c r="BA542">
        <v>2</v>
      </c>
      <c r="BB542">
        <v>2</v>
      </c>
      <c r="BC542">
        <v>3</v>
      </c>
      <c r="BD542">
        <v>148</v>
      </c>
      <c r="BE542">
        <v>5</v>
      </c>
      <c r="BF542">
        <v>11</v>
      </c>
      <c r="BG542">
        <v>1</v>
      </c>
      <c r="BH542">
        <v>2</v>
      </c>
      <c r="BI542" s="3">
        <f t="shared" si="17"/>
        <v>46.5</v>
      </c>
      <c r="BJ542">
        <f>VLOOKUP(D542,'2022 FPIs'!$A$1:$B$33,2,FALSE)</f>
        <v>-2.2999999999999998</v>
      </c>
    </row>
    <row r="543" spans="1:62">
      <c r="A543" t="s">
        <v>0</v>
      </c>
      <c r="B543">
        <f t="shared" si="16"/>
        <v>0</v>
      </c>
      <c r="C543" t="s">
        <v>57</v>
      </c>
      <c r="D543" t="s">
        <v>54</v>
      </c>
      <c r="E543">
        <v>13</v>
      </c>
      <c r="F543">
        <v>38</v>
      </c>
      <c r="G543">
        <v>20</v>
      </c>
      <c r="H543">
        <v>27</v>
      </c>
      <c r="I543">
        <v>194</v>
      </c>
      <c r="J543">
        <v>1</v>
      </c>
      <c r="K543">
        <v>3</v>
      </c>
      <c r="L543">
        <v>3</v>
      </c>
      <c r="M543">
        <v>15</v>
      </c>
      <c r="N543">
        <v>7.7</v>
      </c>
      <c r="O543">
        <v>6.5</v>
      </c>
      <c r="P543">
        <v>74.099999999999994</v>
      </c>
      <c r="Q543">
        <v>66.5</v>
      </c>
      <c r="R543">
        <v>20</v>
      </c>
      <c r="S543">
        <v>61</v>
      </c>
      <c r="T543">
        <v>3.1</v>
      </c>
      <c r="U543">
        <v>1</v>
      </c>
      <c r="V543">
        <v>0</v>
      </c>
      <c r="W543">
        <v>0</v>
      </c>
      <c r="X543">
        <v>1</v>
      </c>
      <c r="Y543">
        <v>2</v>
      </c>
      <c r="Z543">
        <v>3</v>
      </c>
      <c r="AA543">
        <v>154</v>
      </c>
      <c r="AB543">
        <v>4</v>
      </c>
      <c r="AC543">
        <v>10</v>
      </c>
      <c r="AD543">
        <v>0</v>
      </c>
      <c r="AE543">
        <v>2</v>
      </c>
      <c r="AF543" s="3">
        <v>26</v>
      </c>
      <c r="AG543">
        <f>VLOOKUP(C543,'2022 FPIs'!$A$1:$B$33,2,FALSE)</f>
        <v>-15.1</v>
      </c>
      <c r="AH543">
        <v>38</v>
      </c>
      <c r="AI543">
        <v>13</v>
      </c>
      <c r="AJ543">
        <v>15</v>
      </c>
      <c r="AK543">
        <v>20</v>
      </c>
      <c r="AL543">
        <v>142</v>
      </c>
      <c r="AM543">
        <v>3</v>
      </c>
      <c r="AN543">
        <v>0</v>
      </c>
      <c r="AO543">
        <v>4</v>
      </c>
      <c r="AP543">
        <v>36</v>
      </c>
      <c r="AQ543">
        <v>8.9</v>
      </c>
      <c r="AR543">
        <v>5.9</v>
      </c>
      <c r="AS543">
        <v>75</v>
      </c>
      <c r="AT543">
        <v>133.69999999999999</v>
      </c>
      <c r="AU543">
        <v>37</v>
      </c>
      <c r="AV543">
        <v>169</v>
      </c>
      <c r="AW543">
        <v>4.5999999999999996</v>
      </c>
      <c r="AX543">
        <v>2</v>
      </c>
      <c r="AY543">
        <v>1</v>
      </c>
      <c r="AZ543">
        <v>1</v>
      </c>
      <c r="BA543">
        <v>5</v>
      </c>
      <c r="BB543">
        <v>5</v>
      </c>
      <c r="BC543">
        <v>5</v>
      </c>
      <c r="BD543">
        <v>218</v>
      </c>
      <c r="BE543">
        <v>6</v>
      </c>
      <c r="BF543">
        <v>13</v>
      </c>
      <c r="BG543">
        <v>0</v>
      </c>
      <c r="BH543">
        <v>1</v>
      </c>
      <c r="BI543" s="3">
        <f t="shared" si="17"/>
        <v>34</v>
      </c>
      <c r="BJ543">
        <f>VLOOKUP(D543,'2022 FPIs'!$A$1:$B$33,2,FALSE)</f>
        <v>6.5</v>
      </c>
    </row>
    <row r="544" spans="1:62" s="11" customForma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CED2-AE3A-4441-813D-235560C7276B}">
  <dimension ref="A1:CL697"/>
  <sheetViews>
    <sheetView topLeftCell="A525" zoomScale="90" zoomScaleNormal="90" workbookViewId="0">
      <selection activeCell="CQ554" sqref="CQ554"/>
    </sheetView>
  </sheetViews>
  <sheetFormatPr defaultRowHeight="15"/>
  <cols>
    <col min="1" max="1" width="4.5703125" bestFit="1" customWidth="1"/>
    <col min="2" max="2" width="3.85546875" bestFit="1" customWidth="1"/>
    <col min="3" max="4" width="24.140625" bestFit="1" customWidth="1"/>
    <col min="5" max="5" width="10.140625" bestFit="1" customWidth="1"/>
    <col min="6" max="6" width="11.140625" bestFit="1" customWidth="1"/>
    <col min="7" max="7" width="12" bestFit="1" customWidth="1"/>
    <col min="8" max="8" width="10.7109375" bestFit="1" customWidth="1"/>
    <col min="9" max="9" width="11" bestFit="1" customWidth="1"/>
    <col min="10" max="10" width="11.140625" bestFit="1" customWidth="1"/>
    <col min="11" max="11" width="4.85546875" bestFit="1" customWidth="1"/>
    <col min="12" max="12" width="5.7109375" bestFit="1" customWidth="1"/>
    <col min="13" max="13" width="8.28515625" bestFit="1" customWidth="1"/>
    <col min="14" max="14" width="11.140625" bestFit="1" customWidth="1"/>
    <col min="15" max="15" width="12.5703125" bestFit="1" customWidth="1"/>
    <col min="16" max="16" width="13.7109375" bestFit="1" customWidth="1"/>
    <col min="17" max="17" width="12" bestFit="1" customWidth="1"/>
    <col min="18" max="18" width="11.140625" bestFit="1" customWidth="1"/>
    <col min="19" max="19" width="11.42578125" bestFit="1" customWidth="1"/>
    <col min="20" max="21" width="11.5703125" bestFit="1" customWidth="1"/>
    <col min="22" max="22" width="5" bestFit="1" customWidth="1"/>
    <col min="23" max="23" width="4.5703125" bestFit="1" customWidth="1"/>
    <col min="24" max="24" width="5" bestFit="1" customWidth="1"/>
    <col min="25" max="25" width="4.5703125" bestFit="1" customWidth="1"/>
    <col min="26" max="26" width="4" bestFit="1" customWidth="1"/>
    <col min="27" max="27" width="7.42578125" bestFit="1" customWidth="1"/>
    <col min="28" max="28" width="8.140625" bestFit="1" customWidth="1"/>
    <col min="29" max="29" width="7.28515625" bestFit="1" customWidth="1"/>
    <col min="30" max="30" width="8.140625" bestFit="1" customWidth="1"/>
    <col min="31" max="31" width="7.28515625" bestFit="1" customWidth="1"/>
    <col min="32" max="32" width="12.7109375" customWidth="1"/>
    <col min="33" max="33" width="11" bestFit="1" customWidth="1"/>
    <col min="34" max="44" width="11" customWidth="1"/>
    <col min="45" max="46" width="12.7109375" customWidth="1"/>
    <col min="47" max="47" width="12" bestFit="1" customWidth="1"/>
    <col min="48" max="48" width="10.7109375" bestFit="1" customWidth="1"/>
    <col min="49" max="49" width="11" bestFit="1" customWidth="1"/>
    <col min="50" max="50" width="11.140625" bestFit="1" customWidth="1"/>
    <col min="51" max="51" width="4.85546875" bestFit="1" customWidth="1"/>
    <col min="52" max="52" width="5.7109375" bestFit="1" customWidth="1"/>
    <col min="53" max="53" width="8.28515625" bestFit="1" customWidth="1"/>
    <col min="54" max="54" width="11.140625" bestFit="1" customWidth="1"/>
    <col min="55" max="55" width="12.5703125" bestFit="1" customWidth="1"/>
    <col min="56" max="56" width="13.7109375" bestFit="1" customWidth="1"/>
    <col min="57" max="57" width="12" bestFit="1" customWidth="1"/>
    <col min="58" max="58" width="11.140625" bestFit="1" customWidth="1"/>
    <col min="59" max="59" width="11.42578125" bestFit="1" customWidth="1"/>
    <col min="60" max="61" width="11.5703125" bestFit="1" customWidth="1"/>
    <col min="62" max="62" width="5" bestFit="1" customWidth="1"/>
    <col min="63" max="63" width="4.5703125" bestFit="1" customWidth="1"/>
    <col min="64" max="64" width="5" bestFit="1" customWidth="1"/>
    <col min="65" max="65" width="4.5703125" bestFit="1" customWidth="1"/>
    <col min="66" max="66" width="4" bestFit="1" customWidth="1"/>
    <col min="67" max="67" width="7.42578125" bestFit="1" customWidth="1"/>
    <col min="68" max="68" width="8.140625" bestFit="1" customWidth="1"/>
    <col min="69" max="69" width="7.28515625" bestFit="1" customWidth="1"/>
    <col min="70" max="70" width="8.140625" bestFit="1" customWidth="1"/>
    <col min="71" max="71" width="7.28515625" bestFit="1" customWidth="1"/>
    <col min="72" max="72" width="9.140625" bestFit="1" customWidth="1"/>
    <col min="73" max="73" width="11" bestFit="1" customWidth="1"/>
  </cols>
  <sheetData>
    <row r="1" spans="1:90">
      <c r="A1" t="s">
        <v>31</v>
      </c>
      <c r="B1" s="4" t="s">
        <v>32</v>
      </c>
      <c r="C1" s="4" t="s">
        <v>33</v>
      </c>
      <c r="D1" s="4" t="s">
        <v>34</v>
      </c>
      <c r="E1" t="s">
        <v>8</v>
      </c>
      <c r="F1" t="s">
        <v>9</v>
      </c>
      <c r="G1" t="s">
        <v>13</v>
      </c>
      <c r="H1" t="s">
        <v>12</v>
      </c>
      <c r="I1" t="s">
        <v>11</v>
      </c>
      <c r="J1" t="s">
        <v>10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7</v>
      </c>
      <c r="AG1" t="s">
        <v>36</v>
      </c>
      <c r="AH1" t="s">
        <v>71</v>
      </c>
      <c r="AI1" t="s">
        <v>72</v>
      </c>
      <c r="AJ1" t="s">
        <v>73</v>
      </c>
      <c r="AK1" t="s">
        <v>74</v>
      </c>
      <c r="AL1" t="s">
        <v>86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8</v>
      </c>
      <c r="AT1" t="s">
        <v>9</v>
      </c>
      <c r="AU1" t="s">
        <v>13</v>
      </c>
      <c r="AV1" t="s">
        <v>12</v>
      </c>
      <c r="AW1" t="s">
        <v>11</v>
      </c>
      <c r="AX1" t="s">
        <v>10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</v>
      </c>
      <c r="BK1" t="s">
        <v>3</v>
      </c>
      <c r="BL1" t="s">
        <v>4</v>
      </c>
      <c r="BM1" t="s">
        <v>5</v>
      </c>
      <c r="BN1" t="s">
        <v>6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7</v>
      </c>
      <c r="BU1" t="s">
        <v>37</v>
      </c>
      <c r="BV1" t="s">
        <v>71</v>
      </c>
      <c r="BW1" t="s">
        <v>72</v>
      </c>
      <c r="BX1" t="s">
        <v>73</v>
      </c>
      <c r="BY1" t="s">
        <v>74</v>
      </c>
      <c r="BZ1" t="s">
        <v>87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s="6" t="s">
        <v>75</v>
      </c>
      <c r="CH1" s="6" t="s">
        <v>76</v>
      </c>
      <c r="CI1" s="6" t="s">
        <v>77</v>
      </c>
      <c r="CJ1" s="6" t="s">
        <v>78</v>
      </c>
      <c r="CK1" s="6" t="s">
        <v>79</v>
      </c>
      <c r="CL1" s="6" t="s">
        <v>88</v>
      </c>
    </row>
    <row r="2" spans="1:90">
      <c r="A2" t="s">
        <v>1</v>
      </c>
      <c r="B2">
        <f>IF(A2="W",1,0)</f>
        <v>1</v>
      </c>
      <c r="C2" t="s">
        <v>35</v>
      </c>
      <c r="D2" t="s">
        <v>42</v>
      </c>
      <c r="E2">
        <v>31</v>
      </c>
      <c r="F2">
        <v>10</v>
      </c>
      <c r="G2">
        <v>26</v>
      </c>
      <c r="H2">
        <v>31</v>
      </c>
      <c r="I2">
        <v>292</v>
      </c>
      <c r="J2">
        <v>3</v>
      </c>
      <c r="K2">
        <v>2</v>
      </c>
      <c r="L2">
        <v>2</v>
      </c>
      <c r="M2">
        <v>5</v>
      </c>
      <c r="N2">
        <v>9.6</v>
      </c>
      <c r="O2">
        <v>8.8000000000000007</v>
      </c>
      <c r="P2">
        <v>83.9</v>
      </c>
      <c r="Q2">
        <v>111.3</v>
      </c>
      <c r="R2">
        <v>25</v>
      </c>
      <c r="S2">
        <v>121</v>
      </c>
      <c r="T2">
        <v>4.8</v>
      </c>
      <c r="U2">
        <v>1</v>
      </c>
      <c r="V2">
        <v>1</v>
      </c>
      <c r="W2">
        <v>1</v>
      </c>
      <c r="X2">
        <v>4</v>
      </c>
      <c r="Y2">
        <v>4</v>
      </c>
      <c r="Z2">
        <v>0</v>
      </c>
      <c r="AA2">
        <v>0</v>
      </c>
      <c r="AB2">
        <v>9</v>
      </c>
      <c r="AC2">
        <v>10</v>
      </c>
      <c r="AD2">
        <v>0</v>
      </c>
      <c r="AE2">
        <v>0</v>
      </c>
      <c r="AF2" s="1">
        <v>31</v>
      </c>
      <c r="AG2">
        <f>VLOOKUP($C2,'2022 FPIs'!$A$1:$F$33,2,FALSE)</f>
        <v>9.1</v>
      </c>
      <c r="AH2">
        <f>VLOOKUP($C2,'2022 FPIs'!$A$1:$F$33,3,FALSE)</f>
        <v>73.2</v>
      </c>
      <c r="AI2">
        <f>VLOOKUP($C2,'2022 FPIs'!$A$1:$F$33,4,FALSE)</f>
        <v>67.900000000000006</v>
      </c>
      <c r="AJ2">
        <f>VLOOKUP($C2,'2022 FPIs'!$A$1:$F$33,5,FALSE)</f>
        <v>62</v>
      </c>
      <c r="AK2">
        <f>VLOOKUP($C2,'2022 FPIs'!$A$1:$G$33,6,FALSE)</f>
        <v>65.3</v>
      </c>
      <c r="AL2">
        <f>VLOOKUP($C2,'2022 FPIs'!$A$1:$M$33,7,FALSE)</f>
        <v>1661</v>
      </c>
      <c r="AM2">
        <f>VLOOKUP($C2,'2022 FPIs'!$A$1:$M$33,8,FALSE)</f>
        <v>0.85245901639344257</v>
      </c>
      <c r="AN2">
        <f>VLOOKUP($C2,'2022 FPIs'!$A$1:$M$33,9,FALSE)</f>
        <v>1</v>
      </c>
      <c r="AO2">
        <f>VLOOKUP($C2,'2022 FPIs'!$A$1:$M$33,10,FALSE)</f>
        <v>0.84573502722323046</v>
      </c>
      <c r="AP2">
        <f>VLOOKUP($C2,'2022 FPIs'!$A$1:$M$33,11,FALSE)</f>
        <v>0.81792717086834732</v>
      </c>
      <c r="AQ2">
        <f>VLOOKUP($C2,'2022 FPIs'!$A$1:$M$33,12,FALSE)</f>
        <v>1</v>
      </c>
      <c r="AR2">
        <f>VLOOKUP($C2,'2022 FPIs'!$A$1:$M$33,13,FALSE)</f>
        <v>0.83098591549295775</v>
      </c>
      <c r="AS2">
        <v>10</v>
      </c>
      <c r="AT2">
        <v>31</v>
      </c>
      <c r="AU2">
        <v>29</v>
      </c>
      <c r="AV2">
        <v>41</v>
      </c>
      <c r="AW2">
        <v>191</v>
      </c>
      <c r="AX2">
        <v>1</v>
      </c>
      <c r="AY2">
        <v>3</v>
      </c>
      <c r="AZ2">
        <v>7</v>
      </c>
      <c r="BA2">
        <v>49</v>
      </c>
      <c r="BB2">
        <v>5.9</v>
      </c>
      <c r="BC2">
        <v>4</v>
      </c>
      <c r="BD2">
        <v>70.7</v>
      </c>
      <c r="BE2">
        <v>58.1</v>
      </c>
      <c r="BF2">
        <v>18</v>
      </c>
      <c r="BG2">
        <v>52</v>
      </c>
      <c r="BH2">
        <v>2.9</v>
      </c>
      <c r="BI2">
        <v>0</v>
      </c>
      <c r="BJ2">
        <v>1</v>
      </c>
      <c r="BK2">
        <v>1</v>
      </c>
      <c r="BL2">
        <v>1</v>
      </c>
      <c r="BM2">
        <v>1</v>
      </c>
      <c r="BN2">
        <v>4</v>
      </c>
      <c r="BO2">
        <v>180</v>
      </c>
      <c r="BP2">
        <v>6</v>
      </c>
      <c r="BQ2">
        <v>13</v>
      </c>
      <c r="BR2">
        <v>2</v>
      </c>
      <c r="BS2">
        <v>3</v>
      </c>
      <c r="BT2" s="3">
        <f>60-AF2</f>
        <v>29</v>
      </c>
      <c r="BU2">
        <f>VLOOKUP($D2,'2022 FPIs'!$A$1:$F$33,2,FALSE)</f>
        <v>-6.5</v>
      </c>
      <c r="BV2">
        <f>VLOOKUP($D2,'2022 FPIs'!$A$1:$F$33,3,FALSE)</f>
        <v>46.9</v>
      </c>
      <c r="BW2">
        <f>VLOOKUP($D2,'2022 FPIs'!$A$1:$F$33,4,FALSE)</f>
        <v>48.4</v>
      </c>
      <c r="BX2">
        <f>VLOOKUP($D2,'2022 FPIs'!$A$1:$F$33,5,FALSE)</f>
        <v>52.3</v>
      </c>
      <c r="BY2">
        <f>VLOOKUP($D2,'2022 FPIs'!$A$1:$F$33,6,FALSE)</f>
        <v>36</v>
      </c>
      <c r="BZ2">
        <f>VLOOKUP($D2,'2022 FPIs'!$A$1:$M$33,7,FALSE)</f>
        <v>1469</v>
      </c>
      <c r="CA2">
        <f>VLOOKUP($D2,'2022 FPIs'!$A$1:$M$33,8,FALSE)</f>
        <v>0.34098360655737703</v>
      </c>
      <c r="CB2">
        <f>VLOOKUP($D2,'2022 FPIs'!$A$1:$M$33,9,FALSE)</f>
        <v>0.35853658536585353</v>
      </c>
      <c r="CC2">
        <f>VLOOKUP($D2,'2022 FPIs'!$A$1:$M$33,10,FALSE)</f>
        <v>0.49183303085299446</v>
      </c>
      <c r="CD2">
        <f>VLOOKUP($D2,'2022 FPIs'!$A$1:$M$33,11,FALSE)</f>
        <v>0.54621848739495793</v>
      </c>
      <c r="CE2">
        <f>VLOOKUP($D2,'2022 FPIs'!$A$1:$M$33,12,FALSE)</f>
        <v>0.10942249240121585</v>
      </c>
      <c r="CF2">
        <f>VLOOKUP($D2,'2022 FPIs'!$A$1:$M$33,13,FALSE)</f>
        <v>0.38028169014084506</v>
      </c>
      <c r="CG2">
        <f>AG2-BU2</f>
        <v>15.6</v>
      </c>
      <c r="CH2">
        <f>AH2/BV2</f>
        <v>1.5607675906183369</v>
      </c>
      <c r="CI2">
        <f>AI2/BW2</f>
        <v>1.4028925619834713</v>
      </c>
      <c r="CJ2">
        <f>AJ2/BX2</f>
        <v>1.18546845124283</v>
      </c>
      <c r="CK2">
        <f>AK2/BY2</f>
        <v>1.8138888888888889</v>
      </c>
      <c r="CL2">
        <f>AL2-BZ2</f>
        <v>192</v>
      </c>
    </row>
    <row r="3" spans="1:90">
      <c r="A3" t="s">
        <v>1</v>
      </c>
      <c r="B3">
        <f t="shared" ref="B3:B66" si="0">IF(A3="W",1,0)</f>
        <v>1</v>
      </c>
      <c r="C3" t="s">
        <v>35</v>
      </c>
      <c r="D3" t="s">
        <v>43</v>
      </c>
      <c r="E3">
        <v>41</v>
      </c>
      <c r="F3">
        <v>7</v>
      </c>
      <c r="G3">
        <v>26</v>
      </c>
      <c r="H3">
        <v>40</v>
      </c>
      <c r="I3">
        <v>313</v>
      </c>
      <c r="J3">
        <v>4</v>
      </c>
      <c r="K3">
        <v>0</v>
      </c>
      <c r="L3">
        <v>1</v>
      </c>
      <c r="M3">
        <v>4</v>
      </c>
      <c r="N3">
        <v>7.9</v>
      </c>
      <c r="O3">
        <v>7.6</v>
      </c>
      <c r="P3">
        <v>65</v>
      </c>
      <c r="Q3">
        <v>122.2</v>
      </c>
      <c r="R3">
        <v>24</v>
      </c>
      <c r="S3">
        <v>101</v>
      </c>
      <c r="T3">
        <v>4.2</v>
      </c>
      <c r="U3">
        <v>0</v>
      </c>
      <c r="V3">
        <v>2</v>
      </c>
      <c r="W3">
        <v>2</v>
      </c>
      <c r="X3">
        <v>5</v>
      </c>
      <c r="Y3">
        <v>5</v>
      </c>
      <c r="Z3">
        <v>3</v>
      </c>
      <c r="AA3">
        <v>145</v>
      </c>
      <c r="AB3">
        <v>5</v>
      </c>
      <c r="AC3">
        <v>13</v>
      </c>
      <c r="AD3">
        <v>2</v>
      </c>
      <c r="AE3">
        <v>3</v>
      </c>
      <c r="AF3" s="1">
        <v>31.5</v>
      </c>
      <c r="AG3">
        <f>VLOOKUP(C3,'2022 FPIs'!$A$1:$B$33,2,FALSE)</f>
        <v>9.1</v>
      </c>
      <c r="AH3">
        <f>VLOOKUP($C3,'2022 FPIs'!$A$1:$F$33,3,FALSE)</f>
        <v>73.2</v>
      </c>
      <c r="AI3">
        <f>VLOOKUP($C3,'2022 FPIs'!$A$1:$F$33,4,FALSE)</f>
        <v>67.900000000000006</v>
      </c>
      <c r="AJ3">
        <f>VLOOKUP($C3,'2022 FPIs'!$A$1:$F$33,5,FALSE)</f>
        <v>62</v>
      </c>
      <c r="AK3">
        <f>VLOOKUP($C3,'2022 FPIs'!$A$1:$F$33,6,FALSE)</f>
        <v>65.3</v>
      </c>
      <c r="AL3">
        <f>VLOOKUP($C3,'2022 FPIs'!$A$1:$M$33,7,FALSE)</f>
        <v>1661</v>
      </c>
      <c r="AM3">
        <f>VLOOKUP($C3,'2022 FPIs'!$A$1:$M$33,8,FALSE)</f>
        <v>0.85245901639344257</v>
      </c>
      <c r="AN3">
        <f>VLOOKUP($C3,'2022 FPIs'!$A$1:$M$33,9,FALSE)</f>
        <v>1</v>
      </c>
      <c r="AO3">
        <f>VLOOKUP($C3,'2022 FPIs'!$A$1:$M$33,10,FALSE)</f>
        <v>0.84573502722323046</v>
      </c>
      <c r="AP3">
        <f>VLOOKUP($C3,'2022 FPIs'!$A$1:$M$33,11,FALSE)</f>
        <v>0.81792717086834732</v>
      </c>
      <c r="AQ3">
        <f>VLOOKUP($C3,'2022 FPIs'!$A$1:$M$33,12,FALSE)</f>
        <v>1</v>
      </c>
      <c r="AR3">
        <f>VLOOKUP($C3,'2022 FPIs'!$A$1:$M$33,13,FALSE)</f>
        <v>0.83098591549295775</v>
      </c>
      <c r="AS3">
        <v>7</v>
      </c>
      <c r="AT3">
        <v>41</v>
      </c>
      <c r="AU3">
        <v>12</v>
      </c>
      <c r="AV3">
        <v>24</v>
      </c>
      <c r="AW3">
        <v>107</v>
      </c>
      <c r="AX3">
        <v>0</v>
      </c>
      <c r="AY3">
        <v>2</v>
      </c>
      <c r="AZ3">
        <v>2</v>
      </c>
      <c r="BA3">
        <v>16</v>
      </c>
      <c r="BB3">
        <v>5.0999999999999996</v>
      </c>
      <c r="BC3">
        <v>4.0999999999999996</v>
      </c>
      <c r="BD3">
        <v>50</v>
      </c>
      <c r="BE3">
        <v>27.6</v>
      </c>
      <c r="BF3">
        <v>27</v>
      </c>
      <c r="BG3">
        <v>80</v>
      </c>
      <c r="BH3">
        <v>3</v>
      </c>
      <c r="BI3">
        <v>1</v>
      </c>
      <c r="BJ3">
        <v>0</v>
      </c>
      <c r="BK3">
        <v>0</v>
      </c>
      <c r="BL3">
        <v>1</v>
      </c>
      <c r="BM3">
        <v>1</v>
      </c>
      <c r="BN3">
        <v>6</v>
      </c>
      <c r="BO3">
        <v>333</v>
      </c>
      <c r="BP3">
        <v>4</v>
      </c>
      <c r="BQ3">
        <v>12</v>
      </c>
      <c r="BR3">
        <v>1</v>
      </c>
      <c r="BS3">
        <v>1</v>
      </c>
      <c r="BT3" s="3">
        <f t="shared" ref="BT3:BT66" si="1">60-AF3</f>
        <v>28.5</v>
      </c>
      <c r="BU3">
        <f>VLOOKUP(D3,'2022 FPIs'!$A$1:$B$33,2,FALSE)</f>
        <v>-1</v>
      </c>
      <c r="BV3">
        <f>VLOOKUP($D3,'2022 FPIs'!$A$1:$F$33,3,FALSE)</f>
        <v>37.700000000000003</v>
      </c>
      <c r="BW3">
        <f>VLOOKUP($D3,'2022 FPIs'!$A$1:$F$33,4,FALSE)</f>
        <v>36.6</v>
      </c>
      <c r="BX3">
        <f>VLOOKUP($D3,'2022 FPIs'!$A$1:$F$33,5,FALSE)</f>
        <v>44.4</v>
      </c>
      <c r="BY3">
        <f>VLOOKUP($D3,'2022 FPIs'!$A$1:$F$33,6,FALSE)</f>
        <v>50.1</v>
      </c>
      <c r="BZ3">
        <f>VLOOKUP($D3,'2022 FPIs'!$A$1:$G$33,7,FALSE)</f>
        <v>1465</v>
      </c>
      <c r="CA3">
        <f>VLOOKUP($D3,'2022 FPIs'!$A$1:$M$33,8,FALSE)</f>
        <v>0.52131147540983602</v>
      </c>
      <c r="CB3">
        <f>VLOOKUP($D3,'2022 FPIs'!$A$1:$M$33,9,FALSE)</f>
        <v>0.13414634146341464</v>
      </c>
      <c r="CC3">
        <f>VLOOKUP($D3,'2022 FPIs'!$A$1:$M$33,10,FALSE)</f>
        <v>0.27767695099818507</v>
      </c>
      <c r="CD3">
        <f>VLOOKUP($D3,'2022 FPIs'!$A$1:$M$33,11,FALSE)</f>
        <v>0.32492997198879553</v>
      </c>
      <c r="CE3">
        <f>VLOOKUP($D3,'2022 FPIs'!$A$1:$M$33,12,FALSE)</f>
        <v>0.53799392097264453</v>
      </c>
      <c r="CF3">
        <f>VLOOKUP($D3,'2022 FPIs'!$A$1:$M$33,13,FALSE)</f>
        <v>0.37089201877934275</v>
      </c>
      <c r="CG3">
        <f t="shared" ref="CG3:CG66" si="2">AG3-BU3</f>
        <v>10.1</v>
      </c>
      <c r="CH3">
        <f t="shared" ref="CH3:CH66" si="3">AH3/BV3</f>
        <v>1.9416445623342173</v>
      </c>
      <c r="CI3">
        <f t="shared" ref="CI3:CI66" si="4">AI3/BW3</f>
        <v>1.8551912568306013</v>
      </c>
      <c r="CJ3">
        <f t="shared" ref="CJ3:CJ66" si="5">AJ3/BX3</f>
        <v>1.3963963963963963</v>
      </c>
      <c r="CK3">
        <f t="shared" ref="CK3:CK66" si="6">AK3/BY3</f>
        <v>1.3033932135728541</v>
      </c>
      <c r="CL3">
        <f t="shared" ref="CL3:CL66" si="7">AL3-BZ3</f>
        <v>196</v>
      </c>
    </row>
    <row r="4" spans="1:90">
      <c r="A4" t="s">
        <v>0</v>
      </c>
      <c r="B4">
        <f t="shared" si="0"/>
        <v>0</v>
      </c>
      <c r="C4" t="s">
        <v>35</v>
      </c>
      <c r="D4" t="s">
        <v>38</v>
      </c>
      <c r="E4">
        <v>19</v>
      </c>
      <c r="F4">
        <v>21</v>
      </c>
      <c r="G4">
        <v>42</v>
      </c>
      <c r="H4">
        <v>63</v>
      </c>
      <c r="I4">
        <v>382</v>
      </c>
      <c r="J4">
        <v>2</v>
      </c>
      <c r="K4">
        <v>0</v>
      </c>
      <c r="L4">
        <v>4</v>
      </c>
      <c r="M4">
        <v>18</v>
      </c>
      <c r="N4">
        <v>6.3</v>
      </c>
      <c r="O4">
        <v>5.7</v>
      </c>
      <c r="P4">
        <v>66.7</v>
      </c>
      <c r="Q4">
        <v>93.5</v>
      </c>
      <c r="R4">
        <v>23</v>
      </c>
      <c r="S4">
        <v>115</v>
      </c>
      <c r="T4">
        <v>5</v>
      </c>
      <c r="U4">
        <v>0</v>
      </c>
      <c r="V4">
        <v>1</v>
      </c>
      <c r="W4">
        <v>2</v>
      </c>
      <c r="X4">
        <v>2</v>
      </c>
      <c r="Y4">
        <v>2</v>
      </c>
      <c r="Z4">
        <v>1</v>
      </c>
      <c r="AA4">
        <v>31</v>
      </c>
      <c r="AB4">
        <v>11</v>
      </c>
      <c r="AC4">
        <v>18</v>
      </c>
      <c r="AD4">
        <v>2</v>
      </c>
      <c r="AE4">
        <v>3</v>
      </c>
      <c r="AF4" s="1">
        <v>40.5</v>
      </c>
      <c r="AG4">
        <f>VLOOKUP(C4,'2022 FPIs'!$A$1:$B$33,2,FALSE)</f>
        <v>9.1</v>
      </c>
      <c r="AH4">
        <f>VLOOKUP($C4,'2022 FPIs'!$A$1:$F$33,3,FALSE)</f>
        <v>73.2</v>
      </c>
      <c r="AI4">
        <f>VLOOKUP($C4,'2022 FPIs'!$A$1:$F$33,4,FALSE)</f>
        <v>67.900000000000006</v>
      </c>
      <c r="AJ4">
        <f>VLOOKUP($C4,'2022 FPIs'!$A$1:$F$33,5,FALSE)</f>
        <v>62</v>
      </c>
      <c r="AK4">
        <f>VLOOKUP($C4,'2022 FPIs'!$A$1:$F$33,6,FALSE)</f>
        <v>65.3</v>
      </c>
      <c r="AL4">
        <f>VLOOKUP($C4,'2022 FPIs'!$A$1:$M$33,7,FALSE)</f>
        <v>1661</v>
      </c>
      <c r="AM4">
        <f>VLOOKUP($C4,'2022 FPIs'!$A$1:$M$33,8,FALSE)</f>
        <v>0.85245901639344257</v>
      </c>
      <c r="AN4">
        <f>VLOOKUP($C4,'2022 FPIs'!$A$1:$M$33,9,FALSE)</f>
        <v>1</v>
      </c>
      <c r="AO4">
        <f>VLOOKUP($C4,'2022 FPIs'!$A$1:$M$33,10,FALSE)</f>
        <v>0.84573502722323046</v>
      </c>
      <c r="AP4">
        <f>VLOOKUP($C4,'2022 FPIs'!$A$1:$M$33,11,FALSE)</f>
        <v>0.81792717086834732</v>
      </c>
      <c r="AQ4">
        <f>VLOOKUP($C4,'2022 FPIs'!$A$1:$M$33,12,FALSE)</f>
        <v>1</v>
      </c>
      <c r="AR4">
        <f>VLOOKUP($C4,'2022 FPIs'!$A$1:$M$33,13,FALSE)</f>
        <v>0.83098591549295775</v>
      </c>
      <c r="AS4">
        <v>21</v>
      </c>
      <c r="AT4">
        <v>19</v>
      </c>
      <c r="AU4">
        <v>13</v>
      </c>
      <c r="AV4">
        <v>20</v>
      </c>
      <c r="AW4">
        <v>171</v>
      </c>
      <c r="AX4">
        <v>1</v>
      </c>
      <c r="AY4">
        <v>0</v>
      </c>
      <c r="AZ4">
        <v>2</v>
      </c>
      <c r="BA4">
        <v>15</v>
      </c>
      <c r="BB4">
        <v>9.3000000000000007</v>
      </c>
      <c r="BC4">
        <v>7.8</v>
      </c>
      <c r="BD4">
        <v>65</v>
      </c>
      <c r="BE4">
        <v>108.5</v>
      </c>
      <c r="BF4">
        <v>17</v>
      </c>
      <c r="BG4">
        <v>41</v>
      </c>
      <c r="BH4">
        <v>2.4</v>
      </c>
      <c r="BI4">
        <v>2</v>
      </c>
      <c r="BJ4">
        <v>0</v>
      </c>
      <c r="BK4">
        <v>0</v>
      </c>
      <c r="BL4">
        <v>3</v>
      </c>
      <c r="BM4">
        <v>3</v>
      </c>
      <c r="BN4">
        <v>6</v>
      </c>
      <c r="BO4">
        <v>218</v>
      </c>
      <c r="BP4">
        <v>3</v>
      </c>
      <c r="BQ4">
        <v>8</v>
      </c>
      <c r="BR4">
        <v>0</v>
      </c>
      <c r="BS4">
        <v>0</v>
      </c>
      <c r="BT4" s="3">
        <f t="shared" si="1"/>
        <v>19.5</v>
      </c>
      <c r="BU4">
        <f>VLOOKUP(D4,'2022 FPIs'!$A$1:$B$33,2,FALSE)</f>
        <v>5.2</v>
      </c>
      <c r="BV4">
        <f>VLOOKUP($D4,'2022 FPIs'!$A$1:$F$33,3,FALSE)</f>
        <v>63.2</v>
      </c>
      <c r="BW4">
        <f>VLOOKUP($D4,'2022 FPIs'!$A$1:$F$33,4,FALSE)</f>
        <v>55.7</v>
      </c>
      <c r="BX4">
        <f>VLOOKUP($D4,'2022 FPIs'!$A$1:$F$33,5,FALSE)</f>
        <v>63.8</v>
      </c>
      <c r="BY4">
        <f>VLOOKUP($D4,'2022 FPIs'!$A$1:$F$33,6,FALSE)</f>
        <v>52.1</v>
      </c>
      <c r="BZ4">
        <f>VLOOKUP($D4,'2022 FPIs'!$A$1:$G$33,7,FALSE)</f>
        <v>1521</v>
      </c>
      <c r="CA4">
        <f>VLOOKUP($D4,'2022 FPIs'!$A$1:$M$33,8,FALSE)</f>
        <v>0.72459016393442621</v>
      </c>
      <c r="CB4">
        <f>VLOOKUP($D4,'2022 FPIs'!$A$1:$M$33,9,FALSE)</f>
        <v>0.75609756097560976</v>
      </c>
      <c r="CC4">
        <f>VLOOKUP($D4,'2022 FPIs'!$A$1:$M$33,10,FALSE)</f>
        <v>0.62431941923774958</v>
      </c>
      <c r="CD4">
        <f>VLOOKUP($D4,'2022 FPIs'!$A$1:$M$33,11,FALSE)</f>
        <v>0.86834733893557414</v>
      </c>
      <c r="CE4">
        <f>VLOOKUP($D4,'2022 FPIs'!$A$1:$M$33,12,FALSE)</f>
        <v>0.59878419452887555</v>
      </c>
      <c r="CF4">
        <f>VLOOKUP($D4,'2022 FPIs'!$A$1:$M$33,13,FALSE)</f>
        <v>0.50234741784037562</v>
      </c>
      <c r="CG4">
        <f t="shared" si="2"/>
        <v>3.8999999999999995</v>
      </c>
      <c r="CH4">
        <f t="shared" si="3"/>
        <v>1.1582278481012658</v>
      </c>
      <c r="CI4">
        <f t="shared" si="4"/>
        <v>1.2190305206463197</v>
      </c>
      <c r="CJ4">
        <f t="shared" si="5"/>
        <v>0.97178683385579945</v>
      </c>
      <c r="CK4">
        <f t="shared" si="6"/>
        <v>1.2533589251439539</v>
      </c>
      <c r="CL4">
        <f t="shared" si="7"/>
        <v>140</v>
      </c>
    </row>
    <row r="5" spans="1:90">
      <c r="A5" t="s">
        <v>1</v>
      </c>
      <c r="B5">
        <f t="shared" si="0"/>
        <v>1</v>
      </c>
      <c r="C5" t="s">
        <v>35</v>
      </c>
      <c r="D5" t="s">
        <v>44</v>
      </c>
      <c r="E5">
        <v>23</v>
      </c>
      <c r="F5">
        <v>20</v>
      </c>
      <c r="G5">
        <v>19</v>
      </c>
      <c r="H5">
        <v>36</v>
      </c>
      <c r="I5">
        <v>201</v>
      </c>
      <c r="J5">
        <v>1</v>
      </c>
      <c r="K5">
        <v>1</v>
      </c>
      <c r="L5">
        <v>1</v>
      </c>
      <c r="M5">
        <v>12</v>
      </c>
      <c r="N5">
        <v>5.9</v>
      </c>
      <c r="O5">
        <v>5.4</v>
      </c>
      <c r="P5">
        <v>52.8</v>
      </c>
      <c r="Q5">
        <v>67</v>
      </c>
      <c r="R5">
        <v>25</v>
      </c>
      <c r="S5">
        <v>125</v>
      </c>
      <c r="T5">
        <v>5</v>
      </c>
      <c r="U5">
        <v>1</v>
      </c>
      <c r="V5">
        <v>3</v>
      </c>
      <c r="W5">
        <v>3</v>
      </c>
      <c r="X5">
        <v>2</v>
      </c>
      <c r="Y5">
        <v>2</v>
      </c>
      <c r="Z5">
        <v>3</v>
      </c>
      <c r="AA5">
        <v>136</v>
      </c>
      <c r="AB5">
        <v>4</v>
      </c>
      <c r="AC5">
        <v>11</v>
      </c>
      <c r="AD5">
        <v>1</v>
      </c>
      <c r="AE5">
        <v>1</v>
      </c>
      <c r="AF5" s="1">
        <v>22</v>
      </c>
      <c r="AG5">
        <f>VLOOKUP(C5,'2022 FPIs'!$A$1:$B$33,2,FALSE)</f>
        <v>9.1</v>
      </c>
      <c r="AH5">
        <f>VLOOKUP($C5,'2022 FPIs'!$A$1:$F$33,3,FALSE)</f>
        <v>73.2</v>
      </c>
      <c r="AI5">
        <f>VLOOKUP($C5,'2022 FPIs'!$A$1:$F$33,4,FALSE)</f>
        <v>67.900000000000006</v>
      </c>
      <c r="AJ5">
        <f>VLOOKUP($C5,'2022 FPIs'!$A$1:$F$33,5,FALSE)</f>
        <v>62</v>
      </c>
      <c r="AK5">
        <f>VLOOKUP($C5,'2022 FPIs'!$A$1:$F$33,6,FALSE)</f>
        <v>65.3</v>
      </c>
      <c r="AL5">
        <f>VLOOKUP($C5,'2022 FPIs'!$A$1:$M$33,7,FALSE)</f>
        <v>1661</v>
      </c>
      <c r="AM5">
        <f>VLOOKUP($C5,'2022 FPIs'!$A$1:$M$33,8,FALSE)</f>
        <v>0.85245901639344257</v>
      </c>
      <c r="AN5">
        <f>VLOOKUP($C5,'2022 FPIs'!$A$1:$M$33,9,FALSE)</f>
        <v>1</v>
      </c>
      <c r="AO5">
        <f>VLOOKUP($C5,'2022 FPIs'!$A$1:$M$33,10,FALSE)</f>
        <v>0.84573502722323046</v>
      </c>
      <c r="AP5">
        <f>VLOOKUP($C5,'2022 FPIs'!$A$1:$M$33,11,FALSE)</f>
        <v>0.81792717086834732</v>
      </c>
      <c r="AQ5">
        <f>VLOOKUP($C5,'2022 FPIs'!$A$1:$M$33,12,FALSE)</f>
        <v>1</v>
      </c>
      <c r="AR5">
        <f>VLOOKUP($C5,'2022 FPIs'!$A$1:$M$33,13,FALSE)</f>
        <v>0.83098591549295775</v>
      </c>
      <c r="AS5">
        <v>20</v>
      </c>
      <c r="AT5">
        <v>23</v>
      </c>
      <c r="AU5">
        <v>20</v>
      </c>
      <c r="AV5">
        <v>29</v>
      </c>
      <c r="AW5">
        <v>134</v>
      </c>
      <c r="AX5">
        <v>1</v>
      </c>
      <c r="AY5">
        <v>2</v>
      </c>
      <c r="AZ5">
        <v>2</v>
      </c>
      <c r="BA5">
        <v>10</v>
      </c>
      <c r="BB5">
        <v>5</v>
      </c>
      <c r="BC5">
        <v>4.3</v>
      </c>
      <c r="BD5">
        <v>69</v>
      </c>
      <c r="BE5">
        <v>61.6</v>
      </c>
      <c r="BF5">
        <v>33</v>
      </c>
      <c r="BG5">
        <v>162</v>
      </c>
      <c r="BH5">
        <v>4.9000000000000004</v>
      </c>
      <c r="BI5">
        <v>1</v>
      </c>
      <c r="BJ5">
        <v>2</v>
      </c>
      <c r="BK5">
        <v>2</v>
      </c>
      <c r="BL5">
        <v>2</v>
      </c>
      <c r="BM5">
        <v>2</v>
      </c>
      <c r="BN5">
        <v>3</v>
      </c>
      <c r="BO5">
        <v>152</v>
      </c>
      <c r="BP5">
        <v>6</v>
      </c>
      <c r="BQ5">
        <v>13</v>
      </c>
      <c r="BR5">
        <v>1</v>
      </c>
      <c r="BS5">
        <v>2</v>
      </c>
      <c r="BT5" s="3">
        <f t="shared" si="1"/>
        <v>38</v>
      </c>
      <c r="BU5">
        <f>VLOOKUP(D5,'2022 FPIs'!$A$1:$B$33,2,FALSE)</f>
        <v>2.9</v>
      </c>
      <c r="BV5">
        <f>VLOOKUP($D5,'2022 FPIs'!$A$1:$F$33,3,FALSE)</f>
        <v>51.9</v>
      </c>
      <c r="BW5">
        <f>VLOOKUP($D5,'2022 FPIs'!$A$1:$F$33,4,FALSE)</f>
        <v>59.7</v>
      </c>
      <c r="BX5">
        <f>VLOOKUP($D5,'2022 FPIs'!$A$1:$F$33,5,FALSE)</f>
        <v>39.6</v>
      </c>
      <c r="BY5">
        <f>VLOOKUP($D5,'2022 FPIs'!$A$1:$F$33,6,FALSE)</f>
        <v>60.2</v>
      </c>
      <c r="BZ5">
        <f>VLOOKUP($D5,'2022 FPIs'!$A$1:$G$33,7,FALSE)</f>
        <v>1599</v>
      </c>
      <c r="CA5">
        <f>VLOOKUP($D5,'2022 FPIs'!$A$1:$M$33,8,FALSE)</f>
        <v>0.64918032786885238</v>
      </c>
      <c r="CB5">
        <f>VLOOKUP($D5,'2022 FPIs'!$A$1:$M$33,9,FALSE)</f>
        <v>0.48048780487804865</v>
      </c>
      <c r="CC5">
        <f>VLOOKUP($D5,'2022 FPIs'!$A$1:$M$33,10,FALSE)</f>
        <v>0.69691470054446458</v>
      </c>
      <c r="CD5">
        <f>VLOOKUP($D5,'2022 FPIs'!$A$1:$M$33,11,FALSE)</f>
        <v>0.19047619047619058</v>
      </c>
      <c r="CE5">
        <f>VLOOKUP($D5,'2022 FPIs'!$A$1:$M$33,12,FALSE)</f>
        <v>0.84498480243161112</v>
      </c>
      <c r="CF5">
        <f>VLOOKUP($D5,'2022 FPIs'!$A$1:$M$33,13,FALSE)</f>
        <v>0.68544600938967137</v>
      </c>
      <c r="CG5">
        <f t="shared" si="2"/>
        <v>6.1999999999999993</v>
      </c>
      <c r="CH5">
        <f t="shared" si="3"/>
        <v>1.4104046242774568</v>
      </c>
      <c r="CI5">
        <f t="shared" si="4"/>
        <v>1.137353433835846</v>
      </c>
      <c r="CJ5">
        <f t="shared" si="5"/>
        <v>1.5656565656565655</v>
      </c>
      <c r="CK5">
        <f t="shared" si="6"/>
        <v>1.0847176079734218</v>
      </c>
      <c r="CL5">
        <f t="shared" si="7"/>
        <v>62</v>
      </c>
    </row>
    <row r="6" spans="1:90">
      <c r="A6" t="s">
        <v>1</v>
      </c>
      <c r="B6">
        <f t="shared" si="0"/>
        <v>1</v>
      </c>
      <c r="C6" t="s">
        <v>35</v>
      </c>
      <c r="D6" t="s">
        <v>45</v>
      </c>
      <c r="E6">
        <v>38</v>
      </c>
      <c r="F6">
        <v>3</v>
      </c>
      <c r="G6">
        <v>22</v>
      </c>
      <c r="H6">
        <v>36</v>
      </c>
      <c r="I6">
        <v>432</v>
      </c>
      <c r="J6">
        <v>4</v>
      </c>
      <c r="K6">
        <v>1</v>
      </c>
      <c r="L6">
        <v>0</v>
      </c>
      <c r="M6">
        <v>0</v>
      </c>
      <c r="N6">
        <v>12</v>
      </c>
      <c r="O6">
        <v>12</v>
      </c>
      <c r="P6">
        <v>61.1</v>
      </c>
      <c r="Q6">
        <v>128.5</v>
      </c>
      <c r="R6">
        <v>18</v>
      </c>
      <c r="S6">
        <v>120</v>
      </c>
      <c r="T6">
        <v>6.7</v>
      </c>
      <c r="U6">
        <v>1</v>
      </c>
      <c r="V6">
        <v>1</v>
      </c>
      <c r="W6">
        <v>2</v>
      </c>
      <c r="X6">
        <v>5</v>
      </c>
      <c r="Y6">
        <v>5</v>
      </c>
      <c r="Z6">
        <v>2</v>
      </c>
      <c r="AA6">
        <v>110</v>
      </c>
      <c r="AB6">
        <v>5</v>
      </c>
      <c r="AC6">
        <v>9</v>
      </c>
      <c r="AD6">
        <v>0</v>
      </c>
      <c r="AE6">
        <v>0</v>
      </c>
      <c r="AF6" s="1">
        <v>14</v>
      </c>
      <c r="AG6">
        <f>VLOOKUP(C6,'2022 FPIs'!$A$1:$B$33,2,FALSE)</f>
        <v>9.1</v>
      </c>
      <c r="AH6">
        <f>VLOOKUP($C6,'2022 FPIs'!$A$1:$F$33,3,FALSE)</f>
        <v>73.2</v>
      </c>
      <c r="AI6">
        <f>VLOOKUP($C6,'2022 FPIs'!$A$1:$F$33,4,FALSE)</f>
        <v>67.900000000000006</v>
      </c>
      <c r="AJ6">
        <f>VLOOKUP($C6,'2022 FPIs'!$A$1:$F$33,5,FALSE)</f>
        <v>62</v>
      </c>
      <c r="AK6">
        <f>VLOOKUP($C6,'2022 FPIs'!$A$1:$F$33,6,FALSE)</f>
        <v>65.3</v>
      </c>
      <c r="AL6">
        <f>VLOOKUP($C6,'2022 FPIs'!$A$1:$M$33,7,FALSE)</f>
        <v>1661</v>
      </c>
      <c r="AM6">
        <f>VLOOKUP($C6,'2022 FPIs'!$A$1:$M$33,8,FALSE)</f>
        <v>0.85245901639344257</v>
      </c>
      <c r="AN6">
        <f>VLOOKUP($C6,'2022 FPIs'!$A$1:$M$33,9,FALSE)</f>
        <v>1</v>
      </c>
      <c r="AO6">
        <f>VLOOKUP($C6,'2022 FPIs'!$A$1:$M$33,10,FALSE)</f>
        <v>0.84573502722323046</v>
      </c>
      <c r="AP6">
        <f>VLOOKUP($C6,'2022 FPIs'!$A$1:$M$33,11,FALSE)</f>
        <v>0.81792717086834732</v>
      </c>
      <c r="AQ6">
        <f>VLOOKUP($C6,'2022 FPIs'!$A$1:$M$33,12,FALSE)</f>
        <v>1</v>
      </c>
      <c r="AR6">
        <f>VLOOKUP($C6,'2022 FPIs'!$A$1:$M$33,13,FALSE)</f>
        <v>0.83098591549295775</v>
      </c>
      <c r="AS6">
        <v>3</v>
      </c>
      <c r="AT6">
        <v>38</v>
      </c>
      <c r="AU6">
        <v>34</v>
      </c>
      <c r="AV6">
        <v>52</v>
      </c>
      <c r="AW6">
        <v>310</v>
      </c>
      <c r="AX6">
        <v>0</v>
      </c>
      <c r="AY6">
        <v>1</v>
      </c>
      <c r="AZ6">
        <v>3</v>
      </c>
      <c r="BA6">
        <v>17</v>
      </c>
      <c r="BB6">
        <v>6.3</v>
      </c>
      <c r="BC6">
        <v>5.6</v>
      </c>
      <c r="BD6">
        <v>65.400000000000006</v>
      </c>
      <c r="BE6">
        <v>73.400000000000006</v>
      </c>
      <c r="BF6">
        <v>17</v>
      </c>
      <c r="BG6">
        <v>54</v>
      </c>
      <c r="BH6">
        <v>3.2</v>
      </c>
      <c r="BI6">
        <v>0</v>
      </c>
      <c r="BJ6">
        <v>1</v>
      </c>
      <c r="BK6">
        <v>3</v>
      </c>
      <c r="BL6">
        <v>0</v>
      </c>
      <c r="BM6">
        <v>0</v>
      </c>
      <c r="BN6">
        <v>4</v>
      </c>
      <c r="BO6">
        <v>163</v>
      </c>
      <c r="BP6">
        <v>5</v>
      </c>
      <c r="BQ6">
        <v>15</v>
      </c>
      <c r="BR6">
        <v>0</v>
      </c>
      <c r="BS6">
        <v>3</v>
      </c>
      <c r="BT6" s="3">
        <f t="shared" si="1"/>
        <v>46</v>
      </c>
      <c r="BU6">
        <f>VLOOKUP(D6,'2022 FPIs'!$A$1:$B$33,2,FALSE)</f>
        <v>2.2000000000000002</v>
      </c>
      <c r="BV6">
        <f>VLOOKUP($D6,'2022 FPIs'!$A$1:$F$33,3,FALSE)</f>
        <v>46.6</v>
      </c>
      <c r="BW6">
        <f>VLOOKUP($D6,'2022 FPIs'!$A$1:$F$33,4,FALSE)</f>
        <v>47</v>
      </c>
      <c r="BX6">
        <f>VLOOKUP($D6,'2022 FPIs'!$A$1:$F$33,5,FALSE)</f>
        <v>48.1</v>
      </c>
      <c r="BY6">
        <f>VLOOKUP($D6,'2022 FPIs'!$A$1:$F$33,6,FALSE)</f>
        <v>48.9</v>
      </c>
      <c r="BZ6">
        <f>VLOOKUP($D6,'2022 FPIs'!$A$1:$G$33,7,FALSE)</f>
        <v>1519</v>
      </c>
      <c r="CA6">
        <f>VLOOKUP($D6,'2022 FPIs'!$A$1:$M$33,8,FALSE)</f>
        <v>0.6262295081967213</v>
      </c>
      <c r="CB6">
        <f>VLOOKUP($D6,'2022 FPIs'!$A$1:$M$33,9,FALSE)</f>
        <v>0.35121951219512193</v>
      </c>
      <c r="CC6">
        <f>VLOOKUP($D6,'2022 FPIs'!$A$1:$M$33,10,FALSE)</f>
        <v>0.46642468239564422</v>
      </c>
      <c r="CD6">
        <f>VLOOKUP($D6,'2022 FPIs'!$A$1:$M$33,11,FALSE)</f>
        <v>0.42857142857142866</v>
      </c>
      <c r="CE6">
        <f>VLOOKUP($D6,'2022 FPIs'!$A$1:$M$33,12,FALSE)</f>
        <v>0.50151975683890582</v>
      </c>
      <c r="CF6">
        <f>VLOOKUP($D6,'2022 FPIs'!$A$1:$M$33,13,FALSE)</f>
        <v>0.49765258215962443</v>
      </c>
      <c r="CG6">
        <f t="shared" si="2"/>
        <v>6.8999999999999995</v>
      </c>
      <c r="CH6">
        <f t="shared" si="3"/>
        <v>1.5708154506437768</v>
      </c>
      <c r="CI6">
        <f t="shared" si="4"/>
        <v>1.4446808510638298</v>
      </c>
      <c r="CJ6">
        <f t="shared" si="5"/>
        <v>1.2889812889812891</v>
      </c>
      <c r="CK6">
        <f t="shared" si="6"/>
        <v>1.3353783231083844</v>
      </c>
      <c r="CL6">
        <f t="shared" si="7"/>
        <v>142</v>
      </c>
    </row>
    <row r="7" spans="1:90">
      <c r="A7" t="s">
        <v>1</v>
      </c>
      <c r="B7">
        <f t="shared" si="0"/>
        <v>1</v>
      </c>
      <c r="C7" t="s">
        <v>35</v>
      </c>
      <c r="D7" t="s">
        <v>46</v>
      </c>
      <c r="E7">
        <v>24</v>
      </c>
      <c r="F7">
        <v>20</v>
      </c>
      <c r="G7">
        <v>27</v>
      </c>
      <c r="H7">
        <v>40</v>
      </c>
      <c r="I7">
        <v>318</v>
      </c>
      <c r="J7">
        <v>3</v>
      </c>
      <c r="K7">
        <v>0</v>
      </c>
      <c r="L7">
        <v>1</v>
      </c>
      <c r="M7">
        <v>11</v>
      </c>
      <c r="N7">
        <v>8.1999999999999993</v>
      </c>
      <c r="O7">
        <v>7.8</v>
      </c>
      <c r="P7">
        <v>67.5</v>
      </c>
      <c r="Q7">
        <v>116.5</v>
      </c>
      <c r="R7">
        <v>31</v>
      </c>
      <c r="S7">
        <v>125</v>
      </c>
      <c r="T7">
        <v>4</v>
      </c>
      <c r="U7">
        <v>0</v>
      </c>
      <c r="V7">
        <v>1</v>
      </c>
      <c r="W7">
        <v>1</v>
      </c>
      <c r="X7">
        <v>3</v>
      </c>
      <c r="Y7">
        <v>3</v>
      </c>
      <c r="Z7">
        <v>2</v>
      </c>
      <c r="AA7">
        <v>108</v>
      </c>
      <c r="AB7">
        <v>4</v>
      </c>
      <c r="AC7">
        <v>11</v>
      </c>
      <c r="AD7">
        <v>1</v>
      </c>
      <c r="AE7">
        <v>3</v>
      </c>
      <c r="AF7" s="1">
        <v>31.5</v>
      </c>
      <c r="AG7">
        <f>VLOOKUP(C7,'2022 FPIs'!$A$1:$B$33,2,FALSE)</f>
        <v>9.1</v>
      </c>
      <c r="AH7">
        <f>VLOOKUP($C7,'2022 FPIs'!$A$1:$F$33,3,FALSE)</f>
        <v>73.2</v>
      </c>
      <c r="AI7">
        <f>VLOOKUP($C7,'2022 FPIs'!$A$1:$F$33,4,FALSE)</f>
        <v>67.900000000000006</v>
      </c>
      <c r="AJ7">
        <f>VLOOKUP($C7,'2022 FPIs'!$A$1:$F$33,5,FALSE)</f>
        <v>62</v>
      </c>
      <c r="AK7">
        <f>VLOOKUP($C7,'2022 FPIs'!$A$1:$F$33,6,FALSE)</f>
        <v>65.3</v>
      </c>
      <c r="AL7">
        <f>VLOOKUP($C7,'2022 FPIs'!$A$1:$M$33,7,FALSE)</f>
        <v>1661</v>
      </c>
      <c r="AM7">
        <f>VLOOKUP($C7,'2022 FPIs'!$A$1:$M$33,8,FALSE)</f>
        <v>0.85245901639344257</v>
      </c>
      <c r="AN7">
        <f>VLOOKUP($C7,'2022 FPIs'!$A$1:$M$33,9,FALSE)</f>
        <v>1</v>
      </c>
      <c r="AO7">
        <f>VLOOKUP($C7,'2022 FPIs'!$A$1:$M$33,10,FALSE)</f>
        <v>0.84573502722323046</v>
      </c>
      <c r="AP7">
        <f>VLOOKUP($C7,'2022 FPIs'!$A$1:$M$33,11,FALSE)</f>
        <v>0.81792717086834732</v>
      </c>
      <c r="AQ7">
        <f>VLOOKUP($C7,'2022 FPIs'!$A$1:$M$33,12,FALSE)</f>
        <v>1</v>
      </c>
      <c r="AR7">
        <f>VLOOKUP($C7,'2022 FPIs'!$A$1:$M$33,13,FALSE)</f>
        <v>0.83098591549295775</v>
      </c>
      <c r="AS7">
        <v>20</v>
      </c>
      <c r="AT7">
        <v>24</v>
      </c>
      <c r="AU7">
        <v>25</v>
      </c>
      <c r="AV7">
        <v>40</v>
      </c>
      <c r="AW7">
        <v>319</v>
      </c>
      <c r="AX7">
        <v>2</v>
      </c>
      <c r="AY7">
        <v>2</v>
      </c>
      <c r="AZ7">
        <v>3</v>
      </c>
      <c r="BA7">
        <v>19</v>
      </c>
      <c r="BB7">
        <v>8.5</v>
      </c>
      <c r="BC7">
        <v>7.4</v>
      </c>
      <c r="BD7">
        <v>62.5</v>
      </c>
      <c r="BE7">
        <v>83.2</v>
      </c>
      <c r="BF7">
        <v>18</v>
      </c>
      <c r="BG7">
        <v>68</v>
      </c>
      <c r="BH7">
        <v>3.8</v>
      </c>
      <c r="BI7">
        <v>0</v>
      </c>
      <c r="BJ7">
        <v>2</v>
      </c>
      <c r="BK7">
        <v>3</v>
      </c>
      <c r="BL7">
        <v>2</v>
      </c>
      <c r="BM7">
        <v>2</v>
      </c>
      <c r="BN7">
        <v>3</v>
      </c>
      <c r="BO7">
        <v>173</v>
      </c>
      <c r="BP7">
        <v>4</v>
      </c>
      <c r="BQ7">
        <v>11</v>
      </c>
      <c r="BR7">
        <v>1</v>
      </c>
      <c r="BS7">
        <v>1</v>
      </c>
      <c r="BT7" s="3">
        <f t="shared" si="1"/>
        <v>28.5</v>
      </c>
      <c r="BU7">
        <f>VLOOKUP(D7,'2022 FPIs'!$A$1:$B$33,2,FALSE)</f>
        <v>13.6</v>
      </c>
      <c r="BV7">
        <f>VLOOKUP($D7,'2022 FPIs'!$A$1:$F$33,3,FALSE)</f>
        <v>37.799999999999997</v>
      </c>
      <c r="BW7">
        <f>VLOOKUP($D7,'2022 FPIs'!$A$1:$F$33,4,FALSE)</f>
        <v>33.200000000000003</v>
      </c>
      <c r="BX7">
        <f>VLOOKUP($D7,'2022 FPIs'!$A$1:$F$33,5,FALSE)</f>
        <v>50.1</v>
      </c>
      <c r="BY7">
        <f>VLOOKUP($D7,'2022 FPIs'!$A$1:$F$33,6,FALSE)</f>
        <v>45.9</v>
      </c>
      <c r="BZ7">
        <f>VLOOKUP($D7,'2022 FPIs'!$A$1:$G$33,7,FALSE)</f>
        <v>1733</v>
      </c>
      <c r="CA7">
        <f>VLOOKUP($D7,'2022 FPIs'!$A$1:$M$33,8,FALSE)</f>
        <v>1</v>
      </c>
      <c r="CB7">
        <f>VLOOKUP($D7,'2022 FPIs'!$A$1:$M$33,9,FALSE)</f>
        <v>0.13658536585365841</v>
      </c>
      <c r="CC7">
        <f>VLOOKUP($D7,'2022 FPIs'!$A$1:$M$33,10,FALSE)</f>
        <v>0.21597096188747733</v>
      </c>
      <c r="CD7">
        <f>VLOOKUP($D7,'2022 FPIs'!$A$1:$M$33,11,FALSE)</f>
        <v>0.48459383753501406</v>
      </c>
      <c r="CE7">
        <f>VLOOKUP($D7,'2022 FPIs'!$A$1:$M$33,12,FALSE)</f>
        <v>0.4103343465045593</v>
      </c>
      <c r="CF7">
        <f>VLOOKUP($D7,'2022 FPIs'!$A$1:$M$33,13,FALSE)</f>
        <v>1</v>
      </c>
      <c r="CG7">
        <f t="shared" si="2"/>
        <v>-4.5</v>
      </c>
      <c r="CH7">
        <f t="shared" si="3"/>
        <v>1.9365079365079367</v>
      </c>
      <c r="CI7">
        <f t="shared" si="4"/>
        <v>2.0451807228915664</v>
      </c>
      <c r="CJ7">
        <f t="shared" si="5"/>
        <v>1.2375249500998005</v>
      </c>
      <c r="CK7">
        <f t="shared" si="6"/>
        <v>1.4226579520697167</v>
      </c>
      <c r="CL7">
        <f t="shared" si="7"/>
        <v>-72</v>
      </c>
    </row>
    <row r="8" spans="1:90">
      <c r="A8" t="s">
        <v>1</v>
      </c>
      <c r="B8">
        <f t="shared" si="0"/>
        <v>1</v>
      </c>
      <c r="C8" t="s">
        <v>35</v>
      </c>
      <c r="D8" t="s">
        <v>47</v>
      </c>
      <c r="E8">
        <v>27</v>
      </c>
      <c r="F8">
        <v>17</v>
      </c>
      <c r="G8">
        <v>13</v>
      </c>
      <c r="H8">
        <v>25</v>
      </c>
      <c r="I8">
        <v>216</v>
      </c>
      <c r="J8">
        <v>2</v>
      </c>
      <c r="K8">
        <v>2</v>
      </c>
      <c r="L8">
        <v>2</v>
      </c>
      <c r="M8">
        <v>2</v>
      </c>
      <c r="N8">
        <v>8.6999999999999993</v>
      </c>
      <c r="O8">
        <v>8</v>
      </c>
      <c r="P8">
        <v>52</v>
      </c>
      <c r="Q8">
        <v>74.7</v>
      </c>
      <c r="R8">
        <v>27</v>
      </c>
      <c r="S8">
        <v>153</v>
      </c>
      <c r="T8">
        <v>5.7</v>
      </c>
      <c r="U8">
        <v>1</v>
      </c>
      <c r="V8">
        <v>2</v>
      </c>
      <c r="W8">
        <v>2</v>
      </c>
      <c r="X8">
        <v>3</v>
      </c>
      <c r="Y8">
        <v>3</v>
      </c>
      <c r="Z8">
        <v>2</v>
      </c>
      <c r="AA8">
        <v>73</v>
      </c>
      <c r="AB8">
        <v>2</v>
      </c>
      <c r="AC8">
        <v>7</v>
      </c>
      <c r="AD8">
        <v>0</v>
      </c>
      <c r="AE8">
        <v>0</v>
      </c>
      <c r="AF8" s="1">
        <v>26</v>
      </c>
      <c r="AG8">
        <f>VLOOKUP(C8,'2022 FPIs'!$A$1:$B$33,2,FALSE)</f>
        <v>9.1</v>
      </c>
      <c r="AH8">
        <f>VLOOKUP($C8,'2022 FPIs'!$A$1:$F$33,3,FALSE)</f>
        <v>73.2</v>
      </c>
      <c r="AI8">
        <f>VLOOKUP($C8,'2022 FPIs'!$A$1:$F$33,4,FALSE)</f>
        <v>67.900000000000006</v>
      </c>
      <c r="AJ8">
        <f>VLOOKUP($C8,'2022 FPIs'!$A$1:$F$33,5,FALSE)</f>
        <v>62</v>
      </c>
      <c r="AK8">
        <f>VLOOKUP($C8,'2022 FPIs'!$A$1:$F$33,6,FALSE)</f>
        <v>65.3</v>
      </c>
      <c r="AL8">
        <f>VLOOKUP($C8,'2022 FPIs'!$A$1:$M$33,7,FALSE)</f>
        <v>1661</v>
      </c>
      <c r="AM8">
        <f>VLOOKUP($C8,'2022 FPIs'!$A$1:$M$33,8,FALSE)</f>
        <v>0.85245901639344257</v>
      </c>
      <c r="AN8">
        <f>VLOOKUP($C8,'2022 FPIs'!$A$1:$M$33,9,FALSE)</f>
        <v>1</v>
      </c>
      <c r="AO8">
        <f>VLOOKUP($C8,'2022 FPIs'!$A$1:$M$33,10,FALSE)</f>
        <v>0.84573502722323046</v>
      </c>
      <c r="AP8">
        <f>VLOOKUP($C8,'2022 FPIs'!$A$1:$M$33,11,FALSE)</f>
        <v>0.81792717086834732</v>
      </c>
      <c r="AQ8">
        <f>VLOOKUP($C8,'2022 FPIs'!$A$1:$M$33,12,FALSE)</f>
        <v>1</v>
      </c>
      <c r="AR8">
        <f>VLOOKUP($C8,'2022 FPIs'!$A$1:$M$33,13,FALSE)</f>
        <v>0.83098591549295775</v>
      </c>
      <c r="AS8">
        <v>17</v>
      </c>
      <c r="AT8">
        <v>27</v>
      </c>
      <c r="AU8">
        <v>19</v>
      </c>
      <c r="AV8">
        <v>30</v>
      </c>
      <c r="AW8">
        <v>190</v>
      </c>
      <c r="AX8">
        <v>2</v>
      </c>
      <c r="AY8">
        <v>1</v>
      </c>
      <c r="AZ8">
        <v>2</v>
      </c>
      <c r="BA8">
        <v>13</v>
      </c>
      <c r="BB8">
        <v>6.8</v>
      </c>
      <c r="BC8">
        <v>5.9</v>
      </c>
      <c r="BD8">
        <v>63.3</v>
      </c>
      <c r="BE8">
        <v>89.6</v>
      </c>
      <c r="BF8">
        <v>31</v>
      </c>
      <c r="BG8">
        <v>208</v>
      </c>
      <c r="BH8">
        <v>6.7</v>
      </c>
      <c r="BI8">
        <v>0</v>
      </c>
      <c r="BJ8">
        <v>1</v>
      </c>
      <c r="BK8">
        <v>2</v>
      </c>
      <c r="BL8">
        <v>2</v>
      </c>
      <c r="BM8">
        <v>2</v>
      </c>
      <c r="BN8">
        <v>2</v>
      </c>
      <c r="BO8">
        <v>89</v>
      </c>
      <c r="BP8">
        <v>6</v>
      </c>
      <c r="BQ8">
        <v>12</v>
      </c>
      <c r="BR8">
        <v>0</v>
      </c>
      <c r="BS8">
        <v>2</v>
      </c>
      <c r="BT8" s="3">
        <f t="shared" si="1"/>
        <v>34</v>
      </c>
      <c r="BU8">
        <f>VLOOKUP(D8,'2022 FPIs'!$A$1:$B$33,2,FALSE)</f>
        <v>6.3</v>
      </c>
      <c r="BV8">
        <f>VLOOKUP($D8,'2022 FPIs'!$A$1:$F$33,3,FALSE)</f>
        <v>67.400000000000006</v>
      </c>
      <c r="BW8">
        <f>VLOOKUP($D8,'2022 FPIs'!$A$1:$F$33,4,FALSE)</f>
        <v>60.3</v>
      </c>
      <c r="BX8">
        <f>VLOOKUP($D8,'2022 FPIs'!$A$1:$F$33,5,FALSE)</f>
        <v>63.2</v>
      </c>
      <c r="BY8">
        <f>VLOOKUP($D8,'2022 FPIs'!$A$1:$F$33,6,FALSE)</f>
        <v>58.4</v>
      </c>
      <c r="BZ8">
        <f>VLOOKUP($D8,'2022 FPIs'!$A$1:$G$33,7,FALSE)</f>
        <v>1515</v>
      </c>
      <c r="CA8">
        <f>VLOOKUP($D8,'2022 FPIs'!$A$1:$M$33,8,FALSE)</f>
        <v>0.76065573770491801</v>
      </c>
      <c r="CB8">
        <f>VLOOKUP($D8,'2022 FPIs'!$A$1:$M$33,9,FALSE)</f>
        <v>0.85853658536585375</v>
      </c>
      <c r="CC8">
        <f>VLOOKUP($D8,'2022 FPIs'!$A$1:$M$33,10,FALSE)</f>
        <v>0.70780399274047179</v>
      </c>
      <c r="CD8">
        <f>VLOOKUP($D8,'2022 FPIs'!$A$1:$M$33,11,FALSE)</f>
        <v>0.85154061624649868</v>
      </c>
      <c r="CE8">
        <f>VLOOKUP($D8,'2022 FPIs'!$A$1:$M$33,12,FALSE)</f>
        <v>0.79027355623100304</v>
      </c>
      <c r="CF8">
        <f>VLOOKUP($D8,'2022 FPIs'!$A$1:$M$33,13,FALSE)</f>
        <v>0.48826291079812206</v>
      </c>
      <c r="CG8">
        <f t="shared" si="2"/>
        <v>2.8</v>
      </c>
      <c r="CH8">
        <f t="shared" si="3"/>
        <v>1.086053412462908</v>
      </c>
      <c r="CI8">
        <f t="shared" si="4"/>
        <v>1.1260364842454396</v>
      </c>
      <c r="CJ8">
        <f t="shared" si="5"/>
        <v>0.98101265822784811</v>
      </c>
      <c r="CK8">
        <f t="shared" si="6"/>
        <v>1.1181506849315068</v>
      </c>
      <c r="CL8">
        <f t="shared" si="7"/>
        <v>146</v>
      </c>
    </row>
    <row r="9" spans="1:90">
      <c r="A9" t="s">
        <v>0</v>
      </c>
      <c r="B9">
        <f t="shared" si="0"/>
        <v>0</v>
      </c>
      <c r="C9" t="s">
        <v>35</v>
      </c>
      <c r="D9" t="s">
        <v>40</v>
      </c>
      <c r="E9">
        <v>17</v>
      </c>
      <c r="F9">
        <v>20</v>
      </c>
      <c r="G9">
        <v>18</v>
      </c>
      <c r="H9">
        <v>34</v>
      </c>
      <c r="I9">
        <v>183</v>
      </c>
      <c r="J9">
        <v>0</v>
      </c>
      <c r="K9">
        <v>2</v>
      </c>
      <c r="L9">
        <v>5</v>
      </c>
      <c r="M9">
        <v>22</v>
      </c>
      <c r="N9">
        <v>6</v>
      </c>
      <c r="O9">
        <v>4.7</v>
      </c>
      <c r="P9">
        <v>52.9</v>
      </c>
      <c r="Q9">
        <v>44.1</v>
      </c>
      <c r="R9">
        <v>22</v>
      </c>
      <c r="S9">
        <v>134</v>
      </c>
      <c r="T9">
        <v>6.1</v>
      </c>
      <c r="U9">
        <v>2</v>
      </c>
      <c r="V9">
        <v>1</v>
      </c>
      <c r="W9">
        <v>2</v>
      </c>
      <c r="X9">
        <v>2</v>
      </c>
      <c r="Y9">
        <v>2</v>
      </c>
      <c r="Z9">
        <v>2</v>
      </c>
      <c r="AA9">
        <v>111</v>
      </c>
      <c r="AB9">
        <v>8</v>
      </c>
      <c r="AC9">
        <v>13</v>
      </c>
      <c r="AD9">
        <v>0</v>
      </c>
      <c r="AE9">
        <v>1</v>
      </c>
      <c r="AF9" s="2">
        <v>27</v>
      </c>
      <c r="AG9">
        <f>VLOOKUP(C9,'2022 FPIs'!$A$1:$B$33,2,FALSE)</f>
        <v>9.1</v>
      </c>
      <c r="AH9">
        <f>VLOOKUP($C9,'2022 FPIs'!$A$1:$F$33,3,FALSE)</f>
        <v>73.2</v>
      </c>
      <c r="AI9">
        <f>VLOOKUP($C9,'2022 FPIs'!$A$1:$F$33,4,FALSE)</f>
        <v>67.900000000000006</v>
      </c>
      <c r="AJ9">
        <f>VLOOKUP($C9,'2022 FPIs'!$A$1:$F$33,5,FALSE)</f>
        <v>62</v>
      </c>
      <c r="AK9">
        <f>VLOOKUP($C9,'2022 FPIs'!$A$1:$F$33,6,FALSE)</f>
        <v>65.3</v>
      </c>
      <c r="AL9">
        <f>VLOOKUP($C9,'2022 FPIs'!$A$1:$M$33,7,FALSE)</f>
        <v>1661</v>
      </c>
      <c r="AM9">
        <f>VLOOKUP($C9,'2022 FPIs'!$A$1:$M$33,8,FALSE)</f>
        <v>0.85245901639344257</v>
      </c>
      <c r="AN9">
        <f>VLOOKUP($C9,'2022 FPIs'!$A$1:$M$33,9,FALSE)</f>
        <v>1</v>
      </c>
      <c r="AO9">
        <f>VLOOKUP($C9,'2022 FPIs'!$A$1:$M$33,10,FALSE)</f>
        <v>0.84573502722323046</v>
      </c>
      <c r="AP9">
        <f>VLOOKUP($C9,'2022 FPIs'!$A$1:$M$33,11,FALSE)</f>
        <v>0.81792717086834732</v>
      </c>
      <c r="AQ9">
        <f>VLOOKUP($C9,'2022 FPIs'!$A$1:$M$33,12,FALSE)</f>
        <v>1</v>
      </c>
      <c r="AR9">
        <f>VLOOKUP($C9,'2022 FPIs'!$A$1:$M$33,13,FALSE)</f>
        <v>0.83098591549295775</v>
      </c>
      <c r="AS9">
        <v>20</v>
      </c>
      <c r="AT9">
        <v>17</v>
      </c>
      <c r="AU9">
        <v>18</v>
      </c>
      <c r="AV9">
        <v>25</v>
      </c>
      <c r="AW9">
        <v>136</v>
      </c>
      <c r="AX9">
        <v>1</v>
      </c>
      <c r="AY9">
        <v>0</v>
      </c>
      <c r="AZ9">
        <v>2</v>
      </c>
      <c r="BA9">
        <v>18</v>
      </c>
      <c r="BB9">
        <v>6.2</v>
      </c>
      <c r="BC9">
        <v>5</v>
      </c>
      <c r="BD9">
        <v>72</v>
      </c>
      <c r="BE9">
        <v>98.1</v>
      </c>
      <c r="BF9">
        <v>34</v>
      </c>
      <c r="BG9">
        <v>174</v>
      </c>
      <c r="BH9">
        <v>5.0999999999999996</v>
      </c>
      <c r="BI9">
        <v>1</v>
      </c>
      <c r="BJ9">
        <v>2</v>
      </c>
      <c r="BK9">
        <v>2</v>
      </c>
      <c r="BL9">
        <v>2</v>
      </c>
      <c r="BM9">
        <v>2</v>
      </c>
      <c r="BN9">
        <v>3</v>
      </c>
      <c r="BO9">
        <v>147</v>
      </c>
      <c r="BP9">
        <v>5</v>
      </c>
      <c r="BQ9">
        <v>13</v>
      </c>
      <c r="BR9">
        <v>2</v>
      </c>
      <c r="BS9">
        <v>2</v>
      </c>
      <c r="BT9" s="3">
        <f t="shared" si="1"/>
        <v>33</v>
      </c>
      <c r="BU9">
        <f>VLOOKUP(D9,'2022 FPIs'!$A$1:$B$33,2,FALSE)</f>
        <v>-3.2</v>
      </c>
      <c r="BV9">
        <f>VLOOKUP($D9,'2022 FPIs'!$A$1:$F$33,3,FALSE)</f>
        <v>45.6</v>
      </c>
      <c r="BW9">
        <f>VLOOKUP($D9,'2022 FPIs'!$A$1:$F$33,4,FALSE)</f>
        <v>41.6</v>
      </c>
      <c r="BX9">
        <f>VLOOKUP($D9,'2022 FPIs'!$A$1:$F$33,5,FALSE)</f>
        <v>54.4</v>
      </c>
      <c r="BY9">
        <f>VLOOKUP($D9,'2022 FPIs'!$A$1:$F$33,6,FALSE)</f>
        <v>43.6</v>
      </c>
      <c r="BZ9">
        <f>VLOOKUP($D9,'2022 FPIs'!$A$1:$G$33,7,FALSE)</f>
        <v>1386</v>
      </c>
      <c r="CA9">
        <f>VLOOKUP($D9,'2022 FPIs'!$A$1:$M$33,8,FALSE)</f>
        <v>0.44918032786885242</v>
      </c>
      <c r="CB9">
        <f>VLOOKUP($D9,'2022 FPIs'!$A$1:$M$33,9,FALSE)</f>
        <v>0.32682926829268288</v>
      </c>
      <c r="CC9">
        <f>VLOOKUP($D9,'2022 FPIs'!$A$1:$M$33,10,FALSE)</f>
        <v>0.36842105263157893</v>
      </c>
      <c r="CD9">
        <f>VLOOKUP($D9,'2022 FPIs'!$A$1:$M$33,11,FALSE)</f>
        <v>0.60504201680672265</v>
      </c>
      <c r="CE9">
        <f>VLOOKUP($D9,'2022 FPIs'!$A$1:$M$33,12,FALSE)</f>
        <v>0.34042553191489372</v>
      </c>
      <c r="CF9">
        <f>VLOOKUP($D9,'2022 FPIs'!$A$1:$M$33,13,FALSE)</f>
        <v>0.18544600938967137</v>
      </c>
      <c r="CG9">
        <f t="shared" si="2"/>
        <v>12.3</v>
      </c>
      <c r="CH9">
        <f t="shared" si="3"/>
        <v>1.6052631578947369</v>
      </c>
      <c r="CI9">
        <f t="shared" si="4"/>
        <v>1.6322115384615385</v>
      </c>
      <c r="CJ9">
        <f t="shared" si="5"/>
        <v>1.1397058823529411</v>
      </c>
      <c r="CK9">
        <f t="shared" si="6"/>
        <v>1.4977064220183485</v>
      </c>
      <c r="CL9">
        <f t="shared" si="7"/>
        <v>275</v>
      </c>
    </row>
    <row r="10" spans="1:90">
      <c r="A10" t="s">
        <v>0</v>
      </c>
      <c r="B10">
        <f>IF(A10="W",1,0)</f>
        <v>0</v>
      </c>
      <c r="C10" t="s">
        <v>35</v>
      </c>
      <c r="D10" t="s">
        <v>48</v>
      </c>
      <c r="E10">
        <v>30</v>
      </c>
      <c r="F10">
        <v>33</v>
      </c>
      <c r="G10">
        <v>29</v>
      </c>
      <c r="H10">
        <v>43</v>
      </c>
      <c r="I10">
        <v>311</v>
      </c>
      <c r="J10">
        <v>1</v>
      </c>
      <c r="K10">
        <v>2</v>
      </c>
      <c r="L10">
        <v>2</v>
      </c>
      <c r="M10">
        <v>19</v>
      </c>
      <c r="N10">
        <v>7.7</v>
      </c>
      <c r="O10">
        <v>6.9</v>
      </c>
      <c r="P10">
        <v>67.400000000000006</v>
      </c>
      <c r="Q10">
        <v>76.8</v>
      </c>
      <c r="R10">
        <v>27</v>
      </c>
      <c r="S10">
        <v>175</v>
      </c>
      <c r="T10">
        <v>6.5</v>
      </c>
      <c r="U10">
        <v>2</v>
      </c>
      <c r="V10">
        <v>3</v>
      </c>
      <c r="W10">
        <v>3</v>
      </c>
      <c r="X10">
        <v>3</v>
      </c>
      <c r="Y10">
        <v>3</v>
      </c>
      <c r="Z10">
        <v>3</v>
      </c>
      <c r="AA10">
        <v>152</v>
      </c>
      <c r="AB10">
        <v>7</v>
      </c>
      <c r="AC10">
        <v>13</v>
      </c>
      <c r="AD10">
        <v>0</v>
      </c>
      <c r="AE10">
        <v>1</v>
      </c>
      <c r="AF10" s="2">
        <v>34</v>
      </c>
      <c r="AG10">
        <f>VLOOKUP(C10,'2022 FPIs'!$A$1:$B$33,2,FALSE)</f>
        <v>9.1</v>
      </c>
      <c r="AH10">
        <f>VLOOKUP($C10,'2022 FPIs'!$A$1:$F$33,3,FALSE)</f>
        <v>73.2</v>
      </c>
      <c r="AI10">
        <f>VLOOKUP($C10,'2022 FPIs'!$A$1:$F$33,4,FALSE)</f>
        <v>67.900000000000006</v>
      </c>
      <c r="AJ10">
        <f>VLOOKUP($C10,'2022 FPIs'!$A$1:$F$33,5,FALSE)</f>
        <v>62</v>
      </c>
      <c r="AK10">
        <f>VLOOKUP($C10,'2022 FPIs'!$A$1:$F$33,6,FALSE)</f>
        <v>65.3</v>
      </c>
      <c r="AL10">
        <f>VLOOKUP($C10,'2022 FPIs'!$A$1:$M$33,7,FALSE)</f>
        <v>1661</v>
      </c>
      <c r="AM10">
        <f>VLOOKUP($C10,'2022 FPIs'!$A$1:$M$33,8,FALSE)</f>
        <v>0.85245901639344257</v>
      </c>
      <c r="AN10">
        <f>VLOOKUP($C10,'2022 FPIs'!$A$1:$M$33,9,FALSE)</f>
        <v>1</v>
      </c>
      <c r="AO10">
        <f>VLOOKUP($C10,'2022 FPIs'!$A$1:$M$33,10,FALSE)</f>
        <v>0.84573502722323046</v>
      </c>
      <c r="AP10">
        <f>VLOOKUP($C10,'2022 FPIs'!$A$1:$M$33,11,FALSE)</f>
        <v>0.81792717086834732</v>
      </c>
      <c r="AQ10">
        <f>VLOOKUP($C10,'2022 FPIs'!$A$1:$M$33,12,FALSE)</f>
        <v>1</v>
      </c>
      <c r="AR10">
        <f>VLOOKUP($C10,'2022 FPIs'!$A$1:$M$33,13,FALSE)</f>
        <v>0.83098591549295775</v>
      </c>
      <c r="AS10">
        <v>33</v>
      </c>
      <c r="AT10">
        <v>30</v>
      </c>
      <c r="AU10">
        <v>30</v>
      </c>
      <c r="AV10">
        <v>50</v>
      </c>
      <c r="AW10">
        <v>334</v>
      </c>
      <c r="AX10">
        <v>1</v>
      </c>
      <c r="AY10">
        <v>2</v>
      </c>
      <c r="AZ10">
        <v>4</v>
      </c>
      <c r="BA10">
        <v>23</v>
      </c>
      <c r="BB10">
        <v>7.1</v>
      </c>
      <c r="BC10">
        <v>6.2</v>
      </c>
      <c r="BD10">
        <v>60</v>
      </c>
      <c r="BE10">
        <v>69.900000000000006</v>
      </c>
      <c r="BF10">
        <v>25</v>
      </c>
      <c r="BG10">
        <v>147</v>
      </c>
      <c r="BH10">
        <v>5.9</v>
      </c>
      <c r="BI10">
        <v>2</v>
      </c>
      <c r="BJ10">
        <v>2</v>
      </c>
      <c r="BK10">
        <v>2</v>
      </c>
      <c r="BL10">
        <v>3</v>
      </c>
      <c r="BM10">
        <v>4</v>
      </c>
      <c r="BN10">
        <v>3</v>
      </c>
      <c r="BO10">
        <v>149</v>
      </c>
      <c r="BP10">
        <v>7</v>
      </c>
      <c r="BQ10">
        <v>17</v>
      </c>
      <c r="BR10">
        <v>3</v>
      </c>
      <c r="BS10">
        <v>5</v>
      </c>
      <c r="BT10" s="3">
        <f t="shared" si="1"/>
        <v>26</v>
      </c>
      <c r="BU10">
        <f>VLOOKUP(D10,'2022 FPIs'!$A$1:$B$33,2,FALSE)</f>
        <v>1.7</v>
      </c>
      <c r="BV10">
        <f>VLOOKUP($D10,'2022 FPIs'!$A$1:$F$33,3,FALSE)</f>
        <v>68.099999999999994</v>
      </c>
      <c r="BW10">
        <f>VLOOKUP($D10,'2022 FPIs'!$A$1:$F$33,4,FALSE)</f>
        <v>76.400000000000006</v>
      </c>
      <c r="BX10">
        <f>VLOOKUP($D10,'2022 FPIs'!$A$1:$F$33,5,FALSE)</f>
        <v>57.1</v>
      </c>
      <c r="BY10">
        <f>VLOOKUP($D10,'2022 FPIs'!$A$1:$F$33,6,FALSE)</f>
        <v>32.4</v>
      </c>
      <c r="BZ10">
        <f>VLOOKUP($D10,'2022 FPIs'!$A$1:$G$33,7,FALSE)</f>
        <v>1534</v>
      </c>
      <c r="CA10">
        <f>VLOOKUP($D10,'2022 FPIs'!$A$1:$M$33,8,FALSE)</f>
        <v>0.60983606557377046</v>
      </c>
      <c r="CB10">
        <f>VLOOKUP($D10,'2022 FPIs'!$A$1:$M$33,9,FALSE)</f>
        <v>0.87560975609756075</v>
      </c>
      <c r="CC10">
        <f>VLOOKUP($D10,'2022 FPIs'!$A$1:$M$33,10,FALSE)</f>
        <v>1</v>
      </c>
      <c r="CD10">
        <f>VLOOKUP($D10,'2022 FPIs'!$A$1:$M$33,11,FALSE)</f>
        <v>0.68067226890756305</v>
      </c>
      <c r="CE10">
        <f>VLOOKUP($D10,'2022 FPIs'!$A$1:$M$33,12,FALSE)</f>
        <v>0</v>
      </c>
      <c r="CF10">
        <f>VLOOKUP($D10,'2022 FPIs'!$A$1:$M$33,13,FALSE)</f>
        <v>0.53286384976525825</v>
      </c>
      <c r="CG10">
        <f t="shared" si="2"/>
        <v>7.3999999999999995</v>
      </c>
      <c r="CH10">
        <f t="shared" si="3"/>
        <v>1.0748898678414098</v>
      </c>
      <c r="CI10">
        <f t="shared" si="4"/>
        <v>0.88874345549738221</v>
      </c>
      <c r="CJ10">
        <f t="shared" si="5"/>
        <v>1.0858143607705779</v>
      </c>
      <c r="CK10">
        <f t="shared" si="6"/>
        <v>2.0154320987654319</v>
      </c>
      <c r="CL10">
        <f t="shared" si="7"/>
        <v>127</v>
      </c>
    </row>
    <row r="11" spans="1:90">
      <c r="A11" t="s">
        <v>1</v>
      </c>
      <c r="B11">
        <f t="shared" si="0"/>
        <v>1</v>
      </c>
      <c r="C11" t="s">
        <v>35</v>
      </c>
      <c r="D11" t="s">
        <v>49</v>
      </c>
      <c r="E11">
        <v>31</v>
      </c>
      <c r="F11">
        <v>23</v>
      </c>
      <c r="G11">
        <v>18</v>
      </c>
      <c r="H11">
        <v>27</v>
      </c>
      <c r="I11">
        <v>186</v>
      </c>
      <c r="J11">
        <v>1</v>
      </c>
      <c r="K11">
        <v>0</v>
      </c>
      <c r="L11">
        <v>2</v>
      </c>
      <c r="M11">
        <v>11</v>
      </c>
      <c r="N11">
        <v>7.3</v>
      </c>
      <c r="O11">
        <v>6.4</v>
      </c>
      <c r="P11">
        <v>66.7</v>
      </c>
      <c r="Q11">
        <v>98.7</v>
      </c>
      <c r="R11">
        <v>33</v>
      </c>
      <c r="S11">
        <v>171</v>
      </c>
      <c r="T11">
        <v>5.2</v>
      </c>
      <c r="U11">
        <v>1</v>
      </c>
      <c r="V11">
        <v>6</v>
      </c>
      <c r="W11">
        <v>6</v>
      </c>
      <c r="X11">
        <v>1</v>
      </c>
      <c r="Y11">
        <v>1</v>
      </c>
      <c r="Z11">
        <v>2</v>
      </c>
      <c r="AA11">
        <v>99</v>
      </c>
      <c r="AB11">
        <v>3</v>
      </c>
      <c r="AC11">
        <v>11</v>
      </c>
      <c r="AD11">
        <v>0</v>
      </c>
      <c r="AE11">
        <v>0</v>
      </c>
      <c r="AF11" s="2">
        <v>28.5</v>
      </c>
      <c r="AG11">
        <f>VLOOKUP(C11,'2022 FPIs'!$A$1:$B$33,2,FALSE)</f>
        <v>9.1</v>
      </c>
      <c r="AH11">
        <f>VLOOKUP($C11,'2022 FPIs'!$A$1:$F$33,3,FALSE)</f>
        <v>73.2</v>
      </c>
      <c r="AI11">
        <f>VLOOKUP($C11,'2022 FPIs'!$A$1:$F$33,4,FALSE)</f>
        <v>67.900000000000006</v>
      </c>
      <c r="AJ11">
        <f>VLOOKUP($C11,'2022 FPIs'!$A$1:$F$33,5,FALSE)</f>
        <v>62</v>
      </c>
      <c r="AK11">
        <f>VLOOKUP($C11,'2022 FPIs'!$A$1:$F$33,6,FALSE)</f>
        <v>65.3</v>
      </c>
      <c r="AL11">
        <f>VLOOKUP($C11,'2022 FPIs'!$A$1:$M$33,7,FALSE)</f>
        <v>1661</v>
      </c>
      <c r="AM11">
        <f>VLOOKUP($C11,'2022 FPIs'!$A$1:$M$33,8,FALSE)</f>
        <v>0.85245901639344257</v>
      </c>
      <c r="AN11">
        <f>VLOOKUP($C11,'2022 FPIs'!$A$1:$M$33,9,FALSE)</f>
        <v>1</v>
      </c>
      <c r="AO11">
        <f>VLOOKUP($C11,'2022 FPIs'!$A$1:$M$33,10,FALSE)</f>
        <v>0.84573502722323046</v>
      </c>
      <c r="AP11">
        <f>VLOOKUP($C11,'2022 FPIs'!$A$1:$M$33,11,FALSE)</f>
        <v>0.81792717086834732</v>
      </c>
      <c r="AQ11">
        <f>VLOOKUP($C11,'2022 FPIs'!$A$1:$M$33,12,FALSE)</f>
        <v>1</v>
      </c>
      <c r="AR11">
        <f>VLOOKUP($C11,'2022 FPIs'!$A$1:$M$33,13,FALSE)</f>
        <v>0.83098591549295775</v>
      </c>
      <c r="AS11">
        <v>23</v>
      </c>
      <c r="AT11">
        <v>31</v>
      </c>
      <c r="AU11">
        <v>28</v>
      </c>
      <c r="AV11">
        <v>41</v>
      </c>
      <c r="AW11">
        <v>316</v>
      </c>
      <c r="AX11">
        <v>3</v>
      </c>
      <c r="AY11">
        <v>0</v>
      </c>
      <c r="AZ11">
        <v>1</v>
      </c>
      <c r="BA11">
        <v>8</v>
      </c>
      <c r="BB11">
        <v>7.9</v>
      </c>
      <c r="BC11">
        <v>7.5</v>
      </c>
      <c r="BD11">
        <v>68.3</v>
      </c>
      <c r="BE11">
        <v>115.5</v>
      </c>
      <c r="BF11">
        <v>26</v>
      </c>
      <c r="BG11">
        <v>80</v>
      </c>
      <c r="BH11">
        <v>3.1</v>
      </c>
      <c r="BI11">
        <v>0</v>
      </c>
      <c r="BJ11">
        <v>1</v>
      </c>
      <c r="BK11">
        <v>2</v>
      </c>
      <c r="BL11">
        <v>2</v>
      </c>
      <c r="BM11">
        <v>2</v>
      </c>
      <c r="BN11">
        <v>3</v>
      </c>
      <c r="BO11">
        <v>127</v>
      </c>
      <c r="BP11">
        <v>4</v>
      </c>
      <c r="BQ11">
        <v>11</v>
      </c>
      <c r="BR11">
        <v>1</v>
      </c>
      <c r="BS11">
        <v>2</v>
      </c>
      <c r="BT11" s="3">
        <f t="shared" si="1"/>
        <v>31.5</v>
      </c>
      <c r="BU11">
        <f>VLOOKUP(D11,'2022 FPIs'!$A$1:$B$33,2,FALSE)</f>
        <v>-2.5</v>
      </c>
      <c r="BV11">
        <f>VLOOKUP($D11,'2022 FPIs'!$A$1:$F$33,3,FALSE)</f>
        <v>50.2</v>
      </c>
      <c r="BW11">
        <f>VLOOKUP($D11,'2022 FPIs'!$A$1:$F$33,4,FALSE)</f>
        <v>37</v>
      </c>
      <c r="BX11">
        <f>VLOOKUP($D11,'2022 FPIs'!$A$1:$F$33,5,FALSE)</f>
        <v>64.900000000000006</v>
      </c>
      <c r="BY11">
        <f>VLOOKUP($D11,'2022 FPIs'!$A$1:$F$33,6,FALSE)</f>
        <v>45.2</v>
      </c>
      <c r="BZ11">
        <f>VLOOKUP($D11,'2022 FPIs'!$A$1:$G$33,7,FALSE)</f>
        <v>1485</v>
      </c>
      <c r="CA11">
        <f>VLOOKUP($D11,'2022 FPIs'!$A$1:$M$33,8,FALSE)</f>
        <v>0.47213114754098356</v>
      </c>
      <c r="CB11">
        <f>VLOOKUP($D11,'2022 FPIs'!$A$1:$M$33,9,FALSE)</f>
        <v>0.43902439024390244</v>
      </c>
      <c r="CC11">
        <f>VLOOKUP($D11,'2022 FPIs'!$A$1:$M$33,10,FALSE)</f>
        <v>0.28493647912885656</v>
      </c>
      <c r="CD11">
        <f>VLOOKUP($D11,'2022 FPIs'!$A$1:$M$33,11,FALSE)</f>
        <v>0.89915966386554635</v>
      </c>
      <c r="CE11">
        <f>VLOOKUP($D11,'2022 FPIs'!$A$1:$M$33,12,FALSE)</f>
        <v>0.38905775075987858</v>
      </c>
      <c r="CF11">
        <f>VLOOKUP($D11,'2022 FPIs'!$A$1:$M$33,13,FALSE)</f>
        <v>0.41784037558685444</v>
      </c>
      <c r="CG11">
        <f t="shared" si="2"/>
        <v>11.6</v>
      </c>
      <c r="CH11">
        <f t="shared" si="3"/>
        <v>1.4581673306772909</v>
      </c>
      <c r="CI11">
        <f t="shared" si="4"/>
        <v>1.8351351351351353</v>
      </c>
      <c r="CJ11">
        <f t="shared" si="5"/>
        <v>0.95531587057010781</v>
      </c>
      <c r="CK11">
        <f t="shared" si="6"/>
        <v>1.4446902654867255</v>
      </c>
      <c r="CL11">
        <f t="shared" si="7"/>
        <v>176</v>
      </c>
    </row>
    <row r="12" spans="1:90">
      <c r="A12" t="s">
        <v>1</v>
      </c>
      <c r="B12">
        <f t="shared" si="0"/>
        <v>1</v>
      </c>
      <c r="C12" t="s">
        <v>35</v>
      </c>
      <c r="D12" t="s">
        <v>50</v>
      </c>
      <c r="E12">
        <v>28</v>
      </c>
      <c r="F12">
        <v>25</v>
      </c>
      <c r="G12">
        <v>24</v>
      </c>
      <c r="H12">
        <v>42</v>
      </c>
      <c r="I12">
        <v>237</v>
      </c>
      <c r="J12">
        <v>2</v>
      </c>
      <c r="K12">
        <v>1</v>
      </c>
      <c r="L12">
        <v>3</v>
      </c>
      <c r="M12">
        <v>16</v>
      </c>
      <c r="N12">
        <v>6</v>
      </c>
      <c r="O12">
        <v>5.3</v>
      </c>
      <c r="P12">
        <v>57.1</v>
      </c>
      <c r="Q12">
        <v>79.2</v>
      </c>
      <c r="R12">
        <v>29</v>
      </c>
      <c r="S12">
        <v>164</v>
      </c>
      <c r="T12">
        <v>5.7</v>
      </c>
      <c r="U12">
        <v>1</v>
      </c>
      <c r="V12">
        <v>2</v>
      </c>
      <c r="W12">
        <v>2</v>
      </c>
      <c r="X12">
        <v>2</v>
      </c>
      <c r="Y12">
        <v>3</v>
      </c>
      <c r="Z12">
        <v>4</v>
      </c>
      <c r="AA12">
        <v>197</v>
      </c>
      <c r="AB12">
        <v>7</v>
      </c>
      <c r="AC12">
        <v>12</v>
      </c>
      <c r="AD12">
        <v>0</v>
      </c>
      <c r="AE12">
        <v>0</v>
      </c>
      <c r="AF12">
        <v>31.5</v>
      </c>
      <c r="AG12">
        <f>VLOOKUP(C12,'2022 FPIs'!$A$1:$B$33,2,FALSE)</f>
        <v>9.1</v>
      </c>
      <c r="AH12">
        <f>VLOOKUP($C12,'2022 FPIs'!$A$1:$F$33,3,FALSE)</f>
        <v>73.2</v>
      </c>
      <c r="AI12">
        <f>VLOOKUP($C12,'2022 FPIs'!$A$1:$F$33,4,FALSE)</f>
        <v>67.900000000000006</v>
      </c>
      <c r="AJ12">
        <f>VLOOKUP($C12,'2022 FPIs'!$A$1:$F$33,5,FALSE)</f>
        <v>62</v>
      </c>
      <c r="AK12">
        <f>VLOOKUP($C12,'2022 FPIs'!$A$1:$F$33,6,FALSE)</f>
        <v>65.3</v>
      </c>
      <c r="AL12">
        <f>VLOOKUP($C12,'2022 FPIs'!$A$1:$M$33,7,FALSE)</f>
        <v>1661</v>
      </c>
      <c r="AM12">
        <f>VLOOKUP($C12,'2022 FPIs'!$A$1:$M$33,8,FALSE)</f>
        <v>0.85245901639344257</v>
      </c>
      <c r="AN12">
        <f>VLOOKUP($C12,'2022 FPIs'!$A$1:$M$33,9,FALSE)</f>
        <v>1</v>
      </c>
      <c r="AO12">
        <f>VLOOKUP($C12,'2022 FPIs'!$A$1:$M$33,10,FALSE)</f>
        <v>0.84573502722323046</v>
      </c>
      <c r="AP12">
        <f>VLOOKUP($C12,'2022 FPIs'!$A$1:$M$33,11,FALSE)</f>
        <v>0.81792717086834732</v>
      </c>
      <c r="AQ12">
        <f>VLOOKUP($C12,'2022 FPIs'!$A$1:$M$33,12,FALSE)</f>
        <v>1</v>
      </c>
      <c r="AR12">
        <f>VLOOKUP($C12,'2022 FPIs'!$A$1:$M$33,13,FALSE)</f>
        <v>0.83098591549295775</v>
      </c>
      <c r="AS12">
        <v>25</v>
      </c>
      <c r="AT12">
        <v>28</v>
      </c>
      <c r="AU12">
        <v>23</v>
      </c>
      <c r="AV12">
        <v>37</v>
      </c>
      <c r="AW12">
        <v>230</v>
      </c>
      <c r="AX12">
        <v>2</v>
      </c>
      <c r="AY12">
        <v>0</v>
      </c>
      <c r="AZ12">
        <v>2</v>
      </c>
      <c r="BA12">
        <v>10</v>
      </c>
      <c r="BB12">
        <v>6.5</v>
      </c>
      <c r="BC12">
        <v>5.9</v>
      </c>
      <c r="BD12">
        <v>62.2</v>
      </c>
      <c r="BE12">
        <v>97.8</v>
      </c>
      <c r="BF12">
        <v>28</v>
      </c>
      <c r="BG12">
        <v>96</v>
      </c>
      <c r="BH12">
        <v>3.4</v>
      </c>
      <c r="BI12">
        <v>1</v>
      </c>
      <c r="BJ12">
        <v>1</v>
      </c>
      <c r="BK12">
        <v>2</v>
      </c>
      <c r="BL12">
        <v>2</v>
      </c>
      <c r="BM12">
        <v>2</v>
      </c>
      <c r="BN12">
        <v>2</v>
      </c>
      <c r="BO12">
        <v>103</v>
      </c>
      <c r="BP12">
        <v>6</v>
      </c>
      <c r="BQ12">
        <v>15</v>
      </c>
      <c r="BR12">
        <v>3</v>
      </c>
      <c r="BS12">
        <v>3</v>
      </c>
      <c r="BT12" s="3">
        <f t="shared" si="1"/>
        <v>28.5</v>
      </c>
      <c r="BU12">
        <f>VLOOKUP(D12,'2022 FPIs'!$A$1:$B$33,2,FALSE)</f>
        <v>2</v>
      </c>
      <c r="BV12">
        <f>VLOOKUP($D12,'2022 FPIs'!$A$1:$F$33,3,FALSE)</f>
        <v>36.299999999999997</v>
      </c>
      <c r="BW12">
        <f>VLOOKUP($D12,'2022 FPIs'!$A$1:$F$33,4,FALSE)</f>
        <v>25.3</v>
      </c>
      <c r="BX12">
        <f>VLOOKUP($D12,'2022 FPIs'!$A$1:$F$33,5,FALSE)</f>
        <v>52.8</v>
      </c>
      <c r="BY12">
        <f>VLOOKUP($D12,'2022 FPIs'!$A$1:$F$33,6,FALSE)</f>
        <v>56.2</v>
      </c>
      <c r="BZ12">
        <f>VLOOKUP($D12,'2022 FPIs'!$A$1:$G$33,7,FALSE)</f>
        <v>1527</v>
      </c>
      <c r="CA12">
        <f>VLOOKUP($D12,'2022 FPIs'!$A$1:$M$33,8,FALSE)</f>
        <v>0.61967213114754094</v>
      </c>
      <c r="CB12">
        <f>VLOOKUP($D12,'2022 FPIs'!$A$1:$M$33,9,FALSE)</f>
        <v>9.9999999999999867E-2</v>
      </c>
      <c r="CC12">
        <f>VLOOKUP($D12,'2022 FPIs'!$A$1:$M$33,10,FALSE)</f>
        <v>7.2595281306715054E-2</v>
      </c>
      <c r="CD12">
        <f>VLOOKUP($D12,'2022 FPIs'!$A$1:$M$33,11,FALSE)</f>
        <v>0.56022408963585435</v>
      </c>
      <c r="CE12">
        <f>VLOOKUP($D12,'2022 FPIs'!$A$1:$M$33,12,FALSE)</f>
        <v>0.72340425531914909</v>
      </c>
      <c r="CF12">
        <f>VLOOKUP($D12,'2022 FPIs'!$A$1:$M$33,13,FALSE)</f>
        <v>0.51643192488262912</v>
      </c>
      <c r="CG12">
        <f t="shared" si="2"/>
        <v>7.1</v>
      </c>
      <c r="CH12">
        <f t="shared" si="3"/>
        <v>2.0165289256198351</v>
      </c>
      <c r="CI12">
        <f t="shared" si="4"/>
        <v>2.6837944664031621</v>
      </c>
      <c r="CJ12">
        <f t="shared" si="5"/>
        <v>1.1742424242424243</v>
      </c>
      <c r="CK12">
        <f t="shared" si="6"/>
        <v>1.1619217081850532</v>
      </c>
      <c r="CL12">
        <f t="shared" si="7"/>
        <v>134</v>
      </c>
    </row>
    <row r="13" spans="1:90">
      <c r="A13" t="s">
        <v>1</v>
      </c>
      <c r="B13">
        <f t="shared" si="0"/>
        <v>1</v>
      </c>
      <c r="C13" t="s">
        <v>35</v>
      </c>
      <c r="D13" t="s">
        <v>39</v>
      </c>
      <c r="E13">
        <v>24</v>
      </c>
      <c r="F13">
        <v>10</v>
      </c>
      <c r="G13">
        <v>22</v>
      </c>
      <c r="H13">
        <v>33</v>
      </c>
      <c r="I13">
        <v>223</v>
      </c>
      <c r="J13">
        <v>2</v>
      </c>
      <c r="K13">
        <v>0</v>
      </c>
      <c r="L13">
        <v>2</v>
      </c>
      <c r="M13">
        <v>0</v>
      </c>
      <c r="N13">
        <v>6.8</v>
      </c>
      <c r="O13">
        <v>6.4</v>
      </c>
      <c r="P13">
        <v>66.7</v>
      </c>
      <c r="Q13">
        <v>106</v>
      </c>
      <c r="R13">
        <v>37</v>
      </c>
      <c r="S13">
        <v>132</v>
      </c>
      <c r="T13">
        <v>3.6</v>
      </c>
      <c r="U13">
        <v>1</v>
      </c>
      <c r="V13">
        <v>1</v>
      </c>
      <c r="W13">
        <v>1</v>
      </c>
      <c r="X13">
        <v>3</v>
      </c>
      <c r="Y13">
        <v>3</v>
      </c>
      <c r="Z13">
        <v>3</v>
      </c>
      <c r="AA13">
        <v>136</v>
      </c>
      <c r="AB13">
        <v>9</v>
      </c>
      <c r="AC13">
        <v>15</v>
      </c>
      <c r="AD13">
        <v>0</v>
      </c>
      <c r="AE13">
        <v>0</v>
      </c>
      <c r="AF13">
        <v>38</v>
      </c>
      <c r="AG13">
        <f>VLOOKUP(C13,'2022 FPIs'!$A$1:$B$33,2,FALSE)</f>
        <v>9.1</v>
      </c>
      <c r="AH13">
        <f>VLOOKUP($C13,'2022 FPIs'!$A$1:$F$33,3,FALSE)</f>
        <v>73.2</v>
      </c>
      <c r="AI13">
        <f>VLOOKUP($C13,'2022 FPIs'!$A$1:$F$33,4,FALSE)</f>
        <v>67.900000000000006</v>
      </c>
      <c r="AJ13">
        <f>VLOOKUP($C13,'2022 FPIs'!$A$1:$F$33,5,FALSE)</f>
        <v>62</v>
      </c>
      <c r="AK13">
        <f>VLOOKUP($C13,'2022 FPIs'!$A$1:$F$33,6,FALSE)</f>
        <v>65.3</v>
      </c>
      <c r="AL13">
        <f>VLOOKUP($C13,'2022 FPIs'!$A$1:$M$33,7,FALSE)</f>
        <v>1661</v>
      </c>
      <c r="AM13">
        <f>VLOOKUP($C13,'2022 FPIs'!$A$1:$M$33,8,FALSE)</f>
        <v>0.85245901639344257</v>
      </c>
      <c r="AN13">
        <f>VLOOKUP($C13,'2022 FPIs'!$A$1:$M$33,9,FALSE)</f>
        <v>1</v>
      </c>
      <c r="AO13">
        <f>VLOOKUP($C13,'2022 FPIs'!$A$1:$M$33,10,FALSE)</f>
        <v>0.84573502722323046</v>
      </c>
      <c r="AP13">
        <f>VLOOKUP($C13,'2022 FPIs'!$A$1:$M$33,11,FALSE)</f>
        <v>0.81792717086834732</v>
      </c>
      <c r="AQ13">
        <f>VLOOKUP($C13,'2022 FPIs'!$A$1:$M$33,12,FALSE)</f>
        <v>1</v>
      </c>
      <c r="AR13">
        <f>VLOOKUP($C13,'2022 FPIs'!$A$1:$M$33,13,FALSE)</f>
        <v>0.83098591549295775</v>
      </c>
      <c r="AS13">
        <v>10</v>
      </c>
      <c r="AT13">
        <v>24</v>
      </c>
      <c r="AU13">
        <v>22</v>
      </c>
      <c r="AV13">
        <v>36</v>
      </c>
      <c r="AW13">
        <v>182</v>
      </c>
      <c r="AX13">
        <v>1</v>
      </c>
      <c r="AY13">
        <v>0</v>
      </c>
      <c r="AZ13">
        <v>1</v>
      </c>
      <c r="BA13">
        <v>13</v>
      </c>
      <c r="BB13">
        <v>5.4</v>
      </c>
      <c r="BC13">
        <v>4.9000000000000004</v>
      </c>
      <c r="BD13">
        <v>61.1</v>
      </c>
      <c r="BE13">
        <v>83.3</v>
      </c>
      <c r="BF13">
        <v>14</v>
      </c>
      <c r="BG13">
        <v>60</v>
      </c>
      <c r="BH13">
        <v>4.3</v>
      </c>
      <c r="BI13">
        <v>0</v>
      </c>
      <c r="BJ13">
        <v>1</v>
      </c>
      <c r="BK13">
        <v>2</v>
      </c>
      <c r="BL13">
        <v>1</v>
      </c>
      <c r="BM13">
        <v>1</v>
      </c>
      <c r="BN13">
        <v>6</v>
      </c>
      <c r="BO13">
        <v>251</v>
      </c>
      <c r="BP13">
        <v>3</v>
      </c>
      <c r="BQ13">
        <v>12</v>
      </c>
      <c r="BR13">
        <v>1</v>
      </c>
      <c r="BS13">
        <v>1</v>
      </c>
      <c r="BT13" s="3">
        <f t="shared" si="1"/>
        <v>22</v>
      </c>
      <c r="BU13">
        <f>VLOOKUP(D13,'2022 FPIs'!$A$1:$B$33,2,FALSE)</f>
        <v>2</v>
      </c>
      <c r="BV13">
        <f>VLOOKUP($D13,'2022 FPIs'!$A$1:$F$33,3,FALSE)</f>
        <v>52.6</v>
      </c>
      <c r="BW13">
        <f>VLOOKUP($D13,'2022 FPIs'!$A$1:$F$33,4,FALSE)</f>
        <v>52.5</v>
      </c>
      <c r="BX13">
        <f>VLOOKUP($D13,'2022 FPIs'!$A$1:$F$33,5,FALSE)</f>
        <v>53.1</v>
      </c>
      <c r="BY13">
        <f>VLOOKUP($D13,'2022 FPIs'!$A$1:$F$33,6,FALSE)</f>
        <v>46.2</v>
      </c>
      <c r="BZ13">
        <f>VLOOKUP($D13,'2022 FPIs'!$A$1:$G$33,7,FALSE)</f>
        <v>1500</v>
      </c>
      <c r="CA13">
        <f>VLOOKUP($D13,'2022 FPIs'!$A$1:$M$33,8,FALSE)</f>
        <v>0.61967213114754094</v>
      </c>
      <c r="CB13">
        <f>VLOOKUP($D13,'2022 FPIs'!$A$1:$M$33,9,FALSE)</f>
        <v>0.49756097560975604</v>
      </c>
      <c r="CC13">
        <f>VLOOKUP($D13,'2022 FPIs'!$A$1:$M$33,10,FALSE)</f>
        <v>0.56624319419237734</v>
      </c>
      <c r="CD13">
        <f>VLOOKUP($D13,'2022 FPIs'!$A$1:$M$33,11,FALSE)</f>
        <v>0.56862745098039225</v>
      </c>
      <c r="CE13">
        <f>VLOOKUP($D13,'2022 FPIs'!$A$1:$M$33,12,FALSE)</f>
        <v>0.41945288753799409</v>
      </c>
      <c r="CF13">
        <f>VLOOKUP($D13,'2022 FPIs'!$A$1:$M$33,13,FALSE)</f>
        <v>0.45305164319248825</v>
      </c>
      <c r="CG13">
        <f t="shared" si="2"/>
        <v>7.1</v>
      </c>
      <c r="CH13">
        <f t="shared" si="3"/>
        <v>1.3916349809885931</v>
      </c>
      <c r="CI13">
        <f t="shared" si="4"/>
        <v>1.2933333333333334</v>
      </c>
      <c r="CJ13">
        <f t="shared" si="5"/>
        <v>1.167608286252354</v>
      </c>
      <c r="CK13">
        <f t="shared" si="6"/>
        <v>1.4134199134199132</v>
      </c>
      <c r="CL13">
        <f t="shared" si="7"/>
        <v>161</v>
      </c>
    </row>
    <row r="14" spans="1:90">
      <c r="A14" t="s">
        <v>1</v>
      </c>
      <c r="B14">
        <f t="shared" si="0"/>
        <v>1</v>
      </c>
      <c r="C14" t="s">
        <v>35</v>
      </c>
      <c r="D14" t="s">
        <v>40</v>
      </c>
      <c r="E14">
        <v>20</v>
      </c>
      <c r="F14">
        <v>12</v>
      </c>
      <c r="G14">
        <v>16</v>
      </c>
      <c r="H14">
        <v>27</v>
      </c>
      <c r="I14">
        <v>130</v>
      </c>
      <c r="J14">
        <v>1</v>
      </c>
      <c r="K14">
        <v>0</v>
      </c>
      <c r="L14">
        <v>3</v>
      </c>
      <c r="M14">
        <v>17</v>
      </c>
      <c r="N14">
        <v>5.4</v>
      </c>
      <c r="O14">
        <v>4.3</v>
      </c>
      <c r="P14">
        <v>59.3</v>
      </c>
      <c r="Q14">
        <v>83.9</v>
      </c>
      <c r="R14">
        <v>24</v>
      </c>
      <c r="S14">
        <v>102</v>
      </c>
      <c r="T14">
        <v>4.3</v>
      </c>
      <c r="U14">
        <v>1</v>
      </c>
      <c r="V14">
        <v>2</v>
      </c>
      <c r="W14">
        <v>2</v>
      </c>
      <c r="X14">
        <v>2</v>
      </c>
      <c r="Y14">
        <v>2</v>
      </c>
      <c r="Z14">
        <v>8</v>
      </c>
      <c r="AA14">
        <v>347</v>
      </c>
      <c r="AB14">
        <v>2</v>
      </c>
      <c r="AC14">
        <v>13</v>
      </c>
      <c r="AD14">
        <v>0</v>
      </c>
      <c r="AE14">
        <v>0</v>
      </c>
      <c r="AF14">
        <v>25.5</v>
      </c>
      <c r="AG14">
        <f>VLOOKUP(C14,'2022 FPIs'!$A$1:$B$33,2,FALSE)</f>
        <v>9.1</v>
      </c>
      <c r="AH14">
        <f>VLOOKUP($C14,'2022 FPIs'!$A$1:$F$33,3,FALSE)</f>
        <v>73.2</v>
      </c>
      <c r="AI14">
        <f>VLOOKUP($C14,'2022 FPIs'!$A$1:$F$33,4,FALSE)</f>
        <v>67.900000000000006</v>
      </c>
      <c r="AJ14">
        <f>VLOOKUP($C14,'2022 FPIs'!$A$1:$F$33,5,FALSE)</f>
        <v>62</v>
      </c>
      <c r="AK14">
        <f>VLOOKUP($C14,'2022 FPIs'!$A$1:$F$33,6,FALSE)</f>
        <v>65.3</v>
      </c>
      <c r="AL14">
        <f>VLOOKUP($C14,'2022 FPIs'!$A$1:$M$33,7,FALSE)</f>
        <v>1661</v>
      </c>
      <c r="AM14">
        <f>VLOOKUP($C14,'2022 FPIs'!$A$1:$M$33,8,FALSE)</f>
        <v>0.85245901639344257</v>
      </c>
      <c r="AN14">
        <f>VLOOKUP($C14,'2022 FPIs'!$A$1:$M$33,9,FALSE)</f>
        <v>1</v>
      </c>
      <c r="AO14">
        <f>VLOOKUP($C14,'2022 FPIs'!$A$1:$M$33,10,FALSE)</f>
        <v>0.84573502722323046</v>
      </c>
      <c r="AP14">
        <f>VLOOKUP($C14,'2022 FPIs'!$A$1:$M$33,11,FALSE)</f>
        <v>0.81792717086834732</v>
      </c>
      <c r="AQ14">
        <f>VLOOKUP($C14,'2022 FPIs'!$A$1:$M$33,12,FALSE)</f>
        <v>1</v>
      </c>
      <c r="AR14">
        <f>VLOOKUP($C14,'2022 FPIs'!$A$1:$M$33,13,FALSE)</f>
        <v>0.83098591549295775</v>
      </c>
      <c r="AS14">
        <v>12</v>
      </c>
      <c r="AT14">
        <v>20</v>
      </c>
      <c r="AU14">
        <v>28</v>
      </c>
      <c r="AV14">
        <v>47</v>
      </c>
      <c r="AW14">
        <v>233</v>
      </c>
      <c r="AX14">
        <v>0</v>
      </c>
      <c r="AY14">
        <v>0</v>
      </c>
      <c r="AZ14">
        <v>4</v>
      </c>
      <c r="BA14">
        <v>36</v>
      </c>
      <c r="BB14">
        <v>5.7</v>
      </c>
      <c r="BC14">
        <v>4.5999999999999996</v>
      </c>
      <c r="BD14">
        <v>59.6</v>
      </c>
      <c r="BE14">
        <v>72.400000000000006</v>
      </c>
      <c r="BF14">
        <v>22</v>
      </c>
      <c r="BG14">
        <v>76</v>
      </c>
      <c r="BH14">
        <v>3.5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7</v>
      </c>
      <c r="BO14">
        <v>311</v>
      </c>
      <c r="BP14">
        <v>8</v>
      </c>
      <c r="BQ14">
        <v>17</v>
      </c>
      <c r="BR14">
        <v>0</v>
      </c>
      <c r="BS14">
        <v>1</v>
      </c>
      <c r="BT14" s="3">
        <f t="shared" si="1"/>
        <v>34.5</v>
      </c>
      <c r="BU14">
        <f>VLOOKUP(D14,'2022 FPIs'!$A$1:$B$33,2,FALSE)</f>
        <v>-3.2</v>
      </c>
      <c r="BV14">
        <f>VLOOKUP($D14,'2022 FPIs'!$A$1:$F$33,3,FALSE)</f>
        <v>45.6</v>
      </c>
      <c r="BW14">
        <f>VLOOKUP($D14,'2022 FPIs'!$A$1:$F$33,4,FALSE)</f>
        <v>41.6</v>
      </c>
      <c r="BX14">
        <f>VLOOKUP($D14,'2022 FPIs'!$A$1:$F$33,5,FALSE)</f>
        <v>54.4</v>
      </c>
      <c r="BY14">
        <f>VLOOKUP($D14,'2022 FPIs'!$A$1:$F$33,6,FALSE)</f>
        <v>43.6</v>
      </c>
      <c r="BZ14">
        <f>VLOOKUP($D14,'2022 FPIs'!$A$1:$G$33,7,FALSE)</f>
        <v>1386</v>
      </c>
      <c r="CA14">
        <f>VLOOKUP($D14,'2022 FPIs'!$A$1:$M$33,8,FALSE)</f>
        <v>0.44918032786885242</v>
      </c>
      <c r="CB14">
        <f>VLOOKUP($D14,'2022 FPIs'!$A$1:$M$33,9,FALSE)</f>
        <v>0.32682926829268288</v>
      </c>
      <c r="CC14">
        <f>VLOOKUP($D14,'2022 FPIs'!$A$1:$M$33,10,FALSE)</f>
        <v>0.36842105263157893</v>
      </c>
      <c r="CD14">
        <f>VLOOKUP($D14,'2022 FPIs'!$A$1:$M$33,11,FALSE)</f>
        <v>0.60504201680672265</v>
      </c>
      <c r="CE14">
        <f>VLOOKUP($D14,'2022 FPIs'!$A$1:$M$33,12,FALSE)</f>
        <v>0.34042553191489372</v>
      </c>
      <c r="CF14">
        <f>VLOOKUP($D14,'2022 FPIs'!$A$1:$M$33,13,FALSE)</f>
        <v>0.18544600938967137</v>
      </c>
      <c r="CG14">
        <f t="shared" si="2"/>
        <v>12.3</v>
      </c>
      <c r="CH14">
        <f t="shared" si="3"/>
        <v>1.6052631578947369</v>
      </c>
      <c r="CI14">
        <f t="shared" si="4"/>
        <v>1.6322115384615385</v>
      </c>
      <c r="CJ14">
        <f t="shared" si="5"/>
        <v>1.1397058823529411</v>
      </c>
      <c r="CK14">
        <f t="shared" si="6"/>
        <v>1.4977064220183485</v>
      </c>
      <c r="CL14">
        <f t="shared" si="7"/>
        <v>275</v>
      </c>
    </row>
    <row r="15" spans="1:90">
      <c r="A15" t="s">
        <v>1</v>
      </c>
      <c r="B15">
        <f t="shared" si="0"/>
        <v>1</v>
      </c>
      <c r="C15" t="s">
        <v>35</v>
      </c>
      <c r="D15" t="s">
        <v>38</v>
      </c>
      <c r="E15">
        <v>32</v>
      </c>
      <c r="F15">
        <v>29</v>
      </c>
      <c r="G15">
        <v>25</v>
      </c>
      <c r="H15">
        <v>40</v>
      </c>
      <c r="I15">
        <v>296</v>
      </c>
      <c r="J15">
        <v>4</v>
      </c>
      <c r="K15">
        <v>0</v>
      </c>
      <c r="L15">
        <v>2</v>
      </c>
      <c r="M15">
        <v>8</v>
      </c>
      <c r="N15">
        <v>7.6</v>
      </c>
      <c r="O15">
        <v>7</v>
      </c>
      <c r="P15">
        <v>62.5</v>
      </c>
      <c r="Q15">
        <v>118.3</v>
      </c>
      <c r="R15">
        <v>29</v>
      </c>
      <c r="S15">
        <v>150</v>
      </c>
      <c r="T15">
        <v>5.2</v>
      </c>
      <c r="U15">
        <v>0</v>
      </c>
      <c r="V15">
        <v>1</v>
      </c>
      <c r="W15">
        <v>1</v>
      </c>
      <c r="X15">
        <v>3</v>
      </c>
      <c r="Y15">
        <v>3</v>
      </c>
      <c r="Z15">
        <v>5</v>
      </c>
      <c r="AA15">
        <v>215</v>
      </c>
      <c r="AB15">
        <v>8</v>
      </c>
      <c r="AC15">
        <v>14</v>
      </c>
      <c r="AD15">
        <v>0</v>
      </c>
      <c r="AE15">
        <v>0</v>
      </c>
      <c r="AF15">
        <v>30</v>
      </c>
      <c r="AG15">
        <f>VLOOKUP(C15,'2022 FPIs'!$A$1:$B$33,2,FALSE)</f>
        <v>9.1</v>
      </c>
      <c r="AH15">
        <f>VLOOKUP($C15,'2022 FPIs'!$A$1:$F$33,3,FALSE)</f>
        <v>73.2</v>
      </c>
      <c r="AI15">
        <f>VLOOKUP($C15,'2022 FPIs'!$A$1:$F$33,4,FALSE)</f>
        <v>67.900000000000006</v>
      </c>
      <c r="AJ15">
        <f>VLOOKUP($C15,'2022 FPIs'!$A$1:$F$33,5,FALSE)</f>
        <v>62</v>
      </c>
      <c r="AK15">
        <f>VLOOKUP($C15,'2022 FPIs'!$A$1:$F$33,6,FALSE)</f>
        <v>65.3</v>
      </c>
      <c r="AL15">
        <f>VLOOKUP($C15,'2022 FPIs'!$A$1:$M$33,7,FALSE)</f>
        <v>1661</v>
      </c>
      <c r="AM15">
        <f>VLOOKUP($C15,'2022 FPIs'!$A$1:$M$33,8,FALSE)</f>
        <v>0.85245901639344257</v>
      </c>
      <c r="AN15">
        <f>VLOOKUP($C15,'2022 FPIs'!$A$1:$M$33,9,FALSE)</f>
        <v>1</v>
      </c>
      <c r="AO15">
        <f>VLOOKUP($C15,'2022 FPIs'!$A$1:$M$33,10,FALSE)</f>
        <v>0.84573502722323046</v>
      </c>
      <c r="AP15">
        <f>VLOOKUP($C15,'2022 FPIs'!$A$1:$M$33,11,FALSE)</f>
        <v>0.81792717086834732</v>
      </c>
      <c r="AQ15">
        <f>VLOOKUP($C15,'2022 FPIs'!$A$1:$M$33,12,FALSE)</f>
        <v>1</v>
      </c>
      <c r="AR15">
        <f>VLOOKUP($C15,'2022 FPIs'!$A$1:$M$33,13,FALSE)</f>
        <v>0.83098591549295775</v>
      </c>
      <c r="AS15">
        <v>29</v>
      </c>
      <c r="AT15">
        <v>32</v>
      </c>
      <c r="AU15">
        <v>17</v>
      </c>
      <c r="AV15">
        <v>30</v>
      </c>
      <c r="AW15">
        <v>217</v>
      </c>
      <c r="AX15">
        <v>2</v>
      </c>
      <c r="AY15">
        <v>0</v>
      </c>
      <c r="AZ15">
        <v>2</v>
      </c>
      <c r="BA15">
        <v>17</v>
      </c>
      <c r="BB15">
        <v>7.8</v>
      </c>
      <c r="BC15">
        <v>6.8</v>
      </c>
      <c r="BD15">
        <v>56.7</v>
      </c>
      <c r="BE15">
        <v>101.7</v>
      </c>
      <c r="BF15">
        <v>25</v>
      </c>
      <c r="BG15">
        <v>188</v>
      </c>
      <c r="BH15">
        <v>7.5</v>
      </c>
      <c r="BI15">
        <v>1</v>
      </c>
      <c r="BJ15">
        <v>3</v>
      </c>
      <c r="BK15">
        <v>3</v>
      </c>
      <c r="BL15">
        <v>2</v>
      </c>
      <c r="BM15">
        <v>2</v>
      </c>
      <c r="BN15">
        <v>4</v>
      </c>
      <c r="BO15">
        <v>167</v>
      </c>
      <c r="BP15">
        <v>5</v>
      </c>
      <c r="BQ15">
        <v>14</v>
      </c>
      <c r="BR15">
        <v>1</v>
      </c>
      <c r="BS15">
        <v>1</v>
      </c>
      <c r="BT15" s="3">
        <f t="shared" si="1"/>
        <v>30</v>
      </c>
      <c r="BU15">
        <f>VLOOKUP(D15,'2022 FPIs'!$A$1:$B$33,2,FALSE)</f>
        <v>5.2</v>
      </c>
      <c r="BV15">
        <f>VLOOKUP($D15,'2022 FPIs'!$A$1:$F$33,3,FALSE)</f>
        <v>63.2</v>
      </c>
      <c r="BW15">
        <f>VLOOKUP($D15,'2022 FPIs'!$A$1:$F$33,4,FALSE)</f>
        <v>55.7</v>
      </c>
      <c r="BX15">
        <f>VLOOKUP($D15,'2022 FPIs'!$A$1:$F$33,5,FALSE)</f>
        <v>63.8</v>
      </c>
      <c r="BY15">
        <f>VLOOKUP($D15,'2022 FPIs'!$A$1:$F$33,6,FALSE)</f>
        <v>52.1</v>
      </c>
      <c r="BZ15">
        <f>VLOOKUP($D15,'2022 FPIs'!$A$1:$G$33,7,FALSE)</f>
        <v>1521</v>
      </c>
      <c r="CA15">
        <f>VLOOKUP($D15,'2022 FPIs'!$A$1:$M$33,8,FALSE)</f>
        <v>0.72459016393442621</v>
      </c>
      <c r="CB15">
        <f>VLOOKUP($D15,'2022 FPIs'!$A$1:$M$33,9,FALSE)</f>
        <v>0.75609756097560976</v>
      </c>
      <c r="CC15">
        <f>VLOOKUP($D15,'2022 FPIs'!$A$1:$M$33,10,FALSE)</f>
        <v>0.62431941923774958</v>
      </c>
      <c r="CD15">
        <f>VLOOKUP($D15,'2022 FPIs'!$A$1:$M$33,11,FALSE)</f>
        <v>0.86834733893557414</v>
      </c>
      <c r="CE15">
        <f>VLOOKUP($D15,'2022 FPIs'!$A$1:$M$33,12,FALSE)</f>
        <v>0.59878419452887555</v>
      </c>
      <c r="CF15">
        <f>VLOOKUP($D15,'2022 FPIs'!$A$1:$M$33,13,FALSE)</f>
        <v>0.50234741784037562</v>
      </c>
      <c r="CG15">
        <f t="shared" si="2"/>
        <v>3.8999999999999995</v>
      </c>
      <c r="CH15">
        <f t="shared" si="3"/>
        <v>1.1582278481012658</v>
      </c>
      <c r="CI15">
        <f t="shared" si="4"/>
        <v>1.2190305206463197</v>
      </c>
      <c r="CJ15">
        <f t="shared" si="5"/>
        <v>0.97178683385579945</v>
      </c>
      <c r="CK15">
        <f t="shared" si="6"/>
        <v>1.2533589251439539</v>
      </c>
      <c r="CL15">
        <f t="shared" si="7"/>
        <v>140</v>
      </c>
    </row>
    <row r="16" spans="1:90">
      <c r="A16" t="s">
        <v>1</v>
      </c>
      <c r="B16">
        <f t="shared" si="0"/>
        <v>1</v>
      </c>
      <c r="C16" t="s">
        <v>35</v>
      </c>
      <c r="D16" t="s">
        <v>51</v>
      </c>
      <c r="E16">
        <v>35</v>
      </c>
      <c r="F16">
        <v>13</v>
      </c>
      <c r="G16">
        <v>15</v>
      </c>
      <c r="H16">
        <v>26</v>
      </c>
      <c r="I16">
        <v>172</v>
      </c>
      <c r="J16">
        <v>2</v>
      </c>
      <c r="K16">
        <v>2</v>
      </c>
      <c r="L16">
        <v>1</v>
      </c>
      <c r="M16">
        <v>0</v>
      </c>
      <c r="N16">
        <v>6.6</v>
      </c>
      <c r="O16">
        <v>6.4</v>
      </c>
      <c r="P16">
        <v>57.7</v>
      </c>
      <c r="Q16">
        <v>71.3</v>
      </c>
      <c r="R16">
        <v>31</v>
      </c>
      <c r="S16">
        <v>254</v>
      </c>
      <c r="T16">
        <v>8.1999999999999993</v>
      </c>
      <c r="U16">
        <v>3</v>
      </c>
      <c r="V16">
        <v>0</v>
      </c>
      <c r="W16">
        <v>1</v>
      </c>
      <c r="X16">
        <v>3</v>
      </c>
      <c r="Y16">
        <v>4</v>
      </c>
      <c r="Z16">
        <v>3</v>
      </c>
      <c r="AA16">
        <v>161</v>
      </c>
      <c r="AB16">
        <v>6</v>
      </c>
      <c r="AC16">
        <v>11</v>
      </c>
      <c r="AD16">
        <v>1</v>
      </c>
      <c r="AE16">
        <v>1</v>
      </c>
      <c r="AF16">
        <v>29</v>
      </c>
      <c r="AG16">
        <f>VLOOKUP(C16,'2022 FPIs'!$A$1:$B$33,2,FALSE)</f>
        <v>9.1</v>
      </c>
      <c r="AH16">
        <f>VLOOKUP($C16,'2022 FPIs'!$A$1:$F$33,3,FALSE)</f>
        <v>73.2</v>
      </c>
      <c r="AI16">
        <f>VLOOKUP($C16,'2022 FPIs'!$A$1:$F$33,4,FALSE)</f>
        <v>67.900000000000006</v>
      </c>
      <c r="AJ16">
        <f>VLOOKUP($C16,'2022 FPIs'!$A$1:$F$33,5,FALSE)</f>
        <v>62</v>
      </c>
      <c r="AK16">
        <f>VLOOKUP($C16,'2022 FPIs'!$A$1:$F$33,6,FALSE)</f>
        <v>65.3</v>
      </c>
      <c r="AL16">
        <f>VLOOKUP($C16,'2022 FPIs'!$A$1:$M$33,7,FALSE)</f>
        <v>1661</v>
      </c>
      <c r="AM16">
        <f>VLOOKUP($C16,'2022 FPIs'!$A$1:$M$33,8,FALSE)</f>
        <v>0.85245901639344257</v>
      </c>
      <c r="AN16">
        <f>VLOOKUP($C16,'2022 FPIs'!$A$1:$M$33,9,FALSE)</f>
        <v>1</v>
      </c>
      <c r="AO16">
        <f>VLOOKUP($C16,'2022 FPIs'!$A$1:$M$33,10,FALSE)</f>
        <v>0.84573502722323046</v>
      </c>
      <c r="AP16">
        <f>VLOOKUP($C16,'2022 FPIs'!$A$1:$M$33,11,FALSE)</f>
        <v>0.81792717086834732</v>
      </c>
      <c r="AQ16">
        <f>VLOOKUP($C16,'2022 FPIs'!$A$1:$M$33,12,FALSE)</f>
        <v>1</v>
      </c>
      <c r="AR16">
        <f>VLOOKUP($C16,'2022 FPIs'!$A$1:$M$33,13,FALSE)</f>
        <v>0.83098591549295775</v>
      </c>
      <c r="AS16">
        <v>13</v>
      </c>
      <c r="AT16">
        <v>35</v>
      </c>
      <c r="AU16">
        <v>18</v>
      </c>
      <c r="AV16">
        <v>28</v>
      </c>
      <c r="AW16">
        <v>129</v>
      </c>
      <c r="AX16">
        <v>1</v>
      </c>
      <c r="AY16">
        <v>1</v>
      </c>
      <c r="AZ16">
        <v>2</v>
      </c>
      <c r="BA16">
        <v>15</v>
      </c>
      <c r="BB16">
        <v>5.0999999999999996</v>
      </c>
      <c r="BC16">
        <v>4.3</v>
      </c>
      <c r="BD16">
        <v>64.3</v>
      </c>
      <c r="BE16">
        <v>71.900000000000006</v>
      </c>
      <c r="BF16">
        <v>29</v>
      </c>
      <c r="BG16">
        <v>80</v>
      </c>
      <c r="BH16">
        <v>2.8</v>
      </c>
      <c r="BI16">
        <v>0</v>
      </c>
      <c r="BJ16">
        <v>2</v>
      </c>
      <c r="BK16">
        <v>2</v>
      </c>
      <c r="BL16">
        <v>1</v>
      </c>
      <c r="BM16">
        <v>1</v>
      </c>
      <c r="BN16">
        <v>4</v>
      </c>
      <c r="BO16">
        <v>197</v>
      </c>
      <c r="BP16">
        <v>2</v>
      </c>
      <c r="BQ16">
        <v>12</v>
      </c>
      <c r="BR16">
        <v>1</v>
      </c>
      <c r="BS16">
        <v>4</v>
      </c>
      <c r="BT16" s="3">
        <f t="shared" si="1"/>
        <v>31</v>
      </c>
      <c r="BU16">
        <f>VLOOKUP(D16,'2022 FPIs'!$A$1:$B$33,2,FALSE)</f>
        <v>-16.899999999999999</v>
      </c>
      <c r="BV16">
        <f>VLOOKUP($D16,'2022 FPIs'!$A$1:$F$33,3,FALSE)</f>
        <v>45.7</v>
      </c>
      <c r="BW16">
        <f>VLOOKUP($D16,'2022 FPIs'!$A$1:$F$33,4,FALSE)</f>
        <v>35.200000000000003</v>
      </c>
      <c r="BX16">
        <f>VLOOKUP($D16,'2022 FPIs'!$A$1:$F$33,5,FALSE)</f>
        <v>58.8</v>
      </c>
      <c r="BY16">
        <f>VLOOKUP($D16,'2022 FPIs'!$A$1:$F$33,6,FALSE)</f>
        <v>50.2</v>
      </c>
      <c r="BZ16">
        <f>VLOOKUP($D16,'2022 FPIs'!$A$1:$G$33,7,FALSE)</f>
        <v>1332</v>
      </c>
      <c r="CA16">
        <f>VLOOKUP($D16,'2022 FPIs'!$A$1:$M$33,8,FALSE)</f>
        <v>0</v>
      </c>
      <c r="CB16">
        <f>VLOOKUP($D16,'2022 FPIs'!$A$1:$M$33,9,FALSE)</f>
        <v>0.32926829268292684</v>
      </c>
      <c r="CC16">
        <f>VLOOKUP($D16,'2022 FPIs'!$A$1:$M$33,10,FALSE)</f>
        <v>0.25226860254083483</v>
      </c>
      <c r="CD16">
        <f>VLOOKUP($D16,'2022 FPIs'!$A$1:$M$33,11,FALSE)</f>
        <v>0.72829131652661061</v>
      </c>
      <c r="CE16">
        <f>VLOOKUP($D16,'2022 FPIs'!$A$1:$M$33,12,FALSE)</f>
        <v>0.54103343465045606</v>
      </c>
      <c r="CF16">
        <f>VLOOKUP($D16,'2022 FPIs'!$A$1:$M$33,13,FALSE)</f>
        <v>5.8685446009389672E-2</v>
      </c>
      <c r="CG16">
        <f t="shared" si="2"/>
        <v>26</v>
      </c>
      <c r="CH16">
        <f t="shared" si="3"/>
        <v>1.6017505470459519</v>
      </c>
      <c r="CI16">
        <f t="shared" si="4"/>
        <v>1.9289772727272727</v>
      </c>
      <c r="CJ16">
        <f t="shared" si="5"/>
        <v>1.0544217687074831</v>
      </c>
      <c r="CK16">
        <f t="shared" si="6"/>
        <v>1.3007968127490039</v>
      </c>
      <c r="CL16">
        <f t="shared" si="7"/>
        <v>329</v>
      </c>
    </row>
    <row r="17" spans="1:90">
      <c r="A17" t="s">
        <v>1</v>
      </c>
      <c r="B17">
        <f t="shared" si="0"/>
        <v>1</v>
      </c>
      <c r="C17" t="s">
        <v>35</v>
      </c>
      <c r="D17" t="s">
        <v>39</v>
      </c>
      <c r="E17">
        <v>35</v>
      </c>
      <c r="F17">
        <v>23</v>
      </c>
      <c r="G17">
        <v>19</v>
      </c>
      <c r="H17">
        <v>31</v>
      </c>
      <c r="I17">
        <v>237</v>
      </c>
      <c r="J17">
        <v>3</v>
      </c>
      <c r="K17">
        <v>1</v>
      </c>
      <c r="L17">
        <v>2</v>
      </c>
      <c r="M17">
        <v>17</v>
      </c>
      <c r="N17">
        <v>8.1999999999999993</v>
      </c>
      <c r="O17">
        <v>7.2</v>
      </c>
      <c r="P17">
        <v>61.3</v>
      </c>
      <c r="Q17">
        <v>103.8</v>
      </c>
      <c r="R17">
        <v>25</v>
      </c>
      <c r="S17">
        <v>90</v>
      </c>
      <c r="T17">
        <v>3.6</v>
      </c>
      <c r="U17">
        <v>0</v>
      </c>
      <c r="V17">
        <v>0</v>
      </c>
      <c r="W17">
        <v>0</v>
      </c>
      <c r="X17">
        <v>5</v>
      </c>
      <c r="Y17">
        <v>5</v>
      </c>
      <c r="Z17">
        <v>3</v>
      </c>
      <c r="AA17">
        <v>125</v>
      </c>
      <c r="AB17">
        <v>7</v>
      </c>
      <c r="AC17">
        <v>12</v>
      </c>
      <c r="AD17">
        <v>0</v>
      </c>
      <c r="AE17">
        <v>0</v>
      </c>
      <c r="AF17">
        <v>27.5</v>
      </c>
      <c r="AG17">
        <f>VLOOKUP(C17,'2022 FPIs'!$A$1:$B$33,2,FALSE)</f>
        <v>9.1</v>
      </c>
      <c r="AH17">
        <f>VLOOKUP($C17,'2022 FPIs'!$A$1:$F$33,3,FALSE)</f>
        <v>73.2</v>
      </c>
      <c r="AI17">
        <f>VLOOKUP($C17,'2022 FPIs'!$A$1:$F$33,4,FALSE)</f>
        <v>67.900000000000006</v>
      </c>
      <c r="AJ17">
        <f>VLOOKUP($C17,'2022 FPIs'!$A$1:$F$33,5,FALSE)</f>
        <v>62</v>
      </c>
      <c r="AK17">
        <f>VLOOKUP($C17,'2022 FPIs'!$A$1:$F$33,6,FALSE)</f>
        <v>65.3</v>
      </c>
      <c r="AL17">
        <f>VLOOKUP($C17,'2022 FPIs'!$A$1:$M$33,7,FALSE)</f>
        <v>1661</v>
      </c>
      <c r="AM17">
        <f>VLOOKUP($C17,'2022 FPIs'!$A$1:$M$33,8,FALSE)</f>
        <v>0.85245901639344257</v>
      </c>
      <c r="AN17">
        <f>VLOOKUP($C17,'2022 FPIs'!$A$1:$M$33,9,FALSE)</f>
        <v>1</v>
      </c>
      <c r="AO17">
        <f>VLOOKUP($C17,'2022 FPIs'!$A$1:$M$33,10,FALSE)</f>
        <v>0.84573502722323046</v>
      </c>
      <c r="AP17">
        <f>VLOOKUP($C17,'2022 FPIs'!$A$1:$M$33,11,FALSE)</f>
        <v>0.81792717086834732</v>
      </c>
      <c r="AQ17">
        <f>VLOOKUP($C17,'2022 FPIs'!$A$1:$M$33,12,FALSE)</f>
        <v>1</v>
      </c>
      <c r="AR17">
        <f>VLOOKUP($C17,'2022 FPIs'!$A$1:$M$33,13,FALSE)</f>
        <v>0.83098591549295775</v>
      </c>
      <c r="AS17">
        <v>23</v>
      </c>
      <c r="AT17">
        <v>35</v>
      </c>
      <c r="AU17">
        <v>26</v>
      </c>
      <c r="AV17">
        <v>40</v>
      </c>
      <c r="AW17">
        <v>234</v>
      </c>
      <c r="AX17">
        <v>3</v>
      </c>
      <c r="AY17">
        <v>3</v>
      </c>
      <c r="AZ17">
        <v>1</v>
      </c>
      <c r="BA17">
        <v>9</v>
      </c>
      <c r="BB17">
        <v>6.1</v>
      </c>
      <c r="BC17">
        <v>5.7</v>
      </c>
      <c r="BD17">
        <v>65</v>
      </c>
      <c r="BE17">
        <v>74.400000000000006</v>
      </c>
      <c r="BF17">
        <v>23</v>
      </c>
      <c r="BG17">
        <v>107</v>
      </c>
      <c r="BH17">
        <v>4.7</v>
      </c>
      <c r="BI17">
        <v>0</v>
      </c>
      <c r="BJ17">
        <v>1</v>
      </c>
      <c r="BK17">
        <v>1</v>
      </c>
      <c r="BL17">
        <v>2</v>
      </c>
      <c r="BM17">
        <v>2</v>
      </c>
      <c r="BN17">
        <v>4</v>
      </c>
      <c r="BO17">
        <v>161</v>
      </c>
      <c r="BP17">
        <v>4</v>
      </c>
      <c r="BQ17">
        <v>13</v>
      </c>
      <c r="BR17">
        <v>2</v>
      </c>
      <c r="BS17">
        <v>2</v>
      </c>
      <c r="BT17" s="3">
        <f t="shared" si="1"/>
        <v>32.5</v>
      </c>
      <c r="BU17">
        <f>VLOOKUP(D17,'2022 FPIs'!$A$1:$B$33,2,FALSE)</f>
        <v>2</v>
      </c>
      <c r="BV17">
        <f>VLOOKUP($D17,'2022 FPIs'!$A$1:$F$33,3,FALSE)</f>
        <v>52.6</v>
      </c>
      <c r="BW17">
        <f>VLOOKUP($D17,'2022 FPIs'!$A$1:$F$33,4,FALSE)</f>
        <v>52.5</v>
      </c>
      <c r="BX17">
        <f>VLOOKUP($D17,'2022 FPIs'!$A$1:$F$33,5,FALSE)</f>
        <v>53.1</v>
      </c>
      <c r="BY17">
        <f>VLOOKUP($D17,'2022 FPIs'!$A$1:$F$33,6,FALSE)</f>
        <v>46.2</v>
      </c>
      <c r="BZ17">
        <f>VLOOKUP($D17,'2022 FPIs'!$A$1:$G$33,7,FALSE)</f>
        <v>1500</v>
      </c>
      <c r="CA17">
        <f>VLOOKUP($D17,'2022 FPIs'!$A$1:$M$33,8,FALSE)</f>
        <v>0.61967213114754094</v>
      </c>
      <c r="CB17">
        <f>VLOOKUP($D17,'2022 FPIs'!$A$1:$M$33,9,FALSE)</f>
        <v>0.49756097560975604</v>
      </c>
      <c r="CC17">
        <f>VLOOKUP($D17,'2022 FPIs'!$A$1:$M$33,10,FALSE)</f>
        <v>0.56624319419237734</v>
      </c>
      <c r="CD17">
        <f>VLOOKUP($D17,'2022 FPIs'!$A$1:$M$33,11,FALSE)</f>
        <v>0.56862745098039225</v>
      </c>
      <c r="CE17">
        <f>VLOOKUP($D17,'2022 FPIs'!$A$1:$M$33,12,FALSE)</f>
        <v>0.41945288753799409</v>
      </c>
      <c r="CF17">
        <f>VLOOKUP($D17,'2022 FPIs'!$A$1:$M$33,13,FALSE)</f>
        <v>0.45305164319248825</v>
      </c>
      <c r="CG17">
        <f t="shared" si="2"/>
        <v>7.1</v>
      </c>
      <c r="CH17">
        <f t="shared" si="3"/>
        <v>1.3916349809885931</v>
      </c>
      <c r="CI17">
        <f t="shared" si="4"/>
        <v>1.2933333333333334</v>
      </c>
      <c r="CJ17">
        <f t="shared" si="5"/>
        <v>1.167608286252354</v>
      </c>
      <c r="CK17">
        <f t="shared" si="6"/>
        <v>1.4134199134199132</v>
      </c>
      <c r="CL17">
        <f t="shared" si="7"/>
        <v>161</v>
      </c>
    </row>
    <row r="18" spans="1:90">
      <c r="A18" t="s">
        <v>1</v>
      </c>
      <c r="B18">
        <f t="shared" si="0"/>
        <v>1</v>
      </c>
      <c r="C18" t="s">
        <v>38</v>
      </c>
      <c r="D18" t="s">
        <v>39</v>
      </c>
      <c r="E18">
        <v>20</v>
      </c>
      <c r="F18">
        <v>7</v>
      </c>
      <c r="G18">
        <v>23</v>
      </c>
      <c r="H18">
        <v>33</v>
      </c>
      <c r="I18">
        <v>242</v>
      </c>
      <c r="J18">
        <v>1</v>
      </c>
      <c r="K18">
        <v>0</v>
      </c>
      <c r="L18">
        <v>3</v>
      </c>
      <c r="M18">
        <v>28</v>
      </c>
      <c r="N18">
        <v>8.1999999999999993</v>
      </c>
      <c r="O18">
        <v>6.7</v>
      </c>
      <c r="P18">
        <v>69.7</v>
      </c>
      <c r="Q18">
        <v>100.8</v>
      </c>
      <c r="R18">
        <v>23</v>
      </c>
      <c r="S18">
        <v>65</v>
      </c>
      <c r="T18">
        <v>2.8</v>
      </c>
      <c r="U18">
        <v>0</v>
      </c>
      <c r="V18">
        <v>2</v>
      </c>
      <c r="W18">
        <v>2</v>
      </c>
      <c r="X18">
        <v>2</v>
      </c>
      <c r="Y18">
        <v>2</v>
      </c>
      <c r="Z18">
        <v>4</v>
      </c>
      <c r="AA18">
        <v>183</v>
      </c>
      <c r="AB18">
        <v>6</v>
      </c>
      <c r="AC18">
        <v>14</v>
      </c>
      <c r="AD18">
        <v>1</v>
      </c>
      <c r="AE18">
        <v>1</v>
      </c>
      <c r="AF18">
        <v>32.5</v>
      </c>
      <c r="AG18">
        <f>VLOOKUP(C18,'2022 FPIs'!$A$1:$B$33,2,FALSE)</f>
        <v>5.2</v>
      </c>
      <c r="AH18">
        <f>VLOOKUP($C18,'2022 FPIs'!$A$1:$F$33,3,FALSE)</f>
        <v>63.2</v>
      </c>
      <c r="AI18">
        <f>VLOOKUP($C18,'2022 FPIs'!$A$1:$F$33,4,FALSE)</f>
        <v>55.7</v>
      </c>
      <c r="AJ18">
        <f>VLOOKUP($C18,'2022 FPIs'!$A$1:$F$33,5,FALSE)</f>
        <v>63.8</v>
      </c>
      <c r="AK18">
        <f>VLOOKUP($C18,'2022 FPIs'!$A$1:$F$33,6,FALSE)</f>
        <v>52.1</v>
      </c>
      <c r="AL18">
        <f>VLOOKUP($C18,'2022 FPIs'!$A$1:$M$33,7,FALSE)</f>
        <v>1521</v>
      </c>
      <c r="AM18">
        <f>VLOOKUP($C18,'2022 FPIs'!$A$1:$M$33,8,FALSE)</f>
        <v>0.72459016393442621</v>
      </c>
      <c r="AN18">
        <f>VLOOKUP($C18,'2022 FPIs'!$A$1:$M$33,9,FALSE)</f>
        <v>0.75609756097560976</v>
      </c>
      <c r="AO18">
        <f>VLOOKUP($C18,'2022 FPIs'!$A$1:$M$33,10,FALSE)</f>
        <v>0.62431941923774958</v>
      </c>
      <c r="AP18">
        <f>VLOOKUP($C18,'2022 FPIs'!$A$1:$M$33,11,FALSE)</f>
        <v>0.86834733893557414</v>
      </c>
      <c r="AQ18">
        <f>VLOOKUP($C18,'2022 FPIs'!$A$1:$M$33,12,FALSE)</f>
        <v>0.59878419452887555</v>
      </c>
      <c r="AR18">
        <f>VLOOKUP($C18,'2022 FPIs'!$A$1:$M$33,13,FALSE)</f>
        <v>0.50234741784037562</v>
      </c>
      <c r="AS18">
        <v>7</v>
      </c>
      <c r="AT18">
        <v>20</v>
      </c>
      <c r="AU18">
        <v>21</v>
      </c>
      <c r="AV18">
        <v>30</v>
      </c>
      <c r="AW18">
        <v>193</v>
      </c>
      <c r="AX18">
        <v>1</v>
      </c>
      <c r="AY18">
        <v>1</v>
      </c>
      <c r="AZ18">
        <v>2</v>
      </c>
      <c r="BA18">
        <v>20</v>
      </c>
      <c r="BB18">
        <v>7.1</v>
      </c>
      <c r="BC18">
        <v>6</v>
      </c>
      <c r="BD18">
        <v>70</v>
      </c>
      <c r="BE18">
        <v>84.4</v>
      </c>
      <c r="BF18">
        <v>22</v>
      </c>
      <c r="BG18">
        <v>78</v>
      </c>
      <c r="BH18">
        <v>3.5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3</v>
      </c>
      <c r="BO18">
        <v>118</v>
      </c>
      <c r="BP18">
        <v>4</v>
      </c>
      <c r="BQ18">
        <v>9</v>
      </c>
      <c r="BR18">
        <v>0</v>
      </c>
      <c r="BS18">
        <v>1</v>
      </c>
      <c r="BT18" s="3">
        <f t="shared" si="1"/>
        <v>27.5</v>
      </c>
      <c r="BU18">
        <f>VLOOKUP(D18,'2022 FPIs'!$A$1:$B$33,2,FALSE)</f>
        <v>2</v>
      </c>
      <c r="BV18">
        <f>VLOOKUP($D18,'2022 FPIs'!$A$1:$F$33,3,FALSE)</f>
        <v>52.6</v>
      </c>
      <c r="BW18">
        <f>VLOOKUP($D18,'2022 FPIs'!$A$1:$F$33,4,FALSE)</f>
        <v>52.5</v>
      </c>
      <c r="BX18">
        <f>VLOOKUP($D18,'2022 FPIs'!$A$1:$F$33,5,FALSE)</f>
        <v>53.1</v>
      </c>
      <c r="BY18">
        <f>VLOOKUP($D18,'2022 FPIs'!$A$1:$F$33,6,FALSE)</f>
        <v>46.2</v>
      </c>
      <c r="BZ18">
        <f>VLOOKUP($D18,'2022 FPIs'!$A$1:$G$33,7,FALSE)</f>
        <v>1500</v>
      </c>
      <c r="CA18">
        <f>VLOOKUP($D18,'2022 FPIs'!$A$1:$M$33,8,FALSE)</f>
        <v>0.61967213114754094</v>
      </c>
      <c r="CB18">
        <f>VLOOKUP($D18,'2022 FPIs'!$A$1:$M$33,9,FALSE)</f>
        <v>0.49756097560975604</v>
      </c>
      <c r="CC18">
        <f>VLOOKUP($D18,'2022 FPIs'!$A$1:$M$33,10,FALSE)</f>
        <v>0.56624319419237734</v>
      </c>
      <c r="CD18">
        <f>VLOOKUP($D18,'2022 FPIs'!$A$1:$M$33,11,FALSE)</f>
        <v>0.56862745098039225</v>
      </c>
      <c r="CE18">
        <f>VLOOKUP($D18,'2022 FPIs'!$A$1:$M$33,12,FALSE)</f>
        <v>0.41945288753799409</v>
      </c>
      <c r="CF18">
        <f>VLOOKUP($D18,'2022 FPIs'!$A$1:$M$33,13,FALSE)</f>
        <v>0.45305164319248825</v>
      </c>
      <c r="CG18">
        <f t="shared" si="2"/>
        <v>3.2</v>
      </c>
      <c r="CH18">
        <f t="shared" si="3"/>
        <v>1.2015209125475286</v>
      </c>
      <c r="CI18">
        <f t="shared" si="4"/>
        <v>1.0609523809523811</v>
      </c>
      <c r="CJ18">
        <f t="shared" si="5"/>
        <v>1.2015065913370997</v>
      </c>
      <c r="CK18">
        <f t="shared" si="6"/>
        <v>1.1277056277056277</v>
      </c>
      <c r="CL18">
        <f t="shared" si="7"/>
        <v>21</v>
      </c>
    </row>
    <row r="19" spans="1:90">
      <c r="A19" t="s">
        <v>1</v>
      </c>
      <c r="B19">
        <f t="shared" si="0"/>
        <v>1</v>
      </c>
      <c r="C19" t="s">
        <v>38</v>
      </c>
      <c r="D19" t="s">
        <v>44</v>
      </c>
      <c r="E19">
        <v>42</v>
      </c>
      <c r="F19">
        <v>38</v>
      </c>
      <c r="G19">
        <v>36</v>
      </c>
      <c r="H19">
        <v>50</v>
      </c>
      <c r="I19">
        <v>461</v>
      </c>
      <c r="J19">
        <v>6</v>
      </c>
      <c r="K19">
        <v>2</v>
      </c>
      <c r="L19">
        <v>1</v>
      </c>
      <c r="M19">
        <v>8</v>
      </c>
      <c r="N19">
        <v>9.4</v>
      </c>
      <c r="O19">
        <v>9</v>
      </c>
      <c r="P19">
        <v>72</v>
      </c>
      <c r="Q19">
        <v>123.4</v>
      </c>
      <c r="R19">
        <v>18</v>
      </c>
      <c r="S19">
        <v>86</v>
      </c>
      <c r="T19">
        <v>4.8</v>
      </c>
      <c r="U19">
        <v>0</v>
      </c>
      <c r="V19">
        <v>0</v>
      </c>
      <c r="W19">
        <v>0</v>
      </c>
      <c r="X19">
        <v>6</v>
      </c>
      <c r="Y19">
        <v>6</v>
      </c>
      <c r="Z19">
        <v>2</v>
      </c>
      <c r="AA19">
        <v>82</v>
      </c>
      <c r="AB19">
        <v>7</v>
      </c>
      <c r="AC19">
        <v>11</v>
      </c>
      <c r="AD19">
        <v>2</v>
      </c>
      <c r="AE19">
        <v>2</v>
      </c>
      <c r="AF19">
        <v>45</v>
      </c>
      <c r="AG19">
        <f>VLOOKUP(C19,'2022 FPIs'!$A$1:$B$33,2,FALSE)</f>
        <v>5.2</v>
      </c>
      <c r="AH19">
        <f>VLOOKUP($C19,'2022 FPIs'!$A$1:$F$33,3,FALSE)</f>
        <v>63.2</v>
      </c>
      <c r="AI19">
        <f>VLOOKUP($C19,'2022 FPIs'!$A$1:$F$33,4,FALSE)</f>
        <v>55.7</v>
      </c>
      <c r="AJ19">
        <f>VLOOKUP($C19,'2022 FPIs'!$A$1:$F$33,5,FALSE)</f>
        <v>63.8</v>
      </c>
      <c r="AK19">
        <f>VLOOKUP($C19,'2022 FPIs'!$A$1:$F$33,6,FALSE)</f>
        <v>52.1</v>
      </c>
      <c r="AL19">
        <f>VLOOKUP($C19,'2022 FPIs'!$A$1:$M$33,7,FALSE)</f>
        <v>1521</v>
      </c>
      <c r="AM19">
        <f>VLOOKUP($C19,'2022 FPIs'!$A$1:$M$33,8,FALSE)</f>
        <v>0.72459016393442621</v>
      </c>
      <c r="AN19">
        <f>VLOOKUP($C19,'2022 FPIs'!$A$1:$M$33,9,FALSE)</f>
        <v>0.75609756097560976</v>
      </c>
      <c r="AO19">
        <f>VLOOKUP($C19,'2022 FPIs'!$A$1:$M$33,10,FALSE)</f>
        <v>0.62431941923774958</v>
      </c>
      <c r="AP19">
        <f>VLOOKUP($C19,'2022 FPIs'!$A$1:$M$33,11,FALSE)</f>
        <v>0.86834733893557414</v>
      </c>
      <c r="AQ19">
        <f>VLOOKUP($C19,'2022 FPIs'!$A$1:$M$33,12,FALSE)</f>
        <v>0.59878419452887555</v>
      </c>
      <c r="AR19">
        <f>VLOOKUP($C19,'2022 FPIs'!$A$1:$M$33,13,FALSE)</f>
        <v>0.50234741784037562</v>
      </c>
      <c r="AS19">
        <v>38</v>
      </c>
      <c r="AT19">
        <v>42</v>
      </c>
      <c r="AU19">
        <v>21</v>
      </c>
      <c r="AV19">
        <v>29</v>
      </c>
      <c r="AW19">
        <v>318</v>
      </c>
      <c r="AX19">
        <v>3</v>
      </c>
      <c r="AY19">
        <v>0</v>
      </c>
      <c r="AZ19">
        <v>0</v>
      </c>
      <c r="BA19">
        <v>0</v>
      </c>
      <c r="BB19">
        <v>11</v>
      </c>
      <c r="BC19">
        <v>11</v>
      </c>
      <c r="BD19">
        <v>72.400000000000006</v>
      </c>
      <c r="BE19">
        <v>142.6</v>
      </c>
      <c r="BF19">
        <v>25</v>
      </c>
      <c r="BG19">
        <v>155</v>
      </c>
      <c r="BH19">
        <v>6.2</v>
      </c>
      <c r="BI19">
        <v>1</v>
      </c>
      <c r="BJ19">
        <v>1</v>
      </c>
      <c r="BK19">
        <v>1</v>
      </c>
      <c r="BL19">
        <v>5</v>
      </c>
      <c r="BM19">
        <v>5</v>
      </c>
      <c r="BN19">
        <v>2</v>
      </c>
      <c r="BO19">
        <v>81</v>
      </c>
      <c r="BP19">
        <v>3</v>
      </c>
      <c r="BQ19">
        <v>10</v>
      </c>
      <c r="BR19">
        <v>1</v>
      </c>
      <c r="BS19">
        <v>3</v>
      </c>
      <c r="BT19" s="3">
        <f t="shared" si="1"/>
        <v>15</v>
      </c>
      <c r="BU19">
        <f>VLOOKUP(D19,'2022 FPIs'!$A$1:$B$33,2,FALSE)</f>
        <v>2.9</v>
      </c>
      <c r="BV19">
        <f>VLOOKUP($D19,'2022 FPIs'!$A$1:$F$33,3,FALSE)</f>
        <v>51.9</v>
      </c>
      <c r="BW19">
        <f>VLOOKUP($D19,'2022 FPIs'!$A$1:$F$33,4,FALSE)</f>
        <v>59.7</v>
      </c>
      <c r="BX19">
        <f>VLOOKUP($D19,'2022 FPIs'!$A$1:$F$33,5,FALSE)</f>
        <v>39.6</v>
      </c>
      <c r="BY19">
        <f>VLOOKUP($D19,'2022 FPIs'!$A$1:$F$33,6,FALSE)</f>
        <v>60.2</v>
      </c>
      <c r="BZ19">
        <f>VLOOKUP($D19,'2022 FPIs'!$A$1:$G$33,7,FALSE)</f>
        <v>1599</v>
      </c>
      <c r="CA19">
        <f>VLOOKUP($D19,'2022 FPIs'!$A$1:$M$33,8,FALSE)</f>
        <v>0.64918032786885238</v>
      </c>
      <c r="CB19">
        <f>VLOOKUP($D19,'2022 FPIs'!$A$1:$M$33,9,FALSE)</f>
        <v>0.48048780487804865</v>
      </c>
      <c r="CC19">
        <f>VLOOKUP($D19,'2022 FPIs'!$A$1:$M$33,10,FALSE)</f>
        <v>0.69691470054446458</v>
      </c>
      <c r="CD19">
        <f>VLOOKUP($D19,'2022 FPIs'!$A$1:$M$33,11,FALSE)</f>
        <v>0.19047619047619058</v>
      </c>
      <c r="CE19">
        <f>VLOOKUP($D19,'2022 FPIs'!$A$1:$M$33,12,FALSE)</f>
        <v>0.84498480243161112</v>
      </c>
      <c r="CF19">
        <f>VLOOKUP($D19,'2022 FPIs'!$A$1:$M$33,13,FALSE)</f>
        <v>0.68544600938967137</v>
      </c>
      <c r="CG19">
        <f t="shared" si="2"/>
        <v>2.3000000000000003</v>
      </c>
      <c r="CH19">
        <f t="shared" si="3"/>
        <v>1.2177263969171483</v>
      </c>
      <c r="CI19">
        <f t="shared" si="4"/>
        <v>0.93299832495812396</v>
      </c>
      <c r="CJ19">
        <f t="shared" si="5"/>
        <v>1.6111111111111109</v>
      </c>
      <c r="CK19">
        <f t="shared" si="6"/>
        <v>0.86544850498338866</v>
      </c>
      <c r="CL19">
        <f t="shared" si="7"/>
        <v>-78</v>
      </c>
    </row>
    <row r="20" spans="1:90">
      <c r="A20" t="s">
        <v>1</v>
      </c>
      <c r="B20">
        <f t="shared" si="0"/>
        <v>1</v>
      </c>
      <c r="C20" t="s">
        <v>38</v>
      </c>
      <c r="D20" t="s">
        <v>35</v>
      </c>
      <c r="E20">
        <v>21</v>
      </c>
      <c r="F20">
        <v>19</v>
      </c>
      <c r="G20">
        <v>13</v>
      </c>
      <c r="H20">
        <v>20</v>
      </c>
      <c r="I20">
        <v>171</v>
      </c>
      <c r="J20">
        <v>1</v>
      </c>
      <c r="K20">
        <v>0</v>
      </c>
      <c r="L20">
        <v>2</v>
      </c>
      <c r="M20">
        <v>15</v>
      </c>
      <c r="N20">
        <v>9.3000000000000007</v>
      </c>
      <c r="O20">
        <v>7.8</v>
      </c>
      <c r="P20">
        <v>65</v>
      </c>
      <c r="Q20">
        <v>108.5</v>
      </c>
      <c r="R20">
        <v>17</v>
      </c>
      <c r="S20">
        <v>41</v>
      </c>
      <c r="T20">
        <v>2.4</v>
      </c>
      <c r="U20">
        <v>2</v>
      </c>
      <c r="V20">
        <v>0</v>
      </c>
      <c r="W20">
        <v>0</v>
      </c>
      <c r="X20">
        <v>3</v>
      </c>
      <c r="Y20">
        <v>3</v>
      </c>
      <c r="Z20">
        <v>6</v>
      </c>
      <c r="AA20">
        <v>218</v>
      </c>
      <c r="AB20">
        <v>3</v>
      </c>
      <c r="AC20">
        <v>8</v>
      </c>
      <c r="AD20">
        <v>0</v>
      </c>
      <c r="AE20">
        <v>0</v>
      </c>
      <c r="AF20">
        <v>19.5</v>
      </c>
      <c r="AG20">
        <f>VLOOKUP(C20,'2022 FPIs'!$A$1:$B$33,2,FALSE)</f>
        <v>5.2</v>
      </c>
      <c r="AH20">
        <f>VLOOKUP($C20,'2022 FPIs'!$A$1:$F$33,3,FALSE)</f>
        <v>63.2</v>
      </c>
      <c r="AI20">
        <f>VLOOKUP($C20,'2022 FPIs'!$A$1:$F$33,4,FALSE)</f>
        <v>55.7</v>
      </c>
      <c r="AJ20">
        <f>VLOOKUP($C20,'2022 FPIs'!$A$1:$F$33,5,FALSE)</f>
        <v>63.8</v>
      </c>
      <c r="AK20">
        <f>VLOOKUP($C20,'2022 FPIs'!$A$1:$F$33,6,FALSE)</f>
        <v>52.1</v>
      </c>
      <c r="AL20">
        <f>VLOOKUP($C20,'2022 FPIs'!$A$1:$M$33,7,FALSE)</f>
        <v>1521</v>
      </c>
      <c r="AM20">
        <f>VLOOKUP($C20,'2022 FPIs'!$A$1:$M$33,8,FALSE)</f>
        <v>0.72459016393442621</v>
      </c>
      <c r="AN20">
        <f>VLOOKUP($C20,'2022 FPIs'!$A$1:$M$33,9,FALSE)</f>
        <v>0.75609756097560976</v>
      </c>
      <c r="AO20">
        <f>VLOOKUP($C20,'2022 FPIs'!$A$1:$M$33,10,FALSE)</f>
        <v>0.62431941923774958</v>
      </c>
      <c r="AP20">
        <f>VLOOKUP($C20,'2022 FPIs'!$A$1:$M$33,11,FALSE)</f>
        <v>0.86834733893557414</v>
      </c>
      <c r="AQ20">
        <f>VLOOKUP($C20,'2022 FPIs'!$A$1:$M$33,12,FALSE)</f>
        <v>0.59878419452887555</v>
      </c>
      <c r="AR20">
        <f>VLOOKUP($C20,'2022 FPIs'!$A$1:$M$33,13,FALSE)</f>
        <v>0.50234741784037562</v>
      </c>
      <c r="AS20">
        <v>19</v>
      </c>
      <c r="AT20">
        <v>21</v>
      </c>
      <c r="AU20">
        <v>42</v>
      </c>
      <c r="AV20">
        <v>63</v>
      </c>
      <c r="AW20">
        <v>382</v>
      </c>
      <c r="AX20">
        <v>2</v>
      </c>
      <c r="AY20">
        <v>0</v>
      </c>
      <c r="AZ20">
        <v>4</v>
      </c>
      <c r="BA20">
        <v>18</v>
      </c>
      <c r="BB20">
        <v>6.3</v>
      </c>
      <c r="BC20">
        <v>5.7</v>
      </c>
      <c r="BD20">
        <v>66.7</v>
      </c>
      <c r="BE20">
        <v>93.5</v>
      </c>
      <c r="BF20">
        <v>23</v>
      </c>
      <c r="BG20">
        <v>115</v>
      </c>
      <c r="BH20">
        <v>5</v>
      </c>
      <c r="BI20">
        <v>0</v>
      </c>
      <c r="BJ20">
        <v>1</v>
      </c>
      <c r="BK20">
        <v>2</v>
      </c>
      <c r="BL20">
        <v>2</v>
      </c>
      <c r="BM20">
        <v>2</v>
      </c>
      <c r="BN20">
        <v>1</v>
      </c>
      <c r="BO20">
        <v>31</v>
      </c>
      <c r="BP20">
        <v>11</v>
      </c>
      <c r="BQ20">
        <v>18</v>
      </c>
      <c r="BR20">
        <v>2</v>
      </c>
      <c r="BS20">
        <v>3</v>
      </c>
      <c r="BT20" s="3">
        <f t="shared" si="1"/>
        <v>40.5</v>
      </c>
      <c r="BU20">
        <f>VLOOKUP(D20,'2022 FPIs'!$A$1:$B$33,2,FALSE)</f>
        <v>9.1</v>
      </c>
      <c r="BV20">
        <f>VLOOKUP($D20,'2022 FPIs'!$A$1:$F$33,3,FALSE)</f>
        <v>73.2</v>
      </c>
      <c r="BW20">
        <f>VLOOKUP($D20,'2022 FPIs'!$A$1:$F$33,4,FALSE)</f>
        <v>67.900000000000006</v>
      </c>
      <c r="BX20">
        <f>VLOOKUP($D20,'2022 FPIs'!$A$1:$F$33,5,FALSE)</f>
        <v>62</v>
      </c>
      <c r="BY20">
        <f>VLOOKUP($D20,'2022 FPIs'!$A$1:$F$33,6,FALSE)</f>
        <v>65.3</v>
      </c>
      <c r="BZ20">
        <f>VLOOKUP($D20,'2022 FPIs'!$A$1:$G$33,7,FALSE)</f>
        <v>1661</v>
      </c>
      <c r="CA20">
        <f>VLOOKUP($D20,'2022 FPIs'!$A$1:$M$33,8,FALSE)</f>
        <v>0.85245901639344257</v>
      </c>
      <c r="CB20">
        <f>VLOOKUP($D20,'2022 FPIs'!$A$1:$M$33,9,FALSE)</f>
        <v>1</v>
      </c>
      <c r="CC20">
        <f>VLOOKUP($D20,'2022 FPIs'!$A$1:$M$33,10,FALSE)</f>
        <v>0.84573502722323046</v>
      </c>
      <c r="CD20">
        <f>VLOOKUP($D20,'2022 FPIs'!$A$1:$M$33,11,FALSE)</f>
        <v>0.81792717086834732</v>
      </c>
      <c r="CE20">
        <f>VLOOKUP($D20,'2022 FPIs'!$A$1:$M$33,12,FALSE)</f>
        <v>1</v>
      </c>
      <c r="CF20">
        <f>VLOOKUP($D20,'2022 FPIs'!$A$1:$M$33,13,FALSE)</f>
        <v>0.83098591549295775</v>
      </c>
      <c r="CG20">
        <f t="shared" si="2"/>
        <v>-3.8999999999999995</v>
      </c>
      <c r="CH20">
        <f t="shared" si="3"/>
        <v>0.86338797814207646</v>
      </c>
      <c r="CI20">
        <f t="shared" si="4"/>
        <v>0.82032400589101617</v>
      </c>
      <c r="CJ20">
        <f t="shared" si="5"/>
        <v>1.0290322580645161</v>
      </c>
      <c r="CK20">
        <f t="shared" si="6"/>
        <v>0.79785604900459428</v>
      </c>
      <c r="CL20">
        <f t="shared" si="7"/>
        <v>-140</v>
      </c>
    </row>
    <row r="21" spans="1:90">
      <c r="A21" t="s">
        <v>0</v>
      </c>
      <c r="B21">
        <f t="shared" si="0"/>
        <v>0</v>
      </c>
      <c r="C21" t="s">
        <v>38</v>
      </c>
      <c r="D21" t="s">
        <v>52</v>
      </c>
      <c r="E21">
        <v>15</v>
      </c>
      <c r="F21">
        <v>27</v>
      </c>
      <c r="G21">
        <v>22</v>
      </c>
      <c r="H21">
        <v>37</v>
      </c>
      <c r="I21">
        <v>293</v>
      </c>
      <c r="J21">
        <v>1</v>
      </c>
      <c r="K21">
        <v>2</v>
      </c>
      <c r="L21">
        <v>1</v>
      </c>
      <c r="M21">
        <v>10</v>
      </c>
      <c r="N21">
        <v>8.1999999999999993</v>
      </c>
      <c r="O21">
        <v>7.7</v>
      </c>
      <c r="P21">
        <v>59.5</v>
      </c>
      <c r="Q21">
        <v>71.099999999999994</v>
      </c>
      <c r="R21">
        <v>22</v>
      </c>
      <c r="S21">
        <v>85</v>
      </c>
      <c r="T21">
        <v>3.9</v>
      </c>
      <c r="U21">
        <v>0</v>
      </c>
      <c r="V21">
        <v>3</v>
      </c>
      <c r="W21">
        <v>4</v>
      </c>
      <c r="X21">
        <v>0</v>
      </c>
      <c r="Y21">
        <v>1</v>
      </c>
      <c r="Z21">
        <v>3</v>
      </c>
      <c r="AA21">
        <v>150</v>
      </c>
      <c r="AB21">
        <v>2</v>
      </c>
      <c r="AC21">
        <v>10</v>
      </c>
      <c r="AD21">
        <v>0</v>
      </c>
      <c r="AE21">
        <v>1</v>
      </c>
      <c r="AF21">
        <v>14.5</v>
      </c>
      <c r="AG21">
        <f>VLOOKUP(C21,'2022 FPIs'!$A$1:$B$33,2,FALSE)</f>
        <v>5.2</v>
      </c>
      <c r="AH21">
        <f>VLOOKUP($C21,'2022 FPIs'!$A$1:$F$33,3,FALSE)</f>
        <v>63.2</v>
      </c>
      <c r="AI21">
        <f>VLOOKUP($C21,'2022 FPIs'!$A$1:$F$33,4,FALSE)</f>
        <v>55.7</v>
      </c>
      <c r="AJ21">
        <f>VLOOKUP($C21,'2022 FPIs'!$A$1:$F$33,5,FALSE)</f>
        <v>63.8</v>
      </c>
      <c r="AK21">
        <f>VLOOKUP($C21,'2022 FPIs'!$A$1:$F$33,6,FALSE)</f>
        <v>52.1</v>
      </c>
      <c r="AL21">
        <f>VLOOKUP($C21,'2022 FPIs'!$A$1:$M$33,7,FALSE)</f>
        <v>1521</v>
      </c>
      <c r="AM21">
        <f>VLOOKUP($C21,'2022 FPIs'!$A$1:$M$33,8,FALSE)</f>
        <v>0.72459016393442621</v>
      </c>
      <c r="AN21">
        <f>VLOOKUP($C21,'2022 FPIs'!$A$1:$M$33,9,FALSE)</f>
        <v>0.75609756097560976</v>
      </c>
      <c r="AO21">
        <f>VLOOKUP($C21,'2022 FPIs'!$A$1:$M$33,10,FALSE)</f>
        <v>0.62431941923774958</v>
      </c>
      <c r="AP21">
        <f>VLOOKUP($C21,'2022 FPIs'!$A$1:$M$33,11,FALSE)</f>
        <v>0.86834733893557414</v>
      </c>
      <c r="AQ21">
        <f>VLOOKUP($C21,'2022 FPIs'!$A$1:$M$33,12,FALSE)</f>
        <v>0.59878419452887555</v>
      </c>
      <c r="AR21">
        <f>VLOOKUP($C21,'2022 FPIs'!$A$1:$M$33,13,FALSE)</f>
        <v>0.50234741784037562</v>
      </c>
      <c r="AS21">
        <v>27</v>
      </c>
      <c r="AT21">
        <v>15</v>
      </c>
      <c r="AU21">
        <v>21</v>
      </c>
      <c r="AV21">
        <v>32</v>
      </c>
      <c r="AW21">
        <v>304</v>
      </c>
      <c r="AX21">
        <v>2</v>
      </c>
      <c r="AY21">
        <v>0</v>
      </c>
      <c r="AZ21">
        <v>1</v>
      </c>
      <c r="BA21">
        <v>6</v>
      </c>
      <c r="BB21">
        <v>9.6999999999999993</v>
      </c>
      <c r="BC21">
        <v>9.1999999999999993</v>
      </c>
      <c r="BD21">
        <v>65.599999999999994</v>
      </c>
      <c r="BE21">
        <v>117.2</v>
      </c>
      <c r="BF21">
        <v>30</v>
      </c>
      <c r="BG21">
        <v>67</v>
      </c>
      <c r="BH21">
        <v>2.2000000000000002</v>
      </c>
      <c r="BI21">
        <v>1</v>
      </c>
      <c r="BJ21">
        <v>2</v>
      </c>
      <c r="BK21">
        <v>2</v>
      </c>
      <c r="BL21">
        <v>3</v>
      </c>
      <c r="BM21">
        <v>3</v>
      </c>
      <c r="BN21">
        <v>4</v>
      </c>
      <c r="BO21">
        <v>159</v>
      </c>
      <c r="BP21">
        <v>8</v>
      </c>
      <c r="BQ21">
        <v>15</v>
      </c>
      <c r="BR21">
        <v>0</v>
      </c>
      <c r="BS21">
        <v>1</v>
      </c>
      <c r="BT21" s="3">
        <f t="shared" si="1"/>
        <v>45.5</v>
      </c>
      <c r="BU21">
        <f>VLOOKUP(D21,'2022 FPIs'!$A$1:$B$33,2,FALSE)</f>
        <v>11.1</v>
      </c>
      <c r="BV21">
        <f>VLOOKUP($D21,'2022 FPIs'!$A$1:$F$33,3,FALSE)</f>
        <v>56.4</v>
      </c>
      <c r="BW21">
        <f>VLOOKUP($D21,'2022 FPIs'!$A$1:$F$33,4,FALSE)</f>
        <v>46.3</v>
      </c>
      <c r="BX21">
        <f>VLOOKUP($D21,'2022 FPIs'!$A$1:$F$33,5,FALSE)</f>
        <v>58.6</v>
      </c>
      <c r="BY21">
        <f>VLOOKUP($D21,'2022 FPIs'!$A$1:$F$33,6,FALSE)</f>
        <v>61.8</v>
      </c>
      <c r="BZ21">
        <f>VLOOKUP($D21,'2022 FPIs'!$A$1:$G$33,7,FALSE)</f>
        <v>1688</v>
      </c>
      <c r="CA21">
        <f>VLOOKUP($D21,'2022 FPIs'!$A$1:$M$33,8,FALSE)</f>
        <v>0.91803278688524592</v>
      </c>
      <c r="CB21">
        <f>VLOOKUP($D21,'2022 FPIs'!$A$1:$M$33,9,FALSE)</f>
        <v>0.59024390243902425</v>
      </c>
      <c r="CC21">
        <f>VLOOKUP($D21,'2022 FPIs'!$A$1:$M$33,10,FALSE)</f>
        <v>0.45372050816696902</v>
      </c>
      <c r="CD21">
        <f>VLOOKUP($D21,'2022 FPIs'!$A$1:$M$33,11,FALSE)</f>
        <v>0.7226890756302522</v>
      </c>
      <c r="CE21">
        <f>VLOOKUP($D21,'2022 FPIs'!$A$1:$M$33,12,FALSE)</f>
        <v>0.8936170212765957</v>
      </c>
      <c r="CF21">
        <f>VLOOKUP($D21,'2022 FPIs'!$A$1:$M$33,13,FALSE)</f>
        <v>0.89436619718309862</v>
      </c>
      <c r="CG21">
        <f t="shared" si="2"/>
        <v>-5.8999999999999995</v>
      </c>
      <c r="CH21">
        <f t="shared" si="3"/>
        <v>1.1205673758865249</v>
      </c>
      <c r="CI21">
        <f t="shared" si="4"/>
        <v>1.2030237580993521</v>
      </c>
      <c r="CJ21">
        <f t="shared" si="5"/>
        <v>1.0887372013651877</v>
      </c>
      <c r="CK21">
        <f t="shared" si="6"/>
        <v>0.84304207119741104</v>
      </c>
      <c r="CL21">
        <f t="shared" si="7"/>
        <v>-167</v>
      </c>
    </row>
    <row r="22" spans="1:90">
      <c r="A22" t="s">
        <v>0</v>
      </c>
      <c r="B22">
        <f t="shared" si="0"/>
        <v>0</v>
      </c>
      <c r="C22" t="s">
        <v>38</v>
      </c>
      <c r="D22" t="s">
        <v>40</v>
      </c>
      <c r="E22">
        <v>17</v>
      </c>
      <c r="F22">
        <v>40</v>
      </c>
      <c r="G22">
        <v>19</v>
      </c>
      <c r="H22">
        <v>34</v>
      </c>
      <c r="I22">
        <v>158</v>
      </c>
      <c r="J22">
        <v>0</v>
      </c>
      <c r="K22">
        <v>1</v>
      </c>
      <c r="L22">
        <v>2</v>
      </c>
      <c r="M22">
        <v>8</v>
      </c>
      <c r="N22">
        <v>4.9000000000000004</v>
      </c>
      <c r="O22">
        <v>4.4000000000000004</v>
      </c>
      <c r="P22">
        <v>55.9</v>
      </c>
      <c r="Q22">
        <v>55.8</v>
      </c>
      <c r="R22">
        <v>26</v>
      </c>
      <c r="S22">
        <v>137</v>
      </c>
      <c r="T22">
        <v>5.3</v>
      </c>
      <c r="U22">
        <v>2</v>
      </c>
      <c r="V22">
        <v>1</v>
      </c>
      <c r="W22">
        <v>2</v>
      </c>
      <c r="X22">
        <v>2</v>
      </c>
      <c r="Y22">
        <v>2</v>
      </c>
      <c r="Z22">
        <v>3</v>
      </c>
      <c r="AA22">
        <v>131</v>
      </c>
      <c r="AB22">
        <v>4</v>
      </c>
      <c r="AC22">
        <v>11</v>
      </c>
      <c r="AD22">
        <v>0</v>
      </c>
      <c r="AE22">
        <v>2</v>
      </c>
      <c r="AF22">
        <v>15</v>
      </c>
      <c r="AG22">
        <f>VLOOKUP(C22,'2022 FPIs'!$A$1:$B$33,2,FALSE)</f>
        <v>5.2</v>
      </c>
      <c r="AH22">
        <f>VLOOKUP($C22,'2022 FPIs'!$A$1:$F$33,3,FALSE)</f>
        <v>63.2</v>
      </c>
      <c r="AI22">
        <f>VLOOKUP($C22,'2022 FPIs'!$A$1:$F$33,4,FALSE)</f>
        <v>55.7</v>
      </c>
      <c r="AJ22">
        <f>VLOOKUP($C22,'2022 FPIs'!$A$1:$F$33,5,FALSE)</f>
        <v>63.8</v>
      </c>
      <c r="AK22">
        <f>VLOOKUP($C22,'2022 FPIs'!$A$1:$F$33,6,FALSE)</f>
        <v>52.1</v>
      </c>
      <c r="AL22">
        <f>VLOOKUP($C22,'2022 FPIs'!$A$1:$M$33,7,FALSE)</f>
        <v>1521</v>
      </c>
      <c r="AM22">
        <f>VLOOKUP($C22,'2022 FPIs'!$A$1:$M$33,8,FALSE)</f>
        <v>0.72459016393442621</v>
      </c>
      <c r="AN22">
        <f>VLOOKUP($C22,'2022 FPIs'!$A$1:$M$33,9,FALSE)</f>
        <v>0.75609756097560976</v>
      </c>
      <c r="AO22">
        <f>VLOOKUP($C22,'2022 FPIs'!$A$1:$M$33,10,FALSE)</f>
        <v>0.62431941923774958</v>
      </c>
      <c r="AP22">
        <f>VLOOKUP($C22,'2022 FPIs'!$A$1:$M$33,11,FALSE)</f>
        <v>0.86834733893557414</v>
      </c>
      <c r="AQ22">
        <f>VLOOKUP($C22,'2022 FPIs'!$A$1:$M$33,12,FALSE)</f>
        <v>0.59878419452887555</v>
      </c>
      <c r="AR22">
        <f>VLOOKUP($C22,'2022 FPIs'!$A$1:$M$33,13,FALSE)</f>
        <v>0.50234741784037562</v>
      </c>
      <c r="AS22">
        <v>40</v>
      </c>
      <c r="AT22">
        <v>17</v>
      </c>
      <c r="AU22">
        <v>14</v>
      </c>
      <c r="AV22">
        <v>21</v>
      </c>
      <c r="AW22">
        <v>187</v>
      </c>
      <c r="AX22">
        <v>0</v>
      </c>
      <c r="AY22">
        <v>0</v>
      </c>
      <c r="AZ22">
        <v>2</v>
      </c>
      <c r="BA22">
        <v>23</v>
      </c>
      <c r="BB22">
        <v>10</v>
      </c>
      <c r="BC22">
        <v>8.1</v>
      </c>
      <c r="BD22">
        <v>66.7</v>
      </c>
      <c r="BE22">
        <v>94.7</v>
      </c>
      <c r="BF22">
        <v>33</v>
      </c>
      <c r="BG22">
        <v>135</v>
      </c>
      <c r="BH22">
        <v>4.0999999999999996</v>
      </c>
      <c r="BI22">
        <v>5</v>
      </c>
      <c r="BJ22">
        <v>1</v>
      </c>
      <c r="BK22">
        <v>1</v>
      </c>
      <c r="BL22">
        <v>5</v>
      </c>
      <c r="BM22">
        <v>5</v>
      </c>
      <c r="BN22">
        <v>4</v>
      </c>
      <c r="BO22">
        <v>185</v>
      </c>
      <c r="BP22">
        <v>5</v>
      </c>
      <c r="BQ22">
        <v>11</v>
      </c>
      <c r="BR22">
        <v>0</v>
      </c>
      <c r="BS22">
        <v>1</v>
      </c>
      <c r="BT22" s="3">
        <f t="shared" si="1"/>
        <v>45</v>
      </c>
      <c r="BU22">
        <f>VLOOKUP(D22,'2022 FPIs'!$A$1:$B$33,2,FALSE)</f>
        <v>-3.2</v>
      </c>
      <c r="BV22">
        <f>VLOOKUP($D22,'2022 FPIs'!$A$1:$F$33,3,FALSE)</f>
        <v>45.6</v>
      </c>
      <c r="BW22">
        <f>VLOOKUP($D22,'2022 FPIs'!$A$1:$F$33,4,FALSE)</f>
        <v>41.6</v>
      </c>
      <c r="BX22">
        <f>VLOOKUP($D22,'2022 FPIs'!$A$1:$F$33,5,FALSE)</f>
        <v>54.4</v>
      </c>
      <c r="BY22">
        <f>VLOOKUP($D22,'2022 FPIs'!$A$1:$F$33,6,FALSE)</f>
        <v>43.6</v>
      </c>
      <c r="BZ22">
        <f>VLOOKUP($D22,'2022 FPIs'!$A$1:$G$33,7,FALSE)</f>
        <v>1386</v>
      </c>
      <c r="CA22">
        <f>VLOOKUP($D22,'2022 FPIs'!$A$1:$M$33,8,FALSE)</f>
        <v>0.44918032786885242</v>
      </c>
      <c r="CB22">
        <f>VLOOKUP($D22,'2022 FPIs'!$A$1:$M$33,9,FALSE)</f>
        <v>0.32682926829268288</v>
      </c>
      <c r="CC22">
        <f>VLOOKUP($D22,'2022 FPIs'!$A$1:$M$33,10,FALSE)</f>
        <v>0.36842105263157893</v>
      </c>
      <c r="CD22">
        <f>VLOOKUP($D22,'2022 FPIs'!$A$1:$M$33,11,FALSE)</f>
        <v>0.60504201680672265</v>
      </c>
      <c r="CE22">
        <f>VLOOKUP($D22,'2022 FPIs'!$A$1:$M$33,12,FALSE)</f>
        <v>0.34042553191489372</v>
      </c>
      <c r="CF22">
        <f>VLOOKUP($D22,'2022 FPIs'!$A$1:$M$33,13,FALSE)</f>
        <v>0.18544600938967137</v>
      </c>
      <c r="CG22">
        <f t="shared" si="2"/>
        <v>8.4</v>
      </c>
      <c r="CH22">
        <f t="shared" si="3"/>
        <v>1.3859649122807018</v>
      </c>
      <c r="CI22">
        <f t="shared" si="4"/>
        <v>1.3389423076923077</v>
      </c>
      <c r="CJ22">
        <f t="shared" si="5"/>
        <v>1.1727941176470589</v>
      </c>
      <c r="CK22">
        <f t="shared" si="6"/>
        <v>1.1949541284403669</v>
      </c>
      <c r="CL22">
        <f t="shared" si="7"/>
        <v>135</v>
      </c>
    </row>
    <row r="23" spans="1:90">
      <c r="A23" t="s">
        <v>0</v>
      </c>
      <c r="B23">
        <f t="shared" si="0"/>
        <v>0</v>
      </c>
      <c r="C23" t="s">
        <v>38</v>
      </c>
      <c r="D23" t="s">
        <v>48</v>
      </c>
      <c r="E23">
        <v>16</v>
      </c>
      <c r="F23">
        <v>24</v>
      </c>
      <c r="G23">
        <v>30</v>
      </c>
      <c r="H23">
        <v>47</v>
      </c>
      <c r="I23">
        <v>385</v>
      </c>
      <c r="J23">
        <v>2</v>
      </c>
      <c r="K23">
        <v>2</v>
      </c>
      <c r="L23">
        <v>6</v>
      </c>
      <c r="M23">
        <v>33</v>
      </c>
      <c r="N23">
        <v>8.9</v>
      </c>
      <c r="O23">
        <v>7.3</v>
      </c>
      <c r="P23">
        <v>63.8</v>
      </c>
      <c r="Q23">
        <v>85.9</v>
      </c>
      <c r="R23">
        <v>20</v>
      </c>
      <c r="S23">
        <v>73</v>
      </c>
      <c r="T23">
        <v>3.7</v>
      </c>
      <c r="U23">
        <v>0</v>
      </c>
      <c r="V23">
        <v>1</v>
      </c>
      <c r="W23">
        <v>2</v>
      </c>
      <c r="X23">
        <v>1</v>
      </c>
      <c r="Y23">
        <v>1</v>
      </c>
      <c r="Z23">
        <v>6</v>
      </c>
      <c r="AA23">
        <v>307</v>
      </c>
      <c r="AB23">
        <v>4</v>
      </c>
      <c r="AC23">
        <v>14</v>
      </c>
      <c r="AD23">
        <v>1</v>
      </c>
      <c r="AE23">
        <v>2</v>
      </c>
      <c r="AF23">
        <v>35.5</v>
      </c>
      <c r="AG23">
        <f>VLOOKUP(C23,'2022 FPIs'!$A$1:$B$33,2,FALSE)</f>
        <v>5.2</v>
      </c>
      <c r="AH23">
        <f>VLOOKUP($C23,'2022 FPIs'!$A$1:$F$33,3,FALSE)</f>
        <v>63.2</v>
      </c>
      <c r="AI23">
        <f>VLOOKUP($C23,'2022 FPIs'!$A$1:$F$33,4,FALSE)</f>
        <v>55.7</v>
      </c>
      <c r="AJ23">
        <f>VLOOKUP($C23,'2022 FPIs'!$A$1:$F$33,5,FALSE)</f>
        <v>63.8</v>
      </c>
      <c r="AK23">
        <f>VLOOKUP($C23,'2022 FPIs'!$A$1:$F$33,6,FALSE)</f>
        <v>52.1</v>
      </c>
      <c r="AL23">
        <f>VLOOKUP($C23,'2022 FPIs'!$A$1:$M$33,7,FALSE)</f>
        <v>1521</v>
      </c>
      <c r="AM23">
        <f>VLOOKUP($C23,'2022 FPIs'!$A$1:$M$33,8,FALSE)</f>
        <v>0.72459016393442621</v>
      </c>
      <c r="AN23">
        <f>VLOOKUP($C23,'2022 FPIs'!$A$1:$M$33,9,FALSE)</f>
        <v>0.75609756097560976</v>
      </c>
      <c r="AO23">
        <f>VLOOKUP($C23,'2022 FPIs'!$A$1:$M$33,10,FALSE)</f>
        <v>0.62431941923774958</v>
      </c>
      <c r="AP23">
        <f>VLOOKUP($C23,'2022 FPIs'!$A$1:$M$33,11,FALSE)</f>
        <v>0.86834733893557414</v>
      </c>
      <c r="AQ23">
        <f>VLOOKUP($C23,'2022 FPIs'!$A$1:$M$33,12,FALSE)</f>
        <v>0.59878419452887555</v>
      </c>
      <c r="AR23">
        <f>VLOOKUP($C23,'2022 FPIs'!$A$1:$M$33,13,FALSE)</f>
        <v>0.50234741784037562</v>
      </c>
      <c r="AS23">
        <v>24</v>
      </c>
      <c r="AT23">
        <v>16</v>
      </c>
      <c r="AU23">
        <v>20</v>
      </c>
      <c r="AV23">
        <v>30</v>
      </c>
      <c r="AW23">
        <v>156</v>
      </c>
      <c r="AX23">
        <v>2</v>
      </c>
      <c r="AY23">
        <v>0</v>
      </c>
      <c r="AZ23">
        <v>3</v>
      </c>
      <c r="BA23">
        <v>19</v>
      </c>
      <c r="BB23">
        <v>5.8</v>
      </c>
      <c r="BC23">
        <v>4.7</v>
      </c>
      <c r="BD23">
        <v>66.7</v>
      </c>
      <c r="BE23">
        <v>101.5</v>
      </c>
      <c r="BF23">
        <v>17</v>
      </c>
      <c r="BG23">
        <v>78</v>
      </c>
      <c r="BH23">
        <v>4.5999999999999996</v>
      </c>
      <c r="BI23">
        <v>1</v>
      </c>
      <c r="BJ23">
        <v>1</v>
      </c>
      <c r="BK23">
        <v>1</v>
      </c>
      <c r="BL23">
        <v>1</v>
      </c>
      <c r="BM23">
        <v>2</v>
      </c>
      <c r="BN23">
        <v>10</v>
      </c>
      <c r="BO23">
        <v>441</v>
      </c>
      <c r="BP23">
        <v>2</v>
      </c>
      <c r="BQ23">
        <v>12</v>
      </c>
      <c r="BR23">
        <v>0</v>
      </c>
      <c r="BS23">
        <v>0</v>
      </c>
      <c r="BT23" s="3">
        <f t="shared" si="1"/>
        <v>24.5</v>
      </c>
      <c r="BU23">
        <f>VLOOKUP(D23,'2022 FPIs'!$A$1:$B$33,2,FALSE)</f>
        <v>1.7</v>
      </c>
      <c r="BV23">
        <f>VLOOKUP($D23,'2022 FPIs'!$A$1:$F$33,3,FALSE)</f>
        <v>68.099999999999994</v>
      </c>
      <c r="BW23">
        <f>VLOOKUP($D23,'2022 FPIs'!$A$1:$F$33,4,FALSE)</f>
        <v>76.400000000000006</v>
      </c>
      <c r="BX23">
        <f>VLOOKUP($D23,'2022 FPIs'!$A$1:$F$33,5,FALSE)</f>
        <v>57.1</v>
      </c>
      <c r="BY23">
        <f>VLOOKUP($D23,'2022 FPIs'!$A$1:$F$33,6,FALSE)</f>
        <v>32.4</v>
      </c>
      <c r="BZ23">
        <f>VLOOKUP($D23,'2022 FPIs'!$A$1:$G$33,7,FALSE)</f>
        <v>1534</v>
      </c>
      <c r="CA23">
        <f>VLOOKUP($D23,'2022 FPIs'!$A$1:$M$33,8,FALSE)</f>
        <v>0.60983606557377046</v>
      </c>
      <c r="CB23">
        <f>VLOOKUP($D23,'2022 FPIs'!$A$1:$M$33,9,FALSE)</f>
        <v>0.87560975609756075</v>
      </c>
      <c r="CC23">
        <f>VLOOKUP($D23,'2022 FPIs'!$A$1:$M$33,10,FALSE)</f>
        <v>1</v>
      </c>
      <c r="CD23">
        <f>VLOOKUP($D23,'2022 FPIs'!$A$1:$M$33,11,FALSE)</f>
        <v>0.68067226890756305</v>
      </c>
      <c r="CE23">
        <f>VLOOKUP($D23,'2022 FPIs'!$A$1:$M$33,12,FALSE)</f>
        <v>0</v>
      </c>
      <c r="CF23">
        <f>VLOOKUP($D23,'2022 FPIs'!$A$1:$M$33,13,FALSE)</f>
        <v>0.53286384976525825</v>
      </c>
      <c r="CG23">
        <f t="shared" si="2"/>
        <v>3.5</v>
      </c>
      <c r="CH23">
        <f t="shared" si="3"/>
        <v>0.92804698972099864</v>
      </c>
      <c r="CI23">
        <f t="shared" si="4"/>
        <v>0.72905759162303663</v>
      </c>
      <c r="CJ23">
        <f t="shared" si="5"/>
        <v>1.1173380035026268</v>
      </c>
      <c r="CK23">
        <f t="shared" si="6"/>
        <v>1.6080246913580247</v>
      </c>
      <c r="CL23">
        <f t="shared" si="7"/>
        <v>-13</v>
      </c>
    </row>
    <row r="24" spans="1:90">
      <c r="A24" t="s">
        <v>1</v>
      </c>
      <c r="B24">
        <f t="shared" si="0"/>
        <v>1</v>
      </c>
      <c r="C24" t="s">
        <v>38</v>
      </c>
      <c r="D24" t="s">
        <v>45</v>
      </c>
      <c r="E24">
        <v>16</v>
      </c>
      <c r="F24">
        <v>10</v>
      </c>
      <c r="G24">
        <v>21</v>
      </c>
      <c r="H24">
        <v>35</v>
      </c>
      <c r="I24">
        <v>261</v>
      </c>
      <c r="J24">
        <v>1</v>
      </c>
      <c r="K24">
        <v>0</v>
      </c>
      <c r="L24">
        <v>0</v>
      </c>
      <c r="M24">
        <v>0</v>
      </c>
      <c r="N24">
        <v>7.5</v>
      </c>
      <c r="O24">
        <v>7.5</v>
      </c>
      <c r="P24">
        <v>60</v>
      </c>
      <c r="Q24">
        <v>92.7</v>
      </c>
      <c r="R24">
        <v>27</v>
      </c>
      <c r="S24">
        <v>111</v>
      </c>
      <c r="T24">
        <v>4.0999999999999996</v>
      </c>
      <c r="U24">
        <v>0</v>
      </c>
      <c r="V24">
        <v>3</v>
      </c>
      <c r="W24">
        <v>3</v>
      </c>
      <c r="X24">
        <v>1</v>
      </c>
      <c r="Y24">
        <v>1</v>
      </c>
      <c r="Z24">
        <v>6</v>
      </c>
      <c r="AA24">
        <v>256</v>
      </c>
      <c r="AB24">
        <v>4</v>
      </c>
      <c r="AC24">
        <v>14</v>
      </c>
      <c r="AD24">
        <v>0</v>
      </c>
      <c r="AE24">
        <v>1</v>
      </c>
      <c r="AF24">
        <v>27</v>
      </c>
      <c r="AG24">
        <f>VLOOKUP(C24,'2022 FPIs'!$A$1:$B$33,2,FALSE)</f>
        <v>5.2</v>
      </c>
      <c r="AH24">
        <f>VLOOKUP($C24,'2022 FPIs'!$A$1:$F$33,3,FALSE)</f>
        <v>63.2</v>
      </c>
      <c r="AI24">
        <f>VLOOKUP($C24,'2022 FPIs'!$A$1:$F$33,4,FALSE)</f>
        <v>55.7</v>
      </c>
      <c r="AJ24">
        <f>VLOOKUP($C24,'2022 FPIs'!$A$1:$F$33,5,FALSE)</f>
        <v>63.8</v>
      </c>
      <c r="AK24">
        <f>VLOOKUP($C24,'2022 FPIs'!$A$1:$F$33,6,FALSE)</f>
        <v>52.1</v>
      </c>
      <c r="AL24">
        <f>VLOOKUP($C24,'2022 FPIs'!$A$1:$M$33,7,FALSE)</f>
        <v>1521</v>
      </c>
      <c r="AM24">
        <f>VLOOKUP($C24,'2022 FPIs'!$A$1:$M$33,8,FALSE)</f>
        <v>0.72459016393442621</v>
      </c>
      <c r="AN24">
        <f>VLOOKUP($C24,'2022 FPIs'!$A$1:$M$33,9,FALSE)</f>
        <v>0.75609756097560976</v>
      </c>
      <c r="AO24">
        <f>VLOOKUP($C24,'2022 FPIs'!$A$1:$M$33,10,FALSE)</f>
        <v>0.62431941923774958</v>
      </c>
      <c r="AP24">
        <f>VLOOKUP($C24,'2022 FPIs'!$A$1:$M$33,11,FALSE)</f>
        <v>0.86834733893557414</v>
      </c>
      <c r="AQ24">
        <f>VLOOKUP($C24,'2022 FPIs'!$A$1:$M$33,12,FALSE)</f>
        <v>0.59878419452887555</v>
      </c>
      <c r="AR24">
        <f>VLOOKUP($C24,'2022 FPIs'!$A$1:$M$33,13,FALSE)</f>
        <v>0.50234741784037562</v>
      </c>
      <c r="AS24">
        <v>10</v>
      </c>
      <c r="AT24">
        <v>16</v>
      </c>
      <c r="AU24">
        <v>32</v>
      </c>
      <c r="AV24">
        <v>44</v>
      </c>
      <c r="AW24">
        <v>246</v>
      </c>
      <c r="AX24">
        <v>1</v>
      </c>
      <c r="AY24">
        <v>3</v>
      </c>
      <c r="AZ24">
        <v>2</v>
      </c>
      <c r="BA24">
        <v>11</v>
      </c>
      <c r="BB24">
        <v>5.8</v>
      </c>
      <c r="BC24">
        <v>5.3</v>
      </c>
      <c r="BD24">
        <v>72.7</v>
      </c>
      <c r="BE24">
        <v>65.2</v>
      </c>
      <c r="BF24">
        <v>23</v>
      </c>
      <c r="BG24">
        <v>95</v>
      </c>
      <c r="BH24">
        <v>4.0999999999999996</v>
      </c>
      <c r="BI24">
        <v>0</v>
      </c>
      <c r="BJ24">
        <v>1</v>
      </c>
      <c r="BK24">
        <v>1</v>
      </c>
      <c r="BL24">
        <v>1</v>
      </c>
      <c r="BM24">
        <v>1</v>
      </c>
      <c r="BN24">
        <v>6</v>
      </c>
      <c r="BO24">
        <v>251</v>
      </c>
      <c r="BP24">
        <v>4</v>
      </c>
      <c r="BQ24">
        <v>14</v>
      </c>
      <c r="BR24">
        <v>2</v>
      </c>
      <c r="BS24">
        <v>2</v>
      </c>
      <c r="BT24" s="3">
        <f t="shared" si="1"/>
        <v>33</v>
      </c>
      <c r="BU24">
        <f>VLOOKUP(D24,'2022 FPIs'!$A$1:$B$33,2,FALSE)</f>
        <v>2.2000000000000002</v>
      </c>
      <c r="BV24">
        <f>VLOOKUP($D24,'2022 FPIs'!$A$1:$F$33,3,FALSE)</f>
        <v>46.6</v>
      </c>
      <c r="BW24">
        <f>VLOOKUP($D24,'2022 FPIs'!$A$1:$F$33,4,FALSE)</f>
        <v>47</v>
      </c>
      <c r="BX24">
        <f>VLOOKUP($D24,'2022 FPIs'!$A$1:$F$33,5,FALSE)</f>
        <v>48.1</v>
      </c>
      <c r="BY24">
        <f>VLOOKUP($D24,'2022 FPIs'!$A$1:$F$33,6,FALSE)</f>
        <v>48.9</v>
      </c>
      <c r="BZ24">
        <f>VLOOKUP($D24,'2022 FPIs'!$A$1:$G$33,7,FALSE)</f>
        <v>1519</v>
      </c>
      <c r="CA24">
        <f>VLOOKUP($D24,'2022 FPIs'!$A$1:$M$33,8,FALSE)</f>
        <v>0.6262295081967213</v>
      </c>
      <c r="CB24">
        <f>VLOOKUP($D24,'2022 FPIs'!$A$1:$M$33,9,FALSE)</f>
        <v>0.35121951219512193</v>
      </c>
      <c r="CC24">
        <f>VLOOKUP($D24,'2022 FPIs'!$A$1:$M$33,10,FALSE)</f>
        <v>0.46642468239564422</v>
      </c>
      <c r="CD24">
        <f>VLOOKUP($D24,'2022 FPIs'!$A$1:$M$33,11,FALSE)</f>
        <v>0.42857142857142866</v>
      </c>
      <c r="CE24">
        <f>VLOOKUP($D24,'2022 FPIs'!$A$1:$M$33,12,FALSE)</f>
        <v>0.50151975683890582</v>
      </c>
      <c r="CF24">
        <f>VLOOKUP($D24,'2022 FPIs'!$A$1:$M$33,13,FALSE)</f>
        <v>0.49765258215962443</v>
      </c>
      <c r="CG24">
        <f t="shared" si="2"/>
        <v>3</v>
      </c>
      <c r="CH24">
        <f t="shared" si="3"/>
        <v>1.3562231759656653</v>
      </c>
      <c r="CI24">
        <f t="shared" si="4"/>
        <v>1.1851063829787234</v>
      </c>
      <c r="CJ24">
        <f t="shared" si="5"/>
        <v>1.3264033264033264</v>
      </c>
      <c r="CK24">
        <f t="shared" si="6"/>
        <v>1.065439672801636</v>
      </c>
      <c r="CL24">
        <f t="shared" si="7"/>
        <v>2</v>
      </c>
    </row>
    <row r="25" spans="1:90">
      <c r="A25" t="s">
        <v>1</v>
      </c>
      <c r="B25">
        <f t="shared" si="0"/>
        <v>1</v>
      </c>
      <c r="C25" t="s">
        <v>38</v>
      </c>
      <c r="D25" t="s">
        <v>50</v>
      </c>
      <c r="E25">
        <v>31</v>
      </c>
      <c r="F25">
        <v>27</v>
      </c>
      <c r="G25">
        <v>29</v>
      </c>
      <c r="H25">
        <v>36</v>
      </c>
      <c r="I25">
        <v>369</v>
      </c>
      <c r="J25">
        <v>3</v>
      </c>
      <c r="K25">
        <v>0</v>
      </c>
      <c r="L25">
        <v>2</v>
      </c>
      <c r="M25">
        <v>13</v>
      </c>
      <c r="N25">
        <v>10.6</v>
      </c>
      <c r="O25">
        <v>9.6999999999999993</v>
      </c>
      <c r="P25">
        <v>80.599999999999994</v>
      </c>
      <c r="Q25">
        <v>137.19999999999999</v>
      </c>
      <c r="R25">
        <v>26</v>
      </c>
      <c r="S25">
        <v>107</v>
      </c>
      <c r="T25">
        <v>4.0999999999999996</v>
      </c>
      <c r="U25">
        <v>1</v>
      </c>
      <c r="V25">
        <v>1</v>
      </c>
      <c r="W25">
        <v>1</v>
      </c>
      <c r="X25">
        <v>4</v>
      </c>
      <c r="Y25">
        <v>4</v>
      </c>
      <c r="Z25">
        <v>1</v>
      </c>
      <c r="AA25">
        <v>38</v>
      </c>
      <c r="AB25">
        <v>8</v>
      </c>
      <c r="AC25">
        <v>12</v>
      </c>
      <c r="AD25">
        <v>1</v>
      </c>
      <c r="AE25">
        <v>1</v>
      </c>
      <c r="AF25" s="3">
        <v>34.5</v>
      </c>
      <c r="AG25">
        <f>VLOOKUP(C25,'2022 FPIs'!$A$1:$B$33,2,FALSE)</f>
        <v>5.2</v>
      </c>
      <c r="AH25">
        <f>VLOOKUP($C25,'2022 FPIs'!$A$1:$F$33,3,FALSE)</f>
        <v>63.2</v>
      </c>
      <c r="AI25">
        <f>VLOOKUP($C25,'2022 FPIs'!$A$1:$F$33,4,FALSE)</f>
        <v>55.7</v>
      </c>
      <c r="AJ25">
        <f>VLOOKUP($C25,'2022 FPIs'!$A$1:$F$33,5,FALSE)</f>
        <v>63.8</v>
      </c>
      <c r="AK25">
        <f>VLOOKUP($C25,'2022 FPIs'!$A$1:$F$33,6,FALSE)</f>
        <v>52.1</v>
      </c>
      <c r="AL25">
        <f>VLOOKUP($C25,'2022 FPIs'!$A$1:$M$33,7,FALSE)</f>
        <v>1521</v>
      </c>
      <c r="AM25">
        <f>VLOOKUP($C25,'2022 FPIs'!$A$1:$M$33,8,FALSE)</f>
        <v>0.72459016393442621</v>
      </c>
      <c r="AN25">
        <f>VLOOKUP($C25,'2022 FPIs'!$A$1:$M$33,9,FALSE)</f>
        <v>0.75609756097560976</v>
      </c>
      <c r="AO25">
        <f>VLOOKUP($C25,'2022 FPIs'!$A$1:$M$33,10,FALSE)</f>
        <v>0.62431941923774958</v>
      </c>
      <c r="AP25">
        <f>VLOOKUP($C25,'2022 FPIs'!$A$1:$M$33,11,FALSE)</f>
        <v>0.86834733893557414</v>
      </c>
      <c r="AQ25">
        <f>VLOOKUP($C25,'2022 FPIs'!$A$1:$M$33,12,FALSE)</f>
        <v>0.59878419452887555</v>
      </c>
      <c r="AR25">
        <f>VLOOKUP($C25,'2022 FPIs'!$A$1:$M$33,13,FALSE)</f>
        <v>0.50234741784037562</v>
      </c>
      <c r="AS25">
        <v>27</v>
      </c>
      <c r="AT25">
        <v>31</v>
      </c>
      <c r="AU25">
        <v>27</v>
      </c>
      <c r="AV25">
        <v>37</v>
      </c>
      <c r="AW25">
        <v>311</v>
      </c>
      <c r="AX25">
        <v>1</v>
      </c>
      <c r="AY25">
        <v>0</v>
      </c>
      <c r="AZ25">
        <v>1</v>
      </c>
      <c r="BA25">
        <v>10</v>
      </c>
      <c r="BB25">
        <v>8.6999999999999993</v>
      </c>
      <c r="BC25">
        <v>8.1999999999999993</v>
      </c>
      <c r="BD25">
        <v>73</v>
      </c>
      <c r="BE25">
        <v>106.9</v>
      </c>
      <c r="BF25">
        <v>19</v>
      </c>
      <c r="BG25">
        <v>82</v>
      </c>
      <c r="BH25">
        <v>4.3</v>
      </c>
      <c r="BI25">
        <v>2</v>
      </c>
      <c r="BJ25">
        <v>2</v>
      </c>
      <c r="BK25">
        <v>2</v>
      </c>
      <c r="BL25">
        <v>3</v>
      </c>
      <c r="BM25">
        <v>3</v>
      </c>
      <c r="BN25">
        <v>2</v>
      </c>
      <c r="BO25">
        <v>117</v>
      </c>
      <c r="BP25">
        <v>4</v>
      </c>
      <c r="BQ25">
        <v>9</v>
      </c>
      <c r="BR25">
        <v>1</v>
      </c>
      <c r="BS25">
        <v>2</v>
      </c>
      <c r="BT25" s="3">
        <f t="shared" si="1"/>
        <v>25.5</v>
      </c>
      <c r="BU25">
        <f>VLOOKUP(D25,'2022 FPIs'!$A$1:$B$33,2,FALSE)</f>
        <v>2</v>
      </c>
      <c r="BV25">
        <f>VLOOKUP($D25,'2022 FPIs'!$A$1:$F$33,3,FALSE)</f>
        <v>36.299999999999997</v>
      </c>
      <c r="BW25">
        <f>VLOOKUP($D25,'2022 FPIs'!$A$1:$F$33,4,FALSE)</f>
        <v>25.3</v>
      </c>
      <c r="BX25">
        <f>VLOOKUP($D25,'2022 FPIs'!$A$1:$F$33,5,FALSE)</f>
        <v>52.8</v>
      </c>
      <c r="BY25">
        <f>VLOOKUP($D25,'2022 FPIs'!$A$1:$F$33,6,FALSE)</f>
        <v>56.2</v>
      </c>
      <c r="BZ25">
        <f>VLOOKUP($D25,'2022 FPIs'!$A$1:$G$33,7,FALSE)</f>
        <v>1527</v>
      </c>
      <c r="CA25">
        <f>VLOOKUP($D25,'2022 FPIs'!$A$1:$M$33,8,FALSE)</f>
        <v>0.61967213114754094</v>
      </c>
      <c r="CB25">
        <f>VLOOKUP($D25,'2022 FPIs'!$A$1:$M$33,9,FALSE)</f>
        <v>9.9999999999999867E-2</v>
      </c>
      <c r="CC25">
        <f>VLOOKUP($D25,'2022 FPIs'!$A$1:$M$33,10,FALSE)</f>
        <v>7.2595281306715054E-2</v>
      </c>
      <c r="CD25">
        <f>VLOOKUP($D25,'2022 FPIs'!$A$1:$M$33,11,FALSE)</f>
        <v>0.56022408963585435</v>
      </c>
      <c r="CE25">
        <f>VLOOKUP($D25,'2022 FPIs'!$A$1:$M$33,12,FALSE)</f>
        <v>0.72340425531914909</v>
      </c>
      <c r="CF25">
        <f>VLOOKUP($D25,'2022 FPIs'!$A$1:$M$33,13,FALSE)</f>
        <v>0.51643192488262912</v>
      </c>
      <c r="CG25">
        <f t="shared" si="2"/>
        <v>3.2</v>
      </c>
      <c r="CH25">
        <f t="shared" si="3"/>
        <v>1.7410468319559231</v>
      </c>
      <c r="CI25">
        <f t="shared" si="4"/>
        <v>2.2015810276679844</v>
      </c>
      <c r="CJ25">
        <f t="shared" si="5"/>
        <v>1.2083333333333333</v>
      </c>
      <c r="CK25">
        <f t="shared" si="6"/>
        <v>0.92704626334519569</v>
      </c>
      <c r="CL25">
        <f t="shared" si="7"/>
        <v>-6</v>
      </c>
    </row>
    <row r="26" spans="1:90">
      <c r="A26" t="s">
        <v>1</v>
      </c>
      <c r="B26">
        <f t="shared" si="0"/>
        <v>1</v>
      </c>
      <c r="C26" t="s">
        <v>38</v>
      </c>
      <c r="D26" t="s">
        <v>51</v>
      </c>
      <c r="E26">
        <v>35</v>
      </c>
      <c r="F26">
        <v>32</v>
      </c>
      <c r="G26">
        <v>21</v>
      </c>
      <c r="H26">
        <v>30</v>
      </c>
      <c r="I26">
        <v>302</v>
      </c>
      <c r="J26">
        <v>3</v>
      </c>
      <c r="K26">
        <v>0</v>
      </c>
      <c r="L26">
        <v>0</v>
      </c>
      <c r="M26">
        <v>0</v>
      </c>
      <c r="N26">
        <v>10.1</v>
      </c>
      <c r="O26">
        <v>10.1</v>
      </c>
      <c r="P26">
        <v>70</v>
      </c>
      <c r="Q26">
        <v>135.69999999999999</v>
      </c>
      <c r="R26">
        <v>23</v>
      </c>
      <c r="S26">
        <v>77</v>
      </c>
      <c r="T26">
        <v>3.3</v>
      </c>
      <c r="U26">
        <v>1</v>
      </c>
      <c r="V26">
        <v>0</v>
      </c>
      <c r="W26">
        <v>1</v>
      </c>
      <c r="X26">
        <v>5</v>
      </c>
      <c r="Y26">
        <v>5</v>
      </c>
      <c r="Z26">
        <v>1</v>
      </c>
      <c r="AA26">
        <v>51</v>
      </c>
      <c r="AB26">
        <v>5</v>
      </c>
      <c r="AC26">
        <v>10</v>
      </c>
      <c r="AD26">
        <v>0</v>
      </c>
      <c r="AE26">
        <v>2</v>
      </c>
      <c r="AF26" s="3">
        <v>25</v>
      </c>
      <c r="AG26">
        <f>VLOOKUP(C26,'2022 FPIs'!$A$1:$B$33,2,FALSE)</f>
        <v>5.2</v>
      </c>
      <c r="AH26">
        <f>VLOOKUP($C26,'2022 FPIs'!$A$1:$F$33,3,FALSE)</f>
        <v>63.2</v>
      </c>
      <c r="AI26">
        <f>VLOOKUP($C26,'2022 FPIs'!$A$1:$F$33,4,FALSE)</f>
        <v>55.7</v>
      </c>
      <c r="AJ26">
        <f>VLOOKUP($C26,'2022 FPIs'!$A$1:$F$33,5,FALSE)</f>
        <v>63.8</v>
      </c>
      <c r="AK26">
        <f>VLOOKUP($C26,'2022 FPIs'!$A$1:$F$33,6,FALSE)</f>
        <v>52.1</v>
      </c>
      <c r="AL26">
        <f>VLOOKUP($C26,'2022 FPIs'!$A$1:$M$33,7,FALSE)</f>
        <v>1521</v>
      </c>
      <c r="AM26">
        <f>VLOOKUP($C26,'2022 FPIs'!$A$1:$M$33,8,FALSE)</f>
        <v>0.72459016393442621</v>
      </c>
      <c r="AN26">
        <f>VLOOKUP($C26,'2022 FPIs'!$A$1:$M$33,9,FALSE)</f>
        <v>0.75609756097560976</v>
      </c>
      <c r="AO26">
        <f>VLOOKUP($C26,'2022 FPIs'!$A$1:$M$33,10,FALSE)</f>
        <v>0.62431941923774958</v>
      </c>
      <c r="AP26">
        <f>VLOOKUP($C26,'2022 FPIs'!$A$1:$M$33,11,FALSE)</f>
        <v>0.86834733893557414</v>
      </c>
      <c r="AQ26">
        <f>VLOOKUP($C26,'2022 FPIs'!$A$1:$M$33,12,FALSE)</f>
        <v>0.59878419452887555</v>
      </c>
      <c r="AR26">
        <f>VLOOKUP($C26,'2022 FPIs'!$A$1:$M$33,13,FALSE)</f>
        <v>0.50234741784037562</v>
      </c>
      <c r="AS26">
        <v>32</v>
      </c>
      <c r="AT26">
        <v>35</v>
      </c>
      <c r="AU26">
        <v>17</v>
      </c>
      <c r="AV26">
        <v>28</v>
      </c>
      <c r="AW26">
        <v>116</v>
      </c>
      <c r="AX26">
        <v>3</v>
      </c>
      <c r="AY26">
        <v>0</v>
      </c>
      <c r="AZ26">
        <v>2</v>
      </c>
      <c r="BA26">
        <v>7</v>
      </c>
      <c r="BB26">
        <v>4.4000000000000004</v>
      </c>
      <c r="BC26">
        <v>3.9</v>
      </c>
      <c r="BD26">
        <v>60.7</v>
      </c>
      <c r="BE26">
        <v>105.7</v>
      </c>
      <c r="BF26">
        <v>40</v>
      </c>
      <c r="BG26">
        <v>252</v>
      </c>
      <c r="BH26">
        <v>6.3</v>
      </c>
      <c r="BI26">
        <v>1</v>
      </c>
      <c r="BJ26">
        <v>1</v>
      </c>
      <c r="BK26">
        <v>1</v>
      </c>
      <c r="BL26">
        <v>3</v>
      </c>
      <c r="BM26">
        <v>3</v>
      </c>
      <c r="BN26">
        <v>3</v>
      </c>
      <c r="BO26">
        <v>83</v>
      </c>
      <c r="BP26">
        <v>10</v>
      </c>
      <c r="BQ26">
        <v>16</v>
      </c>
      <c r="BR26">
        <v>1</v>
      </c>
      <c r="BS26">
        <v>2</v>
      </c>
      <c r="BT26" s="3">
        <f t="shared" si="1"/>
        <v>35</v>
      </c>
      <c r="BU26">
        <f>VLOOKUP(D26,'2022 FPIs'!$A$1:$B$33,2,FALSE)</f>
        <v>-16.899999999999999</v>
      </c>
      <c r="BV26">
        <f>VLOOKUP($D26,'2022 FPIs'!$A$1:$F$33,3,FALSE)</f>
        <v>45.7</v>
      </c>
      <c r="BW26">
        <f>VLOOKUP($D26,'2022 FPIs'!$A$1:$F$33,4,FALSE)</f>
        <v>35.200000000000003</v>
      </c>
      <c r="BX26">
        <f>VLOOKUP($D26,'2022 FPIs'!$A$1:$F$33,5,FALSE)</f>
        <v>58.8</v>
      </c>
      <c r="BY26">
        <f>VLOOKUP($D26,'2022 FPIs'!$A$1:$F$33,6,FALSE)</f>
        <v>50.2</v>
      </c>
      <c r="BZ26">
        <f>VLOOKUP($D26,'2022 FPIs'!$A$1:$G$33,7,FALSE)</f>
        <v>1332</v>
      </c>
      <c r="CA26">
        <f>VLOOKUP($D26,'2022 FPIs'!$A$1:$M$33,8,FALSE)</f>
        <v>0</v>
      </c>
      <c r="CB26">
        <f>VLOOKUP($D26,'2022 FPIs'!$A$1:$M$33,9,FALSE)</f>
        <v>0.32926829268292684</v>
      </c>
      <c r="CC26">
        <f>VLOOKUP($D26,'2022 FPIs'!$A$1:$M$33,10,FALSE)</f>
        <v>0.25226860254083483</v>
      </c>
      <c r="CD26">
        <f>VLOOKUP($D26,'2022 FPIs'!$A$1:$M$33,11,FALSE)</f>
        <v>0.72829131652661061</v>
      </c>
      <c r="CE26">
        <f>VLOOKUP($D26,'2022 FPIs'!$A$1:$M$33,12,FALSE)</f>
        <v>0.54103343465045606</v>
      </c>
      <c r="CF26">
        <f>VLOOKUP($D26,'2022 FPIs'!$A$1:$M$33,13,FALSE)</f>
        <v>5.8685446009389672E-2</v>
      </c>
      <c r="CG26">
        <f t="shared" si="2"/>
        <v>22.099999999999998</v>
      </c>
      <c r="CH26">
        <f t="shared" si="3"/>
        <v>1.3829321663019694</v>
      </c>
      <c r="CI26">
        <f t="shared" si="4"/>
        <v>1.5823863636363635</v>
      </c>
      <c r="CJ26">
        <f t="shared" si="5"/>
        <v>1.0850340136054422</v>
      </c>
      <c r="CK26">
        <f t="shared" si="6"/>
        <v>1.0378486055776892</v>
      </c>
      <c r="CL26">
        <f t="shared" si="7"/>
        <v>189</v>
      </c>
    </row>
    <row r="27" spans="1:90">
      <c r="A27" t="s">
        <v>1</v>
      </c>
      <c r="B27">
        <f t="shared" si="0"/>
        <v>1</v>
      </c>
      <c r="C27" t="s">
        <v>38</v>
      </c>
      <c r="D27" t="s">
        <v>49</v>
      </c>
      <c r="E27">
        <v>39</v>
      </c>
      <c r="F27">
        <v>17</v>
      </c>
      <c r="G27">
        <v>26</v>
      </c>
      <c r="H27">
        <v>33</v>
      </c>
      <c r="I27">
        <v>296</v>
      </c>
      <c r="J27">
        <v>3</v>
      </c>
      <c r="K27">
        <v>0</v>
      </c>
      <c r="L27">
        <v>1</v>
      </c>
      <c r="M27">
        <v>6</v>
      </c>
      <c r="N27">
        <v>9.1999999999999993</v>
      </c>
      <c r="O27">
        <v>8.6999999999999993</v>
      </c>
      <c r="P27">
        <v>78.8</v>
      </c>
      <c r="Q27">
        <v>134.30000000000001</v>
      </c>
      <c r="R27">
        <v>33</v>
      </c>
      <c r="S27">
        <v>195</v>
      </c>
      <c r="T27">
        <v>5.9</v>
      </c>
      <c r="U27">
        <v>2</v>
      </c>
      <c r="V27">
        <v>2</v>
      </c>
      <c r="W27">
        <v>2</v>
      </c>
      <c r="X27">
        <v>3</v>
      </c>
      <c r="Y27">
        <v>5</v>
      </c>
      <c r="Z27">
        <v>0</v>
      </c>
      <c r="AA27">
        <v>0</v>
      </c>
      <c r="AB27">
        <v>6</v>
      </c>
      <c r="AC27">
        <v>11</v>
      </c>
      <c r="AD27">
        <v>1</v>
      </c>
      <c r="AE27">
        <v>2</v>
      </c>
      <c r="AF27" s="3">
        <v>33</v>
      </c>
      <c r="AG27">
        <f>VLOOKUP(C27,'2022 FPIs'!$A$1:$B$33,2,FALSE)</f>
        <v>5.2</v>
      </c>
      <c r="AH27">
        <f>VLOOKUP($C27,'2022 FPIs'!$A$1:$F$33,3,FALSE)</f>
        <v>63.2</v>
      </c>
      <c r="AI27">
        <f>VLOOKUP($C27,'2022 FPIs'!$A$1:$F$33,4,FALSE)</f>
        <v>55.7</v>
      </c>
      <c r="AJ27">
        <f>VLOOKUP($C27,'2022 FPIs'!$A$1:$F$33,5,FALSE)</f>
        <v>63.8</v>
      </c>
      <c r="AK27">
        <f>VLOOKUP($C27,'2022 FPIs'!$A$1:$F$33,6,FALSE)</f>
        <v>52.1</v>
      </c>
      <c r="AL27">
        <f>VLOOKUP($C27,'2022 FPIs'!$A$1:$M$33,7,FALSE)</f>
        <v>1521</v>
      </c>
      <c r="AM27">
        <f>VLOOKUP($C27,'2022 FPIs'!$A$1:$M$33,8,FALSE)</f>
        <v>0.72459016393442621</v>
      </c>
      <c r="AN27">
        <f>VLOOKUP($C27,'2022 FPIs'!$A$1:$M$33,9,FALSE)</f>
        <v>0.75609756097560976</v>
      </c>
      <c r="AO27">
        <f>VLOOKUP($C27,'2022 FPIs'!$A$1:$M$33,10,FALSE)</f>
        <v>0.62431941923774958</v>
      </c>
      <c r="AP27">
        <f>VLOOKUP($C27,'2022 FPIs'!$A$1:$M$33,11,FALSE)</f>
        <v>0.86834733893557414</v>
      </c>
      <c r="AQ27">
        <f>VLOOKUP($C27,'2022 FPIs'!$A$1:$M$33,12,FALSE)</f>
        <v>0.59878419452887555</v>
      </c>
      <c r="AR27">
        <f>VLOOKUP($C27,'2022 FPIs'!$A$1:$M$33,13,FALSE)</f>
        <v>0.50234741784037562</v>
      </c>
      <c r="AS27">
        <v>17</v>
      </c>
      <c r="AT27">
        <v>39</v>
      </c>
      <c r="AU27">
        <v>22</v>
      </c>
      <c r="AV27">
        <v>35</v>
      </c>
      <c r="AW27">
        <v>185</v>
      </c>
      <c r="AX27">
        <v>1</v>
      </c>
      <c r="AY27">
        <v>0</v>
      </c>
      <c r="AZ27">
        <v>3</v>
      </c>
      <c r="BA27">
        <v>27</v>
      </c>
      <c r="BB27">
        <v>6.1</v>
      </c>
      <c r="BC27">
        <v>4.9000000000000004</v>
      </c>
      <c r="BD27">
        <v>62.9</v>
      </c>
      <c r="BE27">
        <v>86</v>
      </c>
      <c r="BF27">
        <v>24</v>
      </c>
      <c r="BG27">
        <v>112</v>
      </c>
      <c r="BH27">
        <v>4.7</v>
      </c>
      <c r="BI27">
        <v>1</v>
      </c>
      <c r="BJ27">
        <v>1</v>
      </c>
      <c r="BK27">
        <v>1</v>
      </c>
      <c r="BL27">
        <v>2</v>
      </c>
      <c r="BM27">
        <v>2</v>
      </c>
      <c r="BN27">
        <v>1</v>
      </c>
      <c r="BO27">
        <v>41</v>
      </c>
      <c r="BP27">
        <v>5</v>
      </c>
      <c r="BQ27">
        <v>12</v>
      </c>
      <c r="BR27">
        <v>2</v>
      </c>
      <c r="BS27">
        <v>5</v>
      </c>
      <c r="BT27" s="3">
        <f t="shared" si="1"/>
        <v>27</v>
      </c>
      <c r="BU27">
        <f>VLOOKUP(D27,'2022 FPIs'!$A$1:$B$33,2,FALSE)</f>
        <v>-2.5</v>
      </c>
      <c r="BV27">
        <f>VLOOKUP($D27,'2022 FPIs'!$A$1:$F$33,3,FALSE)</f>
        <v>50.2</v>
      </c>
      <c r="BW27">
        <f>VLOOKUP($D27,'2022 FPIs'!$A$1:$F$33,4,FALSE)</f>
        <v>37</v>
      </c>
      <c r="BX27">
        <f>VLOOKUP($D27,'2022 FPIs'!$A$1:$F$33,5,FALSE)</f>
        <v>64.900000000000006</v>
      </c>
      <c r="BY27">
        <f>VLOOKUP($D27,'2022 FPIs'!$A$1:$F$33,6,FALSE)</f>
        <v>45.2</v>
      </c>
      <c r="BZ27">
        <f>VLOOKUP($D27,'2022 FPIs'!$A$1:$G$33,7,FALSE)</f>
        <v>1485</v>
      </c>
      <c r="CA27">
        <f>VLOOKUP($D27,'2022 FPIs'!$A$1:$M$33,8,FALSE)</f>
        <v>0.47213114754098356</v>
      </c>
      <c r="CB27">
        <f>VLOOKUP($D27,'2022 FPIs'!$A$1:$M$33,9,FALSE)</f>
        <v>0.43902439024390244</v>
      </c>
      <c r="CC27">
        <f>VLOOKUP($D27,'2022 FPIs'!$A$1:$M$33,10,FALSE)</f>
        <v>0.28493647912885656</v>
      </c>
      <c r="CD27">
        <f>VLOOKUP($D27,'2022 FPIs'!$A$1:$M$33,11,FALSE)</f>
        <v>0.89915966386554635</v>
      </c>
      <c r="CE27">
        <f>VLOOKUP($D27,'2022 FPIs'!$A$1:$M$33,12,FALSE)</f>
        <v>0.38905775075987858</v>
      </c>
      <c r="CF27">
        <f>VLOOKUP($D27,'2022 FPIs'!$A$1:$M$33,13,FALSE)</f>
        <v>0.41784037558685444</v>
      </c>
      <c r="CG27">
        <f t="shared" si="2"/>
        <v>7.7</v>
      </c>
      <c r="CH27">
        <f t="shared" si="3"/>
        <v>1.2589641434262948</v>
      </c>
      <c r="CI27">
        <f t="shared" si="4"/>
        <v>1.5054054054054056</v>
      </c>
      <c r="CJ27">
        <f t="shared" si="5"/>
        <v>0.98305084745762694</v>
      </c>
      <c r="CK27">
        <f t="shared" si="6"/>
        <v>1.152654867256637</v>
      </c>
      <c r="CL27">
        <f t="shared" si="7"/>
        <v>36</v>
      </c>
    </row>
    <row r="28" spans="1:90">
      <c r="A28" t="s">
        <v>1</v>
      </c>
      <c r="B28">
        <f t="shared" si="0"/>
        <v>1</v>
      </c>
      <c r="C28" t="s">
        <v>38</v>
      </c>
      <c r="D28" t="s">
        <v>53</v>
      </c>
      <c r="E28">
        <v>30</v>
      </c>
      <c r="F28">
        <v>15</v>
      </c>
      <c r="G28">
        <v>23</v>
      </c>
      <c r="H28">
        <v>41</v>
      </c>
      <c r="I28">
        <v>273</v>
      </c>
      <c r="J28">
        <v>1</v>
      </c>
      <c r="K28">
        <v>0</v>
      </c>
      <c r="L28">
        <v>5</v>
      </c>
      <c r="M28">
        <v>32</v>
      </c>
      <c r="N28">
        <v>7.4</v>
      </c>
      <c r="O28">
        <v>5.9</v>
      </c>
      <c r="P28">
        <v>56.1</v>
      </c>
      <c r="Q28">
        <v>84.7</v>
      </c>
      <c r="R28">
        <v>26</v>
      </c>
      <c r="S28">
        <v>66</v>
      </c>
      <c r="T28">
        <v>2.5</v>
      </c>
      <c r="U28">
        <v>1</v>
      </c>
      <c r="V28">
        <v>3</v>
      </c>
      <c r="W28">
        <v>3</v>
      </c>
      <c r="X28">
        <v>3</v>
      </c>
      <c r="Y28">
        <v>3</v>
      </c>
      <c r="Z28">
        <v>6</v>
      </c>
      <c r="AA28">
        <v>296</v>
      </c>
      <c r="AB28">
        <v>4</v>
      </c>
      <c r="AC28">
        <v>15</v>
      </c>
      <c r="AD28">
        <v>1</v>
      </c>
      <c r="AE28">
        <v>1</v>
      </c>
      <c r="AF28" s="3">
        <f>32+27/60</f>
        <v>32.450000000000003</v>
      </c>
      <c r="AG28">
        <f>VLOOKUP(C28,'2022 FPIs'!$A$1:$B$33,2,FALSE)</f>
        <v>5.2</v>
      </c>
      <c r="AH28">
        <f>VLOOKUP($C28,'2022 FPIs'!$A$1:$F$33,3,FALSE)</f>
        <v>63.2</v>
      </c>
      <c r="AI28">
        <f>VLOOKUP($C28,'2022 FPIs'!$A$1:$F$33,4,FALSE)</f>
        <v>55.7</v>
      </c>
      <c r="AJ28">
        <f>VLOOKUP($C28,'2022 FPIs'!$A$1:$F$33,5,FALSE)</f>
        <v>63.8</v>
      </c>
      <c r="AK28">
        <f>VLOOKUP($C28,'2022 FPIs'!$A$1:$F$33,6,FALSE)</f>
        <v>52.1</v>
      </c>
      <c r="AL28">
        <f>VLOOKUP($C28,'2022 FPIs'!$A$1:$M$33,7,FALSE)</f>
        <v>1521</v>
      </c>
      <c r="AM28">
        <f>VLOOKUP($C28,'2022 FPIs'!$A$1:$M$33,8,FALSE)</f>
        <v>0.72459016393442621</v>
      </c>
      <c r="AN28">
        <f>VLOOKUP($C28,'2022 FPIs'!$A$1:$M$33,9,FALSE)</f>
        <v>0.75609756097560976</v>
      </c>
      <c r="AO28">
        <f>VLOOKUP($C28,'2022 FPIs'!$A$1:$M$33,10,FALSE)</f>
        <v>0.62431941923774958</v>
      </c>
      <c r="AP28">
        <f>VLOOKUP($C28,'2022 FPIs'!$A$1:$M$33,11,FALSE)</f>
        <v>0.86834733893557414</v>
      </c>
      <c r="AQ28">
        <f>VLOOKUP($C28,'2022 FPIs'!$A$1:$M$33,12,FALSE)</f>
        <v>0.59878419452887555</v>
      </c>
      <c r="AR28">
        <f>VLOOKUP($C28,'2022 FPIs'!$A$1:$M$33,13,FALSE)</f>
        <v>0.50234741784037562</v>
      </c>
      <c r="AS28">
        <v>15</v>
      </c>
      <c r="AT28">
        <v>30</v>
      </c>
      <c r="AU28">
        <v>26</v>
      </c>
      <c r="AV28">
        <v>39</v>
      </c>
      <c r="AW28">
        <v>174</v>
      </c>
      <c r="AX28">
        <v>1</v>
      </c>
      <c r="AY28">
        <v>2</v>
      </c>
      <c r="AZ28">
        <v>5</v>
      </c>
      <c r="BA28">
        <v>41</v>
      </c>
      <c r="BB28">
        <v>5.5</v>
      </c>
      <c r="BC28">
        <v>4</v>
      </c>
      <c r="BD28">
        <v>66.7</v>
      </c>
      <c r="BE28">
        <v>63.4</v>
      </c>
      <c r="BF28">
        <v>14</v>
      </c>
      <c r="BG28">
        <v>36</v>
      </c>
      <c r="BH28">
        <v>2.6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7</v>
      </c>
      <c r="BO28">
        <v>350</v>
      </c>
      <c r="BP28">
        <v>2</v>
      </c>
      <c r="BQ28">
        <v>13</v>
      </c>
      <c r="BR28">
        <v>1</v>
      </c>
      <c r="BS28">
        <v>1</v>
      </c>
      <c r="BT28" s="3">
        <f t="shared" si="1"/>
        <v>27.549999999999997</v>
      </c>
      <c r="BU28">
        <f>VLOOKUP(D28,'2022 FPIs'!$A$1:$B$33,2,FALSE)</f>
        <v>-5.5</v>
      </c>
      <c r="BV28">
        <f>VLOOKUP($D28,'2022 FPIs'!$A$1:$F$33,3,FALSE)</f>
        <v>70.5</v>
      </c>
      <c r="BW28">
        <f>VLOOKUP($D28,'2022 FPIs'!$A$1:$F$33,4,FALSE)</f>
        <v>65.099999999999994</v>
      </c>
      <c r="BX28">
        <f>VLOOKUP($D28,'2022 FPIs'!$A$1:$F$33,5,FALSE)</f>
        <v>66.3</v>
      </c>
      <c r="BY28">
        <f>VLOOKUP($D28,'2022 FPIs'!$A$1:$F$33,6,FALSE)</f>
        <v>50.4</v>
      </c>
      <c r="BZ28">
        <f>VLOOKUP($D28,'2022 FPIs'!$A$1:$G$33,7,FALSE)</f>
        <v>1307</v>
      </c>
      <c r="CA28">
        <f>VLOOKUP($D28,'2022 FPIs'!$A$1:$M$33,8,FALSE)</f>
        <v>0.37377049180327865</v>
      </c>
      <c r="CB28">
        <f>VLOOKUP($D28,'2022 FPIs'!$A$1:$M$33,9,FALSE)</f>
        <v>0.93414634146341458</v>
      </c>
      <c r="CC28">
        <f>VLOOKUP($D28,'2022 FPIs'!$A$1:$M$33,10,FALSE)</f>
        <v>0.79491833030852976</v>
      </c>
      <c r="CD28">
        <f>VLOOKUP($D28,'2022 FPIs'!$A$1:$M$33,11,FALSE)</f>
        <v>0.93837535014005591</v>
      </c>
      <c r="CE28">
        <f>VLOOKUP($D28,'2022 FPIs'!$A$1:$M$33,12,FALSE)</f>
        <v>0.5471124620060791</v>
      </c>
      <c r="CF28">
        <f>VLOOKUP($D28,'2022 FPIs'!$A$1:$M$33,13,FALSE)</f>
        <v>0</v>
      </c>
      <c r="CG28">
        <f t="shared" si="2"/>
        <v>10.7</v>
      </c>
      <c r="CH28">
        <f t="shared" si="3"/>
        <v>0.89645390070921993</v>
      </c>
      <c r="CI28">
        <f t="shared" si="4"/>
        <v>0.85560675883256543</v>
      </c>
      <c r="CJ28">
        <f t="shared" si="5"/>
        <v>0.9622926093514329</v>
      </c>
      <c r="CK28">
        <f t="shared" si="6"/>
        <v>1.0337301587301588</v>
      </c>
      <c r="CL28">
        <f t="shared" si="7"/>
        <v>214</v>
      </c>
    </row>
    <row r="29" spans="1:90">
      <c r="A29" t="s">
        <v>0</v>
      </c>
      <c r="B29">
        <f t="shared" si="0"/>
        <v>0</v>
      </c>
      <c r="C29" t="s">
        <v>38</v>
      </c>
      <c r="D29" t="s">
        <v>54</v>
      </c>
      <c r="E29">
        <v>17</v>
      </c>
      <c r="F29">
        <v>33</v>
      </c>
      <c r="G29">
        <v>18</v>
      </c>
      <c r="H29">
        <v>34</v>
      </c>
      <c r="I29">
        <v>275</v>
      </c>
      <c r="J29">
        <v>2</v>
      </c>
      <c r="K29">
        <v>3</v>
      </c>
      <c r="L29">
        <v>3</v>
      </c>
      <c r="M29">
        <v>20</v>
      </c>
      <c r="N29">
        <v>8.6999999999999993</v>
      </c>
      <c r="O29">
        <v>7.4</v>
      </c>
      <c r="P29">
        <v>52.9</v>
      </c>
      <c r="Q29">
        <v>62.7</v>
      </c>
      <c r="R29">
        <v>8</v>
      </c>
      <c r="S29">
        <v>33</v>
      </c>
      <c r="T29">
        <v>4.0999999999999996</v>
      </c>
      <c r="U29">
        <v>0</v>
      </c>
      <c r="V29">
        <v>1</v>
      </c>
      <c r="W29">
        <v>1</v>
      </c>
      <c r="X29">
        <v>2</v>
      </c>
      <c r="Y29">
        <v>2</v>
      </c>
      <c r="Z29">
        <v>4</v>
      </c>
      <c r="AA29">
        <v>206</v>
      </c>
      <c r="AB29">
        <v>0</v>
      </c>
      <c r="AC29">
        <v>7</v>
      </c>
      <c r="AD29">
        <v>1</v>
      </c>
      <c r="AE29">
        <v>2</v>
      </c>
      <c r="AF29" s="3">
        <v>19.5</v>
      </c>
      <c r="AG29">
        <f>VLOOKUP(C29,'2022 FPIs'!$A$1:$B$33,2,FALSE)</f>
        <v>5.2</v>
      </c>
      <c r="AH29">
        <f>VLOOKUP($C29,'2022 FPIs'!$A$1:$F$33,3,FALSE)</f>
        <v>63.2</v>
      </c>
      <c r="AI29">
        <f>VLOOKUP($C29,'2022 FPIs'!$A$1:$F$33,4,FALSE)</f>
        <v>55.7</v>
      </c>
      <c r="AJ29">
        <f>VLOOKUP($C29,'2022 FPIs'!$A$1:$F$33,5,FALSE)</f>
        <v>63.8</v>
      </c>
      <c r="AK29">
        <f>VLOOKUP($C29,'2022 FPIs'!$A$1:$F$33,6,FALSE)</f>
        <v>52.1</v>
      </c>
      <c r="AL29">
        <f>VLOOKUP($C29,'2022 FPIs'!$A$1:$M$33,7,FALSE)</f>
        <v>1521</v>
      </c>
      <c r="AM29">
        <f>VLOOKUP($C29,'2022 FPIs'!$A$1:$M$33,8,FALSE)</f>
        <v>0.72459016393442621</v>
      </c>
      <c r="AN29">
        <f>VLOOKUP($C29,'2022 FPIs'!$A$1:$M$33,9,FALSE)</f>
        <v>0.75609756097560976</v>
      </c>
      <c r="AO29">
        <f>VLOOKUP($C29,'2022 FPIs'!$A$1:$M$33,10,FALSE)</f>
        <v>0.62431941923774958</v>
      </c>
      <c r="AP29">
        <f>VLOOKUP($C29,'2022 FPIs'!$A$1:$M$33,11,FALSE)</f>
        <v>0.86834733893557414</v>
      </c>
      <c r="AQ29">
        <f>VLOOKUP($C29,'2022 FPIs'!$A$1:$M$33,12,FALSE)</f>
        <v>0.59878419452887555</v>
      </c>
      <c r="AR29">
        <f>VLOOKUP($C29,'2022 FPIs'!$A$1:$M$33,13,FALSE)</f>
        <v>0.50234741784037562</v>
      </c>
      <c r="AS29">
        <v>33</v>
      </c>
      <c r="AT29">
        <v>17</v>
      </c>
      <c r="AU29">
        <v>27</v>
      </c>
      <c r="AV29">
        <v>41</v>
      </c>
      <c r="AW29">
        <v>230</v>
      </c>
      <c r="AX29">
        <v>2</v>
      </c>
      <c r="AY29">
        <v>1</v>
      </c>
      <c r="AZ29">
        <v>4</v>
      </c>
      <c r="BA29">
        <v>36</v>
      </c>
      <c r="BB29">
        <v>6.5</v>
      </c>
      <c r="BC29">
        <v>5.0999999999999996</v>
      </c>
      <c r="BD29">
        <v>65.900000000000006</v>
      </c>
      <c r="BE29">
        <v>86.4</v>
      </c>
      <c r="BF29">
        <v>34</v>
      </c>
      <c r="BG29">
        <v>121</v>
      </c>
      <c r="BH29">
        <v>3.6</v>
      </c>
      <c r="BI29">
        <v>0</v>
      </c>
      <c r="BJ29">
        <v>4</v>
      </c>
      <c r="BK29">
        <v>4</v>
      </c>
      <c r="BL29">
        <v>3</v>
      </c>
      <c r="BM29">
        <v>3</v>
      </c>
      <c r="BN29">
        <v>4</v>
      </c>
      <c r="BO29">
        <v>178</v>
      </c>
      <c r="BP29">
        <v>8</v>
      </c>
      <c r="BQ29">
        <v>19</v>
      </c>
      <c r="BR29">
        <v>1</v>
      </c>
      <c r="BS29">
        <v>2</v>
      </c>
      <c r="BT29" s="3">
        <f t="shared" si="1"/>
        <v>40.5</v>
      </c>
      <c r="BU29">
        <f>VLOOKUP(D29,'2022 FPIs'!$A$1:$B$33,2,FALSE)</f>
        <v>6.5</v>
      </c>
      <c r="BV29">
        <f>VLOOKUP($D29,'2022 FPIs'!$A$1:$F$33,3,FALSE)</f>
        <v>32.200000000000003</v>
      </c>
      <c r="BW29">
        <f>VLOOKUP($D29,'2022 FPIs'!$A$1:$F$33,4,FALSE)</f>
        <v>41.6</v>
      </c>
      <c r="BX29">
        <f>VLOOKUP($D29,'2022 FPIs'!$A$1:$F$33,5,FALSE)</f>
        <v>32.799999999999997</v>
      </c>
      <c r="BY29">
        <f>VLOOKUP($D29,'2022 FPIs'!$A$1:$F$33,6,FALSE)</f>
        <v>45.3</v>
      </c>
      <c r="BZ29">
        <f>VLOOKUP($D29,'2022 FPIs'!$A$1:$G$33,7,FALSE)</f>
        <v>1644</v>
      </c>
      <c r="CA29">
        <f>VLOOKUP($D29,'2022 FPIs'!$A$1:$M$33,8,FALSE)</f>
        <v>0.76721311475409837</v>
      </c>
      <c r="CB29">
        <f>VLOOKUP($D29,'2022 FPIs'!$A$1:$M$33,9,FALSE)</f>
        <v>0</v>
      </c>
      <c r="CC29">
        <f>VLOOKUP($D29,'2022 FPIs'!$A$1:$M$33,10,FALSE)</f>
        <v>0.36842105263157893</v>
      </c>
      <c r="CD29">
        <f>VLOOKUP($D29,'2022 FPIs'!$A$1:$M$33,11,FALSE)</f>
        <v>0</v>
      </c>
      <c r="CE29">
        <f>VLOOKUP($D29,'2022 FPIs'!$A$1:$M$33,12,FALSE)</f>
        <v>0.39209726443768994</v>
      </c>
      <c r="CF29">
        <f>VLOOKUP($D29,'2022 FPIs'!$A$1:$M$33,13,FALSE)</f>
        <v>0.79107981220657275</v>
      </c>
      <c r="CG29">
        <f t="shared" si="2"/>
        <v>-1.2999999999999998</v>
      </c>
      <c r="CH29">
        <f t="shared" si="3"/>
        <v>1.9627329192546583</v>
      </c>
      <c r="CI29">
        <f t="shared" si="4"/>
        <v>1.3389423076923077</v>
      </c>
      <c r="CJ29">
        <f t="shared" si="5"/>
        <v>1.9451219512195124</v>
      </c>
      <c r="CK29">
        <f t="shared" si="6"/>
        <v>1.1501103752759383</v>
      </c>
      <c r="CL29">
        <f t="shared" si="7"/>
        <v>-123</v>
      </c>
    </row>
    <row r="30" spans="1:90">
      <c r="A30" t="s">
        <v>0</v>
      </c>
      <c r="B30">
        <f t="shared" si="0"/>
        <v>0</v>
      </c>
      <c r="C30" t="s">
        <v>38</v>
      </c>
      <c r="D30" t="s">
        <v>55</v>
      </c>
      <c r="E30">
        <v>17</v>
      </c>
      <c r="F30">
        <v>23</v>
      </c>
      <c r="G30">
        <v>10</v>
      </c>
      <c r="H30">
        <v>28</v>
      </c>
      <c r="I30">
        <v>127</v>
      </c>
      <c r="J30">
        <v>1</v>
      </c>
      <c r="K30">
        <v>0</v>
      </c>
      <c r="L30">
        <v>2</v>
      </c>
      <c r="M30">
        <v>18</v>
      </c>
      <c r="N30">
        <v>5.2</v>
      </c>
      <c r="O30">
        <v>4.2</v>
      </c>
      <c r="P30">
        <v>35.700000000000003</v>
      </c>
      <c r="Q30">
        <v>62.6</v>
      </c>
      <c r="R30">
        <v>19</v>
      </c>
      <c r="S30">
        <v>92</v>
      </c>
      <c r="T30">
        <v>4.8</v>
      </c>
      <c r="U30">
        <v>0</v>
      </c>
      <c r="V30">
        <v>1</v>
      </c>
      <c r="W30">
        <v>1</v>
      </c>
      <c r="X30">
        <v>2</v>
      </c>
      <c r="Y30">
        <v>2</v>
      </c>
      <c r="Z30">
        <v>7</v>
      </c>
      <c r="AA30">
        <v>327</v>
      </c>
      <c r="AB30">
        <v>3</v>
      </c>
      <c r="AC30">
        <v>11</v>
      </c>
      <c r="AD30">
        <v>0</v>
      </c>
      <c r="AE30">
        <v>0</v>
      </c>
      <c r="AF30" s="3">
        <v>20.5</v>
      </c>
      <c r="AG30">
        <f>VLOOKUP(C30,'2022 FPIs'!$A$1:$B$33,2,FALSE)</f>
        <v>5.2</v>
      </c>
      <c r="AH30">
        <f>VLOOKUP($C30,'2022 FPIs'!$A$1:$F$33,3,FALSE)</f>
        <v>63.2</v>
      </c>
      <c r="AI30">
        <f>VLOOKUP($C30,'2022 FPIs'!$A$1:$F$33,4,FALSE)</f>
        <v>55.7</v>
      </c>
      <c r="AJ30">
        <f>VLOOKUP($C30,'2022 FPIs'!$A$1:$F$33,5,FALSE)</f>
        <v>63.8</v>
      </c>
      <c r="AK30">
        <f>VLOOKUP($C30,'2022 FPIs'!$A$1:$F$33,6,FALSE)</f>
        <v>52.1</v>
      </c>
      <c r="AL30">
        <f>VLOOKUP($C30,'2022 FPIs'!$A$1:$M$33,7,FALSE)</f>
        <v>1521</v>
      </c>
      <c r="AM30">
        <f>VLOOKUP($C30,'2022 FPIs'!$A$1:$M$33,8,FALSE)</f>
        <v>0.72459016393442621</v>
      </c>
      <c r="AN30">
        <f>VLOOKUP($C30,'2022 FPIs'!$A$1:$M$33,9,FALSE)</f>
        <v>0.75609756097560976</v>
      </c>
      <c r="AO30">
        <f>VLOOKUP($C30,'2022 FPIs'!$A$1:$M$33,10,FALSE)</f>
        <v>0.62431941923774958</v>
      </c>
      <c r="AP30">
        <f>VLOOKUP($C30,'2022 FPIs'!$A$1:$M$33,11,FALSE)</f>
        <v>0.86834733893557414</v>
      </c>
      <c r="AQ30">
        <f>VLOOKUP($C30,'2022 FPIs'!$A$1:$M$33,12,FALSE)</f>
        <v>0.59878419452887555</v>
      </c>
      <c r="AR30">
        <f>VLOOKUP($C30,'2022 FPIs'!$A$1:$M$33,13,FALSE)</f>
        <v>0.50234741784037562</v>
      </c>
      <c r="AS30">
        <v>23</v>
      </c>
      <c r="AT30">
        <v>17</v>
      </c>
      <c r="AU30">
        <v>39</v>
      </c>
      <c r="AV30">
        <v>51</v>
      </c>
      <c r="AW30">
        <v>350</v>
      </c>
      <c r="AX30">
        <v>1</v>
      </c>
      <c r="AY30">
        <v>0</v>
      </c>
      <c r="AZ30">
        <v>4</v>
      </c>
      <c r="BA30">
        <v>17</v>
      </c>
      <c r="BB30">
        <v>7.2</v>
      </c>
      <c r="BC30">
        <v>6.4</v>
      </c>
      <c r="BD30">
        <v>76.5</v>
      </c>
      <c r="BE30">
        <v>100.9</v>
      </c>
      <c r="BF30">
        <v>23</v>
      </c>
      <c r="BG30">
        <v>82</v>
      </c>
      <c r="BH30">
        <v>3.6</v>
      </c>
      <c r="BI30">
        <v>1</v>
      </c>
      <c r="BJ30">
        <v>3</v>
      </c>
      <c r="BK30">
        <v>3</v>
      </c>
      <c r="BL30">
        <v>2</v>
      </c>
      <c r="BM30">
        <v>2</v>
      </c>
      <c r="BN30">
        <v>4</v>
      </c>
      <c r="BO30">
        <v>176</v>
      </c>
      <c r="BP30">
        <v>9</v>
      </c>
      <c r="BQ30">
        <v>18</v>
      </c>
      <c r="BR30">
        <v>1</v>
      </c>
      <c r="BS30">
        <v>2</v>
      </c>
      <c r="BT30" s="3">
        <f t="shared" si="1"/>
        <v>39.5</v>
      </c>
      <c r="BU30">
        <f>VLOOKUP(D30,'2022 FPIs'!$A$1:$B$33,2,FALSE)</f>
        <v>3.2</v>
      </c>
      <c r="BV30">
        <f>VLOOKUP($D30,'2022 FPIs'!$A$1:$F$33,3,FALSE)</f>
        <v>42.5</v>
      </c>
      <c r="BW30">
        <f>VLOOKUP($D30,'2022 FPIs'!$A$1:$F$33,4,FALSE)</f>
        <v>33.299999999999997</v>
      </c>
      <c r="BX30">
        <f>VLOOKUP($D30,'2022 FPIs'!$A$1:$F$33,5,FALSE)</f>
        <v>62.6</v>
      </c>
      <c r="BY30">
        <f>VLOOKUP($D30,'2022 FPIs'!$A$1:$F$33,6,FALSE)</f>
        <v>33</v>
      </c>
      <c r="BZ30">
        <f>VLOOKUP($D30,'2022 FPIs'!$A$1:$G$33,7,FALSE)</f>
        <v>1535</v>
      </c>
      <c r="CA30">
        <f>VLOOKUP($D30,'2022 FPIs'!$A$1:$M$33,8,FALSE)</f>
        <v>0.65901639344262286</v>
      </c>
      <c r="CB30">
        <f>VLOOKUP($D30,'2022 FPIs'!$A$1:$M$33,9,FALSE)</f>
        <v>0.2512195121951219</v>
      </c>
      <c r="CC30">
        <f>VLOOKUP($D30,'2022 FPIs'!$A$1:$M$33,10,FALSE)</f>
        <v>0.21778584392014511</v>
      </c>
      <c r="CD30">
        <f>VLOOKUP($D30,'2022 FPIs'!$A$1:$M$33,11,FALSE)</f>
        <v>0.834733893557423</v>
      </c>
      <c r="CE30">
        <f>VLOOKUP($D30,'2022 FPIs'!$A$1:$M$33,12,FALSE)</f>
        <v>1.8237082066869345E-2</v>
      </c>
      <c r="CF30">
        <f>VLOOKUP($D30,'2022 FPIs'!$A$1:$M$33,13,FALSE)</f>
        <v>0.53521126760563376</v>
      </c>
      <c r="CG30">
        <f t="shared" si="2"/>
        <v>2</v>
      </c>
      <c r="CH30">
        <f t="shared" si="3"/>
        <v>1.4870588235294118</v>
      </c>
      <c r="CI30">
        <f t="shared" si="4"/>
        <v>1.6726726726726728</v>
      </c>
      <c r="CJ30">
        <f t="shared" si="5"/>
        <v>1.0191693290734825</v>
      </c>
      <c r="CK30">
        <f t="shared" si="6"/>
        <v>1.5787878787878789</v>
      </c>
      <c r="CL30">
        <f t="shared" si="7"/>
        <v>-14</v>
      </c>
    </row>
    <row r="31" spans="1:90">
      <c r="A31" t="s">
        <v>0</v>
      </c>
      <c r="B31">
        <f t="shared" si="0"/>
        <v>0</v>
      </c>
      <c r="C31" t="s">
        <v>38</v>
      </c>
      <c r="D31" t="s">
        <v>35</v>
      </c>
      <c r="E31">
        <v>29</v>
      </c>
      <c r="F31">
        <v>32</v>
      </c>
      <c r="G31">
        <v>17</v>
      </c>
      <c r="H31">
        <v>30</v>
      </c>
      <c r="I31">
        <v>217</v>
      </c>
      <c r="J31">
        <v>2</v>
      </c>
      <c r="K31">
        <v>0</v>
      </c>
      <c r="L31">
        <v>2</v>
      </c>
      <c r="M31">
        <v>17</v>
      </c>
      <c r="N31">
        <v>7.8</v>
      </c>
      <c r="O31">
        <v>6.8</v>
      </c>
      <c r="P31">
        <v>56.7</v>
      </c>
      <c r="Q31">
        <v>101.7</v>
      </c>
      <c r="R31">
        <v>25</v>
      </c>
      <c r="S31">
        <v>188</v>
      </c>
      <c r="T31">
        <v>7.5</v>
      </c>
      <c r="U31">
        <v>1</v>
      </c>
      <c r="V31">
        <v>3</v>
      </c>
      <c r="W31">
        <v>3</v>
      </c>
      <c r="X31">
        <v>2</v>
      </c>
      <c r="Y31">
        <v>2</v>
      </c>
      <c r="Z31">
        <v>4</v>
      </c>
      <c r="AA31">
        <v>167</v>
      </c>
      <c r="AB31">
        <v>5</v>
      </c>
      <c r="AC31">
        <v>14</v>
      </c>
      <c r="AD31">
        <v>1</v>
      </c>
      <c r="AE31">
        <v>1</v>
      </c>
      <c r="AF31" s="3">
        <v>30</v>
      </c>
      <c r="AG31">
        <f>VLOOKUP(C31,'2022 FPIs'!$A$1:$B$33,2,FALSE)</f>
        <v>5.2</v>
      </c>
      <c r="AH31">
        <f>VLOOKUP($C31,'2022 FPIs'!$A$1:$F$33,3,FALSE)</f>
        <v>63.2</v>
      </c>
      <c r="AI31">
        <f>VLOOKUP($C31,'2022 FPIs'!$A$1:$F$33,4,FALSE)</f>
        <v>55.7</v>
      </c>
      <c r="AJ31">
        <f>VLOOKUP($C31,'2022 FPIs'!$A$1:$F$33,5,FALSE)</f>
        <v>63.8</v>
      </c>
      <c r="AK31">
        <f>VLOOKUP($C31,'2022 FPIs'!$A$1:$F$33,6,FALSE)</f>
        <v>52.1</v>
      </c>
      <c r="AL31">
        <f>VLOOKUP($C31,'2022 FPIs'!$A$1:$M$33,7,FALSE)</f>
        <v>1521</v>
      </c>
      <c r="AM31">
        <f>VLOOKUP($C31,'2022 FPIs'!$A$1:$M$33,8,FALSE)</f>
        <v>0.72459016393442621</v>
      </c>
      <c r="AN31">
        <f>VLOOKUP($C31,'2022 FPIs'!$A$1:$M$33,9,FALSE)</f>
        <v>0.75609756097560976</v>
      </c>
      <c r="AO31">
        <f>VLOOKUP($C31,'2022 FPIs'!$A$1:$M$33,10,FALSE)</f>
        <v>0.62431941923774958</v>
      </c>
      <c r="AP31">
        <f>VLOOKUP($C31,'2022 FPIs'!$A$1:$M$33,11,FALSE)</f>
        <v>0.86834733893557414</v>
      </c>
      <c r="AQ31">
        <f>VLOOKUP($C31,'2022 FPIs'!$A$1:$M$33,12,FALSE)</f>
        <v>0.59878419452887555</v>
      </c>
      <c r="AR31">
        <f>VLOOKUP($C31,'2022 FPIs'!$A$1:$M$33,13,FALSE)</f>
        <v>0.50234741784037562</v>
      </c>
      <c r="AS31">
        <v>32</v>
      </c>
      <c r="AT31">
        <v>29</v>
      </c>
      <c r="AU31">
        <v>25</v>
      </c>
      <c r="AV31">
        <v>40</v>
      </c>
      <c r="AW31">
        <v>296</v>
      </c>
      <c r="AX31">
        <v>4</v>
      </c>
      <c r="AY31">
        <v>0</v>
      </c>
      <c r="AZ31">
        <v>2</v>
      </c>
      <c r="BA31">
        <v>8</v>
      </c>
      <c r="BB31">
        <v>7.6</v>
      </c>
      <c r="BC31">
        <v>7</v>
      </c>
      <c r="BD31">
        <v>62.5</v>
      </c>
      <c r="BE31">
        <v>118.3</v>
      </c>
      <c r="BF31">
        <v>29</v>
      </c>
      <c r="BG31">
        <v>150</v>
      </c>
      <c r="BH31">
        <v>5.2</v>
      </c>
      <c r="BI31">
        <v>0</v>
      </c>
      <c r="BJ31">
        <v>1</v>
      </c>
      <c r="BK31">
        <v>1</v>
      </c>
      <c r="BL31">
        <v>3</v>
      </c>
      <c r="BM31">
        <v>3</v>
      </c>
      <c r="BN31">
        <v>5</v>
      </c>
      <c r="BO31">
        <v>215</v>
      </c>
      <c r="BP31">
        <v>8</v>
      </c>
      <c r="BQ31">
        <v>14</v>
      </c>
      <c r="BR31">
        <v>0</v>
      </c>
      <c r="BS31">
        <v>0</v>
      </c>
      <c r="BT31" s="3">
        <f t="shared" si="1"/>
        <v>30</v>
      </c>
      <c r="BU31">
        <f>VLOOKUP(D31,'2022 FPIs'!$A$1:$B$33,2,FALSE)</f>
        <v>9.1</v>
      </c>
      <c r="BV31">
        <f>VLOOKUP($D31,'2022 FPIs'!$A$1:$F$33,3,FALSE)</f>
        <v>73.2</v>
      </c>
      <c r="BW31">
        <f>VLOOKUP($D31,'2022 FPIs'!$A$1:$F$33,4,FALSE)</f>
        <v>67.900000000000006</v>
      </c>
      <c r="BX31">
        <f>VLOOKUP($D31,'2022 FPIs'!$A$1:$F$33,5,FALSE)</f>
        <v>62</v>
      </c>
      <c r="BY31">
        <f>VLOOKUP($D31,'2022 FPIs'!$A$1:$F$33,6,FALSE)</f>
        <v>65.3</v>
      </c>
      <c r="BZ31">
        <f>VLOOKUP($D31,'2022 FPIs'!$A$1:$G$33,7,FALSE)</f>
        <v>1661</v>
      </c>
      <c r="CA31">
        <f>VLOOKUP($D31,'2022 FPIs'!$A$1:$M$33,8,FALSE)</f>
        <v>0.85245901639344257</v>
      </c>
      <c r="CB31">
        <f>VLOOKUP($D31,'2022 FPIs'!$A$1:$M$33,9,FALSE)</f>
        <v>1</v>
      </c>
      <c r="CC31">
        <f>VLOOKUP($D31,'2022 FPIs'!$A$1:$M$33,10,FALSE)</f>
        <v>0.84573502722323046</v>
      </c>
      <c r="CD31">
        <f>VLOOKUP($D31,'2022 FPIs'!$A$1:$M$33,11,FALSE)</f>
        <v>0.81792717086834732</v>
      </c>
      <c r="CE31">
        <f>VLOOKUP($D31,'2022 FPIs'!$A$1:$M$33,12,FALSE)</f>
        <v>1</v>
      </c>
      <c r="CF31">
        <f>VLOOKUP($D31,'2022 FPIs'!$A$1:$M$33,13,FALSE)</f>
        <v>0.83098591549295775</v>
      </c>
      <c r="CG31">
        <f t="shared" si="2"/>
        <v>-3.8999999999999995</v>
      </c>
      <c r="CH31">
        <f t="shared" si="3"/>
        <v>0.86338797814207646</v>
      </c>
      <c r="CI31">
        <f t="shared" si="4"/>
        <v>0.82032400589101617</v>
      </c>
      <c r="CJ31">
        <f t="shared" si="5"/>
        <v>1.0290322580645161</v>
      </c>
      <c r="CK31">
        <f t="shared" si="6"/>
        <v>0.79785604900459428</v>
      </c>
      <c r="CL31">
        <f t="shared" si="7"/>
        <v>-140</v>
      </c>
    </row>
    <row r="32" spans="1:90">
      <c r="A32" t="s">
        <v>0</v>
      </c>
      <c r="B32">
        <f t="shared" si="0"/>
        <v>0</v>
      </c>
      <c r="C32" t="s">
        <v>38</v>
      </c>
      <c r="D32" t="s">
        <v>47</v>
      </c>
      <c r="E32">
        <v>20</v>
      </c>
      <c r="F32">
        <v>26</v>
      </c>
      <c r="G32">
        <v>16</v>
      </c>
      <c r="H32">
        <v>25</v>
      </c>
      <c r="I32">
        <v>294</v>
      </c>
      <c r="J32">
        <v>1</v>
      </c>
      <c r="K32">
        <v>3</v>
      </c>
      <c r="L32">
        <v>2</v>
      </c>
      <c r="M32">
        <v>16</v>
      </c>
      <c r="N32">
        <v>12.4</v>
      </c>
      <c r="O32">
        <v>10.9</v>
      </c>
      <c r="P32">
        <v>64</v>
      </c>
      <c r="Q32">
        <v>78.2</v>
      </c>
      <c r="R32">
        <v>18</v>
      </c>
      <c r="S32">
        <v>82</v>
      </c>
      <c r="T32">
        <v>4.5999999999999996</v>
      </c>
      <c r="U32">
        <v>1</v>
      </c>
      <c r="V32">
        <v>2</v>
      </c>
      <c r="W32">
        <v>3</v>
      </c>
      <c r="X32">
        <v>2</v>
      </c>
      <c r="Y32">
        <v>2</v>
      </c>
      <c r="Z32">
        <v>1</v>
      </c>
      <c r="AA32">
        <v>46</v>
      </c>
      <c r="AB32">
        <v>2</v>
      </c>
      <c r="AC32">
        <v>7</v>
      </c>
      <c r="AD32">
        <v>1</v>
      </c>
      <c r="AE32">
        <v>1</v>
      </c>
      <c r="AF32" s="3">
        <v>28</v>
      </c>
      <c r="AG32">
        <f>VLOOKUP(C32,'2022 FPIs'!$A$1:$B$33,2,FALSE)</f>
        <v>5.2</v>
      </c>
      <c r="AH32">
        <f>VLOOKUP($C32,'2022 FPIs'!$A$1:$F$33,3,FALSE)</f>
        <v>63.2</v>
      </c>
      <c r="AI32">
        <f>VLOOKUP($C32,'2022 FPIs'!$A$1:$F$33,4,FALSE)</f>
        <v>55.7</v>
      </c>
      <c r="AJ32">
        <f>VLOOKUP($C32,'2022 FPIs'!$A$1:$F$33,5,FALSE)</f>
        <v>63.8</v>
      </c>
      <c r="AK32">
        <f>VLOOKUP($C32,'2022 FPIs'!$A$1:$F$33,6,FALSE)</f>
        <v>52.1</v>
      </c>
      <c r="AL32">
        <f>VLOOKUP($C32,'2022 FPIs'!$A$1:$M$33,7,FALSE)</f>
        <v>1521</v>
      </c>
      <c r="AM32">
        <f>VLOOKUP($C32,'2022 FPIs'!$A$1:$M$33,8,FALSE)</f>
        <v>0.72459016393442621</v>
      </c>
      <c r="AN32">
        <f>VLOOKUP($C32,'2022 FPIs'!$A$1:$M$33,9,FALSE)</f>
        <v>0.75609756097560976</v>
      </c>
      <c r="AO32">
        <f>VLOOKUP($C32,'2022 FPIs'!$A$1:$M$33,10,FALSE)</f>
        <v>0.62431941923774958</v>
      </c>
      <c r="AP32">
        <f>VLOOKUP($C32,'2022 FPIs'!$A$1:$M$33,11,FALSE)</f>
        <v>0.86834733893557414</v>
      </c>
      <c r="AQ32">
        <f>VLOOKUP($C32,'2022 FPIs'!$A$1:$M$33,12,FALSE)</f>
        <v>0.59878419452887555</v>
      </c>
      <c r="AR32">
        <f>VLOOKUP($C32,'2022 FPIs'!$A$1:$M$33,13,FALSE)</f>
        <v>0.50234741784037562</v>
      </c>
      <c r="AS32">
        <v>26</v>
      </c>
      <c r="AT32">
        <v>20</v>
      </c>
      <c r="AU32">
        <v>24</v>
      </c>
      <c r="AV32">
        <v>38</v>
      </c>
      <c r="AW32">
        <v>222</v>
      </c>
      <c r="AX32">
        <v>1</v>
      </c>
      <c r="AY32">
        <v>1</v>
      </c>
      <c r="AZ32">
        <v>2</v>
      </c>
      <c r="BA32">
        <v>16</v>
      </c>
      <c r="BB32">
        <v>6.3</v>
      </c>
      <c r="BC32">
        <v>5.6</v>
      </c>
      <c r="BD32">
        <v>63.2</v>
      </c>
      <c r="BE32">
        <v>76.900000000000006</v>
      </c>
      <c r="BF32">
        <v>25</v>
      </c>
      <c r="BG32">
        <v>79</v>
      </c>
      <c r="BH32">
        <v>3.2</v>
      </c>
      <c r="BI32">
        <v>1</v>
      </c>
      <c r="BJ32">
        <v>4</v>
      </c>
      <c r="BK32">
        <v>4</v>
      </c>
      <c r="BL32">
        <v>2</v>
      </c>
      <c r="BM32">
        <v>2</v>
      </c>
      <c r="BN32">
        <v>1</v>
      </c>
      <c r="BO32">
        <v>46</v>
      </c>
      <c r="BP32">
        <v>2</v>
      </c>
      <c r="BQ32">
        <v>14</v>
      </c>
      <c r="BR32">
        <v>3</v>
      </c>
      <c r="BS32">
        <v>5</v>
      </c>
      <c r="BT32" s="3">
        <f t="shared" si="1"/>
        <v>32</v>
      </c>
      <c r="BU32">
        <f>VLOOKUP(D32,'2022 FPIs'!$A$1:$B$33,2,FALSE)</f>
        <v>6.3</v>
      </c>
      <c r="BV32">
        <f>VLOOKUP($D32,'2022 FPIs'!$A$1:$F$33,3,FALSE)</f>
        <v>67.400000000000006</v>
      </c>
      <c r="BW32">
        <f>VLOOKUP($D32,'2022 FPIs'!$A$1:$F$33,4,FALSE)</f>
        <v>60.3</v>
      </c>
      <c r="BX32">
        <f>VLOOKUP($D32,'2022 FPIs'!$A$1:$F$33,5,FALSE)</f>
        <v>63.2</v>
      </c>
      <c r="BY32">
        <f>VLOOKUP($D32,'2022 FPIs'!$A$1:$F$33,6,FALSE)</f>
        <v>58.4</v>
      </c>
      <c r="BZ32">
        <f>VLOOKUP($D32,'2022 FPIs'!$A$1:$G$33,7,FALSE)</f>
        <v>1515</v>
      </c>
      <c r="CA32">
        <f>VLOOKUP($D32,'2022 FPIs'!$A$1:$M$33,8,FALSE)</f>
        <v>0.76065573770491801</v>
      </c>
      <c r="CB32">
        <f>VLOOKUP($D32,'2022 FPIs'!$A$1:$M$33,9,FALSE)</f>
        <v>0.85853658536585375</v>
      </c>
      <c r="CC32">
        <f>VLOOKUP($D32,'2022 FPIs'!$A$1:$M$33,10,FALSE)</f>
        <v>0.70780399274047179</v>
      </c>
      <c r="CD32">
        <f>VLOOKUP($D32,'2022 FPIs'!$A$1:$M$33,11,FALSE)</f>
        <v>0.85154061624649868</v>
      </c>
      <c r="CE32">
        <f>VLOOKUP($D32,'2022 FPIs'!$A$1:$M$33,12,FALSE)</f>
        <v>0.79027355623100304</v>
      </c>
      <c r="CF32">
        <f>VLOOKUP($D32,'2022 FPIs'!$A$1:$M$33,13,FALSE)</f>
        <v>0.48826291079812206</v>
      </c>
      <c r="CG32">
        <f t="shared" si="2"/>
        <v>-1.0999999999999996</v>
      </c>
      <c r="CH32">
        <f t="shared" si="3"/>
        <v>0.93768545994065278</v>
      </c>
      <c r="CI32">
        <f t="shared" si="4"/>
        <v>0.92371475953565518</v>
      </c>
      <c r="CJ32">
        <f t="shared" si="5"/>
        <v>1.0094936708860758</v>
      </c>
      <c r="CK32">
        <f t="shared" si="6"/>
        <v>0.89212328767123295</v>
      </c>
      <c r="CL32">
        <f t="shared" si="7"/>
        <v>6</v>
      </c>
    </row>
    <row r="33" spans="1:90">
      <c r="A33" t="s">
        <v>0</v>
      </c>
      <c r="B33">
        <f t="shared" si="0"/>
        <v>0</v>
      </c>
      <c r="C33" t="s">
        <v>38</v>
      </c>
      <c r="D33" t="s">
        <v>39</v>
      </c>
      <c r="E33">
        <v>21</v>
      </c>
      <c r="F33">
        <v>23</v>
      </c>
      <c r="G33">
        <v>24</v>
      </c>
      <c r="H33">
        <v>40</v>
      </c>
      <c r="I33">
        <v>247</v>
      </c>
      <c r="J33">
        <v>2</v>
      </c>
      <c r="K33">
        <v>2</v>
      </c>
      <c r="L33">
        <v>2</v>
      </c>
      <c r="M33">
        <v>18</v>
      </c>
      <c r="N33">
        <v>6.6</v>
      </c>
      <c r="O33">
        <v>5.9</v>
      </c>
      <c r="P33">
        <v>60</v>
      </c>
      <c r="Q33">
        <v>73.599999999999994</v>
      </c>
      <c r="R33">
        <v>27</v>
      </c>
      <c r="S33">
        <v>86</v>
      </c>
      <c r="T33">
        <v>3.2</v>
      </c>
      <c r="U33">
        <v>1</v>
      </c>
      <c r="V33">
        <v>0</v>
      </c>
      <c r="W33">
        <v>1</v>
      </c>
      <c r="X33">
        <v>3</v>
      </c>
      <c r="Y33">
        <v>3</v>
      </c>
      <c r="Z33">
        <v>4</v>
      </c>
      <c r="AA33">
        <v>189</v>
      </c>
      <c r="AB33">
        <v>4</v>
      </c>
      <c r="AC33">
        <v>14</v>
      </c>
      <c r="AD33">
        <v>2</v>
      </c>
      <c r="AE33">
        <v>3</v>
      </c>
      <c r="AF33" s="3">
        <v>34</v>
      </c>
      <c r="AG33">
        <f>VLOOKUP(C33,'2022 FPIs'!$A$1:$B$33,2,FALSE)</f>
        <v>5.2</v>
      </c>
      <c r="AH33">
        <f>VLOOKUP($C33,'2022 FPIs'!$A$1:$F$33,3,FALSE)</f>
        <v>63.2</v>
      </c>
      <c r="AI33">
        <f>VLOOKUP($C33,'2022 FPIs'!$A$1:$F$33,4,FALSE)</f>
        <v>55.7</v>
      </c>
      <c r="AJ33">
        <f>VLOOKUP($C33,'2022 FPIs'!$A$1:$F$33,5,FALSE)</f>
        <v>63.8</v>
      </c>
      <c r="AK33">
        <f>VLOOKUP($C33,'2022 FPIs'!$A$1:$F$33,6,FALSE)</f>
        <v>52.1</v>
      </c>
      <c r="AL33">
        <f>VLOOKUP($C33,'2022 FPIs'!$A$1:$M$33,7,FALSE)</f>
        <v>1521</v>
      </c>
      <c r="AM33">
        <f>VLOOKUP($C33,'2022 FPIs'!$A$1:$M$33,8,FALSE)</f>
        <v>0.72459016393442621</v>
      </c>
      <c r="AN33">
        <f>VLOOKUP($C33,'2022 FPIs'!$A$1:$M$33,9,FALSE)</f>
        <v>0.75609756097560976</v>
      </c>
      <c r="AO33">
        <f>VLOOKUP($C33,'2022 FPIs'!$A$1:$M$33,10,FALSE)</f>
        <v>0.62431941923774958</v>
      </c>
      <c r="AP33">
        <f>VLOOKUP($C33,'2022 FPIs'!$A$1:$M$33,11,FALSE)</f>
        <v>0.86834733893557414</v>
      </c>
      <c r="AQ33">
        <f>VLOOKUP($C33,'2022 FPIs'!$A$1:$M$33,12,FALSE)</f>
        <v>0.59878419452887555</v>
      </c>
      <c r="AR33">
        <f>VLOOKUP($C33,'2022 FPIs'!$A$1:$M$33,13,FALSE)</f>
        <v>0.50234741784037562</v>
      </c>
      <c r="AS33">
        <v>23</v>
      </c>
      <c r="AT33">
        <v>21</v>
      </c>
      <c r="AU33">
        <v>20</v>
      </c>
      <c r="AV33">
        <v>33</v>
      </c>
      <c r="AW33">
        <v>173</v>
      </c>
      <c r="AX33">
        <v>2</v>
      </c>
      <c r="AY33">
        <v>0</v>
      </c>
      <c r="AZ33">
        <v>3</v>
      </c>
      <c r="BA33">
        <v>31</v>
      </c>
      <c r="BB33">
        <v>6.2</v>
      </c>
      <c r="BC33">
        <v>4.8</v>
      </c>
      <c r="BD33">
        <v>60.6</v>
      </c>
      <c r="BE33">
        <v>94.6</v>
      </c>
      <c r="BF33">
        <v>21</v>
      </c>
      <c r="BG33">
        <v>76</v>
      </c>
      <c r="BH33">
        <v>3.6</v>
      </c>
      <c r="BI33">
        <v>0</v>
      </c>
      <c r="BJ33">
        <v>1</v>
      </c>
      <c r="BK33">
        <v>1</v>
      </c>
      <c r="BL33">
        <v>2</v>
      </c>
      <c r="BM33">
        <v>3</v>
      </c>
      <c r="BN33">
        <v>5</v>
      </c>
      <c r="BO33">
        <v>212</v>
      </c>
      <c r="BP33">
        <v>5</v>
      </c>
      <c r="BQ33">
        <v>13</v>
      </c>
      <c r="BR33">
        <v>0</v>
      </c>
      <c r="BS33">
        <v>1</v>
      </c>
      <c r="BT33" s="3">
        <f t="shared" si="1"/>
        <v>26</v>
      </c>
      <c r="BU33">
        <f>VLOOKUP(D33,'2022 FPIs'!$A$1:$B$33,2,FALSE)</f>
        <v>2</v>
      </c>
      <c r="BV33">
        <f>VLOOKUP($D33,'2022 FPIs'!$A$1:$F$33,3,FALSE)</f>
        <v>52.6</v>
      </c>
      <c r="BW33">
        <f>VLOOKUP($D33,'2022 FPIs'!$A$1:$F$33,4,FALSE)</f>
        <v>52.5</v>
      </c>
      <c r="BX33">
        <f>VLOOKUP($D33,'2022 FPIs'!$A$1:$F$33,5,FALSE)</f>
        <v>53.1</v>
      </c>
      <c r="BY33">
        <f>VLOOKUP($D33,'2022 FPIs'!$A$1:$F$33,6,FALSE)</f>
        <v>46.2</v>
      </c>
      <c r="BZ33">
        <f>VLOOKUP($D33,'2022 FPIs'!$A$1:$G$33,7,FALSE)</f>
        <v>1500</v>
      </c>
      <c r="CA33">
        <f>VLOOKUP($D33,'2022 FPIs'!$A$1:$M$33,8,FALSE)</f>
        <v>0.61967213114754094</v>
      </c>
      <c r="CB33">
        <f>VLOOKUP($D33,'2022 FPIs'!$A$1:$M$33,9,FALSE)</f>
        <v>0.49756097560975604</v>
      </c>
      <c r="CC33">
        <f>VLOOKUP($D33,'2022 FPIs'!$A$1:$M$33,10,FALSE)</f>
        <v>0.56624319419237734</v>
      </c>
      <c r="CD33">
        <f>VLOOKUP($D33,'2022 FPIs'!$A$1:$M$33,11,FALSE)</f>
        <v>0.56862745098039225</v>
      </c>
      <c r="CE33">
        <f>VLOOKUP($D33,'2022 FPIs'!$A$1:$M$33,12,FALSE)</f>
        <v>0.41945288753799409</v>
      </c>
      <c r="CF33">
        <f>VLOOKUP($D33,'2022 FPIs'!$A$1:$M$33,13,FALSE)</f>
        <v>0.45305164319248825</v>
      </c>
      <c r="CG33">
        <f t="shared" si="2"/>
        <v>3.2</v>
      </c>
      <c r="CH33">
        <f t="shared" si="3"/>
        <v>1.2015209125475286</v>
      </c>
      <c r="CI33">
        <f t="shared" si="4"/>
        <v>1.0609523809523811</v>
      </c>
      <c r="CJ33">
        <f t="shared" si="5"/>
        <v>1.2015065913370997</v>
      </c>
      <c r="CK33">
        <f t="shared" si="6"/>
        <v>1.1277056277056277</v>
      </c>
      <c r="CL33">
        <f t="shared" si="7"/>
        <v>21</v>
      </c>
    </row>
    <row r="34" spans="1:90">
      <c r="A34" t="s">
        <v>1</v>
      </c>
      <c r="B34">
        <f t="shared" si="0"/>
        <v>1</v>
      </c>
      <c r="C34" t="s">
        <v>38</v>
      </c>
      <c r="D34" t="s">
        <v>40</v>
      </c>
      <c r="E34">
        <v>11</v>
      </c>
      <c r="F34">
        <v>6</v>
      </c>
      <c r="G34">
        <v>20</v>
      </c>
      <c r="H34">
        <v>31</v>
      </c>
      <c r="I34">
        <v>140</v>
      </c>
      <c r="J34">
        <v>0</v>
      </c>
      <c r="K34">
        <v>0</v>
      </c>
      <c r="L34">
        <v>1</v>
      </c>
      <c r="M34">
        <v>12</v>
      </c>
      <c r="N34">
        <v>4.9000000000000004</v>
      </c>
      <c r="O34">
        <v>4.4000000000000004</v>
      </c>
      <c r="P34">
        <v>64.5</v>
      </c>
      <c r="Q34">
        <v>74.7</v>
      </c>
      <c r="R34">
        <v>32</v>
      </c>
      <c r="S34">
        <v>162</v>
      </c>
      <c r="T34">
        <v>5.0999999999999996</v>
      </c>
      <c r="U34">
        <v>0</v>
      </c>
      <c r="V34">
        <v>3</v>
      </c>
      <c r="W34">
        <v>3</v>
      </c>
      <c r="X34">
        <v>0</v>
      </c>
      <c r="Y34">
        <v>0</v>
      </c>
      <c r="Z34">
        <v>4</v>
      </c>
      <c r="AA34">
        <v>181</v>
      </c>
      <c r="AB34">
        <v>4</v>
      </c>
      <c r="AC34">
        <v>13</v>
      </c>
      <c r="AD34">
        <v>1</v>
      </c>
      <c r="AE34">
        <v>2</v>
      </c>
      <c r="AF34" s="3">
        <v>35.5</v>
      </c>
      <c r="AG34">
        <f>VLOOKUP(C34,'2022 FPIs'!$A$1:$B$33,2,FALSE)</f>
        <v>5.2</v>
      </c>
      <c r="AH34">
        <f>VLOOKUP($C34,'2022 FPIs'!$A$1:$F$33,3,FALSE)</f>
        <v>63.2</v>
      </c>
      <c r="AI34">
        <f>VLOOKUP($C34,'2022 FPIs'!$A$1:$F$33,4,FALSE)</f>
        <v>55.7</v>
      </c>
      <c r="AJ34">
        <f>VLOOKUP($C34,'2022 FPIs'!$A$1:$F$33,5,FALSE)</f>
        <v>63.8</v>
      </c>
      <c r="AK34">
        <f>VLOOKUP($C34,'2022 FPIs'!$A$1:$F$33,6,FALSE)</f>
        <v>52.1</v>
      </c>
      <c r="AL34">
        <f>VLOOKUP($C34,'2022 FPIs'!$A$1:$M$33,7,FALSE)</f>
        <v>1521</v>
      </c>
      <c r="AM34">
        <f>VLOOKUP($C34,'2022 FPIs'!$A$1:$M$33,8,FALSE)</f>
        <v>0.72459016393442621</v>
      </c>
      <c r="AN34">
        <f>VLOOKUP($C34,'2022 FPIs'!$A$1:$M$33,9,FALSE)</f>
        <v>0.75609756097560976</v>
      </c>
      <c r="AO34">
        <f>VLOOKUP($C34,'2022 FPIs'!$A$1:$M$33,10,FALSE)</f>
        <v>0.62431941923774958</v>
      </c>
      <c r="AP34">
        <f>VLOOKUP($C34,'2022 FPIs'!$A$1:$M$33,11,FALSE)</f>
        <v>0.86834733893557414</v>
      </c>
      <c r="AQ34">
        <f>VLOOKUP($C34,'2022 FPIs'!$A$1:$M$33,12,FALSE)</f>
        <v>0.59878419452887555</v>
      </c>
      <c r="AR34">
        <f>VLOOKUP($C34,'2022 FPIs'!$A$1:$M$33,13,FALSE)</f>
        <v>0.50234741784037562</v>
      </c>
      <c r="AS34">
        <v>6</v>
      </c>
      <c r="AT34">
        <v>11</v>
      </c>
      <c r="AU34">
        <v>18</v>
      </c>
      <c r="AV34">
        <v>33</v>
      </c>
      <c r="AW34">
        <v>149</v>
      </c>
      <c r="AX34">
        <v>0</v>
      </c>
      <c r="AY34">
        <v>0</v>
      </c>
      <c r="AZ34">
        <v>0</v>
      </c>
      <c r="BA34">
        <v>0</v>
      </c>
      <c r="BB34">
        <v>4.5</v>
      </c>
      <c r="BC34">
        <v>4.5</v>
      </c>
      <c r="BD34">
        <v>54.5</v>
      </c>
      <c r="BE34">
        <v>66.400000000000006</v>
      </c>
      <c r="BF34">
        <v>20</v>
      </c>
      <c r="BG34">
        <v>38</v>
      </c>
      <c r="BH34">
        <v>1.9</v>
      </c>
      <c r="BI34">
        <v>0</v>
      </c>
      <c r="BJ34">
        <v>2</v>
      </c>
      <c r="BK34">
        <v>3</v>
      </c>
      <c r="BL34">
        <v>0</v>
      </c>
      <c r="BM34">
        <v>0</v>
      </c>
      <c r="BN34">
        <v>5</v>
      </c>
      <c r="BO34">
        <v>241</v>
      </c>
      <c r="BP34">
        <v>7</v>
      </c>
      <c r="BQ34">
        <v>16</v>
      </c>
      <c r="BR34">
        <v>0</v>
      </c>
      <c r="BS34">
        <v>0</v>
      </c>
      <c r="BT34" s="3">
        <f t="shared" si="1"/>
        <v>24.5</v>
      </c>
      <c r="BU34">
        <f>VLOOKUP(D34,'2022 FPIs'!$A$1:$B$33,2,FALSE)</f>
        <v>-3.2</v>
      </c>
      <c r="BV34">
        <f>VLOOKUP($D34,'2022 FPIs'!$A$1:$F$33,3,FALSE)</f>
        <v>45.6</v>
      </c>
      <c r="BW34">
        <f>VLOOKUP($D34,'2022 FPIs'!$A$1:$F$33,4,FALSE)</f>
        <v>41.6</v>
      </c>
      <c r="BX34">
        <f>VLOOKUP($D34,'2022 FPIs'!$A$1:$F$33,5,FALSE)</f>
        <v>54.4</v>
      </c>
      <c r="BY34">
        <f>VLOOKUP($D34,'2022 FPIs'!$A$1:$F$33,6,FALSE)</f>
        <v>43.6</v>
      </c>
      <c r="BZ34">
        <f>VLOOKUP($D34,'2022 FPIs'!$A$1:$G$33,7,FALSE)</f>
        <v>1386</v>
      </c>
      <c r="CA34">
        <f>VLOOKUP($D34,'2022 FPIs'!$A$1:$M$33,8,FALSE)</f>
        <v>0.44918032786885242</v>
      </c>
      <c r="CB34">
        <f>VLOOKUP($D34,'2022 FPIs'!$A$1:$M$33,9,FALSE)</f>
        <v>0.32682926829268288</v>
      </c>
      <c r="CC34">
        <f>VLOOKUP($D34,'2022 FPIs'!$A$1:$M$33,10,FALSE)</f>
        <v>0.36842105263157893</v>
      </c>
      <c r="CD34">
        <f>VLOOKUP($D34,'2022 FPIs'!$A$1:$M$33,11,FALSE)</f>
        <v>0.60504201680672265</v>
      </c>
      <c r="CE34">
        <f>VLOOKUP($D34,'2022 FPIs'!$A$1:$M$33,12,FALSE)</f>
        <v>0.34042553191489372</v>
      </c>
      <c r="CF34">
        <f>VLOOKUP($D34,'2022 FPIs'!$A$1:$M$33,13,FALSE)</f>
        <v>0.18544600938967137</v>
      </c>
      <c r="CG34">
        <f t="shared" si="2"/>
        <v>8.4</v>
      </c>
      <c r="CH34">
        <f t="shared" si="3"/>
        <v>1.3859649122807018</v>
      </c>
      <c r="CI34">
        <f t="shared" si="4"/>
        <v>1.3389423076923077</v>
      </c>
      <c r="CJ34">
        <f t="shared" si="5"/>
        <v>1.1727941176470589</v>
      </c>
      <c r="CK34">
        <f t="shared" si="6"/>
        <v>1.1949541284403669</v>
      </c>
      <c r="CL34">
        <f t="shared" si="7"/>
        <v>135</v>
      </c>
    </row>
    <row r="35" spans="1:90">
      <c r="A35" t="s">
        <v>0</v>
      </c>
      <c r="B35">
        <f t="shared" si="0"/>
        <v>0</v>
      </c>
      <c r="C35" t="s">
        <v>39</v>
      </c>
      <c r="D35" t="s">
        <v>38</v>
      </c>
      <c r="E35">
        <v>7</v>
      </c>
      <c r="F35">
        <v>20</v>
      </c>
      <c r="G35">
        <v>21</v>
      </c>
      <c r="H35">
        <v>30</v>
      </c>
      <c r="I35">
        <v>193</v>
      </c>
      <c r="J35">
        <v>1</v>
      </c>
      <c r="K35">
        <v>1</v>
      </c>
      <c r="L35">
        <v>2</v>
      </c>
      <c r="M35">
        <v>20</v>
      </c>
      <c r="N35">
        <v>7.1</v>
      </c>
      <c r="O35">
        <v>6</v>
      </c>
      <c r="P35">
        <v>70</v>
      </c>
      <c r="Q35">
        <v>84.4</v>
      </c>
      <c r="R35">
        <v>22</v>
      </c>
      <c r="S35">
        <v>78</v>
      </c>
      <c r="T35">
        <v>3.5</v>
      </c>
      <c r="U35">
        <v>0</v>
      </c>
      <c r="V35">
        <v>0</v>
      </c>
      <c r="W35">
        <v>0</v>
      </c>
      <c r="X35">
        <v>1</v>
      </c>
      <c r="Y35">
        <v>1</v>
      </c>
      <c r="Z35">
        <v>3</v>
      </c>
      <c r="AA35">
        <v>118</v>
      </c>
      <c r="AB35">
        <v>4</v>
      </c>
      <c r="AC35">
        <v>9</v>
      </c>
      <c r="AD35">
        <v>0</v>
      </c>
      <c r="AE35">
        <v>1</v>
      </c>
      <c r="AF35" s="3">
        <v>27.5</v>
      </c>
      <c r="AG35">
        <f>VLOOKUP(C35,'2022 FPIs'!$A$1:$B$33,2,FALSE)</f>
        <v>2</v>
      </c>
      <c r="AH35">
        <f>VLOOKUP($C35,'2022 FPIs'!$A$1:$F$33,3,FALSE)</f>
        <v>52.6</v>
      </c>
      <c r="AI35">
        <f>VLOOKUP($C35,'2022 FPIs'!$A$1:$F$33,4,FALSE)</f>
        <v>52.5</v>
      </c>
      <c r="AJ35">
        <f>VLOOKUP($C35,'2022 FPIs'!$A$1:$F$33,5,FALSE)</f>
        <v>53.1</v>
      </c>
      <c r="AK35">
        <f>VLOOKUP($C35,'2022 FPIs'!$A$1:$F$33,6,FALSE)</f>
        <v>46.2</v>
      </c>
      <c r="AL35">
        <f>VLOOKUP($C35,'2022 FPIs'!$A$1:$M$33,7,FALSE)</f>
        <v>1500</v>
      </c>
      <c r="AM35">
        <f>VLOOKUP($C35,'2022 FPIs'!$A$1:$M$33,8,FALSE)</f>
        <v>0.61967213114754094</v>
      </c>
      <c r="AN35">
        <f>VLOOKUP($C35,'2022 FPIs'!$A$1:$M$33,9,FALSE)</f>
        <v>0.49756097560975604</v>
      </c>
      <c r="AO35">
        <f>VLOOKUP($C35,'2022 FPIs'!$A$1:$M$33,10,FALSE)</f>
        <v>0.56624319419237734</v>
      </c>
      <c r="AP35">
        <f>VLOOKUP($C35,'2022 FPIs'!$A$1:$M$33,11,FALSE)</f>
        <v>0.56862745098039225</v>
      </c>
      <c r="AQ35">
        <f>VLOOKUP($C35,'2022 FPIs'!$A$1:$M$33,12,FALSE)</f>
        <v>0.41945288753799409</v>
      </c>
      <c r="AR35">
        <f>VLOOKUP($C35,'2022 FPIs'!$A$1:$M$33,13,FALSE)</f>
        <v>0.45305164319248825</v>
      </c>
      <c r="AS35">
        <v>20</v>
      </c>
      <c r="AT35">
        <v>7</v>
      </c>
      <c r="AU35">
        <v>23</v>
      </c>
      <c r="AV35">
        <v>33</v>
      </c>
      <c r="AW35">
        <v>242</v>
      </c>
      <c r="AX35">
        <v>1</v>
      </c>
      <c r="AY35">
        <v>0</v>
      </c>
      <c r="AZ35">
        <v>3</v>
      </c>
      <c r="BA35">
        <v>28</v>
      </c>
      <c r="BB35">
        <v>8.1999999999999993</v>
      </c>
      <c r="BC35">
        <v>6.7</v>
      </c>
      <c r="BD35">
        <v>69.7</v>
      </c>
      <c r="BE35">
        <v>100.8</v>
      </c>
      <c r="BF35">
        <v>23</v>
      </c>
      <c r="BG35">
        <v>65</v>
      </c>
      <c r="BH35">
        <v>2.8</v>
      </c>
      <c r="BI35">
        <v>0</v>
      </c>
      <c r="BJ35">
        <v>2</v>
      </c>
      <c r="BK35">
        <v>2</v>
      </c>
      <c r="BL35">
        <v>2</v>
      </c>
      <c r="BM35">
        <v>2</v>
      </c>
      <c r="BN35">
        <v>4</v>
      </c>
      <c r="BO35">
        <v>183</v>
      </c>
      <c r="BP35">
        <v>6</v>
      </c>
      <c r="BQ35">
        <v>14</v>
      </c>
      <c r="BR35">
        <v>1</v>
      </c>
      <c r="BS35">
        <v>1</v>
      </c>
      <c r="BT35" s="3">
        <f t="shared" si="1"/>
        <v>32.5</v>
      </c>
      <c r="BU35">
        <f>VLOOKUP(D35,'2022 FPIs'!$A$1:$B$33,2,FALSE)</f>
        <v>5.2</v>
      </c>
      <c r="BV35">
        <f>VLOOKUP($D35,'2022 FPIs'!$A$1:$F$33,3,FALSE)</f>
        <v>63.2</v>
      </c>
      <c r="BW35">
        <f>VLOOKUP($D35,'2022 FPIs'!$A$1:$F$33,4,FALSE)</f>
        <v>55.7</v>
      </c>
      <c r="BX35">
        <f>VLOOKUP($D35,'2022 FPIs'!$A$1:$F$33,5,FALSE)</f>
        <v>63.8</v>
      </c>
      <c r="BY35">
        <f>VLOOKUP($D35,'2022 FPIs'!$A$1:$F$33,6,FALSE)</f>
        <v>52.1</v>
      </c>
      <c r="BZ35">
        <f>VLOOKUP($D35,'2022 FPIs'!$A$1:$G$33,7,FALSE)</f>
        <v>1521</v>
      </c>
      <c r="CA35">
        <f>VLOOKUP($D35,'2022 FPIs'!$A$1:$M$33,8,FALSE)</f>
        <v>0.72459016393442621</v>
      </c>
      <c r="CB35">
        <f>VLOOKUP($D35,'2022 FPIs'!$A$1:$M$33,9,FALSE)</f>
        <v>0.75609756097560976</v>
      </c>
      <c r="CC35">
        <f>VLOOKUP($D35,'2022 FPIs'!$A$1:$M$33,10,FALSE)</f>
        <v>0.62431941923774958</v>
      </c>
      <c r="CD35">
        <f>VLOOKUP($D35,'2022 FPIs'!$A$1:$M$33,11,FALSE)</f>
        <v>0.86834733893557414</v>
      </c>
      <c r="CE35">
        <f>VLOOKUP($D35,'2022 FPIs'!$A$1:$M$33,12,FALSE)</f>
        <v>0.59878419452887555</v>
      </c>
      <c r="CF35">
        <f>VLOOKUP($D35,'2022 FPIs'!$A$1:$M$33,13,FALSE)</f>
        <v>0.50234741784037562</v>
      </c>
      <c r="CG35">
        <f t="shared" si="2"/>
        <v>-3.2</v>
      </c>
      <c r="CH35">
        <f t="shared" si="3"/>
        <v>0.83227848101265822</v>
      </c>
      <c r="CI35">
        <f t="shared" si="4"/>
        <v>0.94254937163375219</v>
      </c>
      <c r="CJ35">
        <f t="shared" si="5"/>
        <v>0.83228840125391856</v>
      </c>
      <c r="CK35">
        <f t="shared" si="6"/>
        <v>0.88675623800383885</v>
      </c>
      <c r="CL35">
        <f t="shared" si="7"/>
        <v>-21</v>
      </c>
    </row>
    <row r="36" spans="1:90">
      <c r="A36" t="s">
        <v>1</v>
      </c>
      <c r="B36">
        <f t="shared" si="0"/>
        <v>1</v>
      </c>
      <c r="C36" t="s">
        <v>39</v>
      </c>
      <c r="D36" t="s">
        <v>45</v>
      </c>
      <c r="E36">
        <v>17</v>
      </c>
      <c r="F36">
        <v>14</v>
      </c>
      <c r="G36">
        <v>21</v>
      </c>
      <c r="H36">
        <v>35</v>
      </c>
      <c r="I36">
        <v>252</v>
      </c>
      <c r="J36">
        <v>1</v>
      </c>
      <c r="K36">
        <v>1</v>
      </c>
      <c r="L36">
        <v>0</v>
      </c>
      <c r="M36">
        <v>0</v>
      </c>
      <c r="N36">
        <v>7.2</v>
      </c>
      <c r="O36">
        <v>7.2</v>
      </c>
      <c r="P36">
        <v>60</v>
      </c>
      <c r="Q36">
        <v>79.7</v>
      </c>
      <c r="R36">
        <v>31</v>
      </c>
      <c r="S36">
        <v>124</v>
      </c>
      <c r="T36">
        <v>4</v>
      </c>
      <c r="U36">
        <v>1</v>
      </c>
      <c r="V36">
        <v>1</v>
      </c>
      <c r="W36">
        <v>2</v>
      </c>
      <c r="X36">
        <v>2</v>
      </c>
      <c r="Y36">
        <v>2</v>
      </c>
      <c r="Z36">
        <v>4</v>
      </c>
      <c r="AA36">
        <v>166</v>
      </c>
      <c r="AB36">
        <v>9</v>
      </c>
      <c r="AC36">
        <v>17</v>
      </c>
      <c r="AD36">
        <v>0</v>
      </c>
      <c r="AE36">
        <v>0</v>
      </c>
      <c r="AF36" s="3">
        <v>33.5</v>
      </c>
      <c r="AG36">
        <f>VLOOKUP(C36,'2022 FPIs'!$A$1:$B$33,2,FALSE)</f>
        <v>2</v>
      </c>
      <c r="AH36">
        <f>VLOOKUP($C36,'2022 FPIs'!$A$1:$F$33,3,FALSE)</f>
        <v>52.6</v>
      </c>
      <c r="AI36">
        <f>VLOOKUP($C36,'2022 FPIs'!$A$1:$F$33,4,FALSE)</f>
        <v>52.5</v>
      </c>
      <c r="AJ36">
        <f>VLOOKUP($C36,'2022 FPIs'!$A$1:$F$33,5,FALSE)</f>
        <v>53.1</v>
      </c>
      <c r="AK36">
        <f>VLOOKUP($C36,'2022 FPIs'!$A$1:$F$33,6,FALSE)</f>
        <v>46.2</v>
      </c>
      <c r="AL36">
        <f>VLOOKUP($C36,'2022 FPIs'!$A$1:$M$33,7,FALSE)</f>
        <v>1500</v>
      </c>
      <c r="AM36">
        <f>VLOOKUP($C36,'2022 FPIs'!$A$1:$M$33,8,FALSE)</f>
        <v>0.61967213114754094</v>
      </c>
      <c r="AN36">
        <f>VLOOKUP($C36,'2022 FPIs'!$A$1:$M$33,9,FALSE)</f>
        <v>0.49756097560975604</v>
      </c>
      <c r="AO36">
        <f>VLOOKUP($C36,'2022 FPIs'!$A$1:$M$33,10,FALSE)</f>
        <v>0.56624319419237734</v>
      </c>
      <c r="AP36">
        <f>VLOOKUP($C36,'2022 FPIs'!$A$1:$M$33,11,FALSE)</f>
        <v>0.56862745098039225</v>
      </c>
      <c r="AQ36">
        <f>VLOOKUP($C36,'2022 FPIs'!$A$1:$M$33,12,FALSE)</f>
        <v>0.41945288753799409</v>
      </c>
      <c r="AR36">
        <f>VLOOKUP($C36,'2022 FPIs'!$A$1:$M$33,13,FALSE)</f>
        <v>0.45305164319248825</v>
      </c>
      <c r="AS36">
        <v>14</v>
      </c>
      <c r="AT36">
        <v>17</v>
      </c>
      <c r="AU36">
        <v>21</v>
      </c>
      <c r="AV36">
        <v>33</v>
      </c>
      <c r="AW36">
        <v>152</v>
      </c>
      <c r="AX36">
        <v>1</v>
      </c>
      <c r="AY36">
        <v>1</v>
      </c>
      <c r="AZ36">
        <v>3</v>
      </c>
      <c r="BA36">
        <v>16</v>
      </c>
      <c r="BB36">
        <v>5.0999999999999996</v>
      </c>
      <c r="BC36">
        <v>4.2</v>
      </c>
      <c r="BD36">
        <v>63.6</v>
      </c>
      <c r="BE36">
        <v>71.8</v>
      </c>
      <c r="BF36">
        <v>22</v>
      </c>
      <c r="BG36">
        <v>91</v>
      </c>
      <c r="BH36">
        <v>4.0999999999999996</v>
      </c>
      <c r="BI36">
        <v>0</v>
      </c>
      <c r="BJ36">
        <v>2</v>
      </c>
      <c r="BK36">
        <v>2</v>
      </c>
      <c r="BL36">
        <v>0</v>
      </c>
      <c r="BM36">
        <v>0</v>
      </c>
      <c r="BN36">
        <v>4</v>
      </c>
      <c r="BO36">
        <v>206</v>
      </c>
      <c r="BP36">
        <v>8</v>
      </c>
      <c r="BQ36">
        <v>15</v>
      </c>
      <c r="BR36">
        <v>0</v>
      </c>
      <c r="BS36">
        <v>0</v>
      </c>
      <c r="BT36" s="3">
        <f t="shared" si="1"/>
        <v>26.5</v>
      </c>
      <c r="BU36">
        <f>VLOOKUP(D36,'2022 FPIs'!$A$1:$B$33,2,FALSE)</f>
        <v>2.2000000000000002</v>
      </c>
      <c r="BV36">
        <f>VLOOKUP($D36,'2022 FPIs'!$A$1:$F$33,3,FALSE)</f>
        <v>46.6</v>
      </c>
      <c r="BW36">
        <f>VLOOKUP($D36,'2022 FPIs'!$A$1:$F$33,4,FALSE)</f>
        <v>47</v>
      </c>
      <c r="BX36">
        <f>VLOOKUP($D36,'2022 FPIs'!$A$1:$F$33,5,FALSE)</f>
        <v>48.1</v>
      </c>
      <c r="BY36">
        <f>VLOOKUP($D36,'2022 FPIs'!$A$1:$F$33,6,FALSE)</f>
        <v>48.9</v>
      </c>
      <c r="BZ36">
        <f>VLOOKUP($D36,'2022 FPIs'!$A$1:$G$33,7,FALSE)</f>
        <v>1519</v>
      </c>
      <c r="CA36">
        <f>VLOOKUP($D36,'2022 FPIs'!$A$1:$M$33,8,FALSE)</f>
        <v>0.6262295081967213</v>
      </c>
      <c r="CB36">
        <f>VLOOKUP($D36,'2022 FPIs'!$A$1:$M$33,9,FALSE)</f>
        <v>0.35121951219512193</v>
      </c>
      <c r="CC36">
        <f>VLOOKUP($D36,'2022 FPIs'!$A$1:$M$33,10,FALSE)</f>
        <v>0.46642468239564422</v>
      </c>
      <c r="CD36">
        <f>VLOOKUP($D36,'2022 FPIs'!$A$1:$M$33,11,FALSE)</f>
        <v>0.42857142857142866</v>
      </c>
      <c r="CE36">
        <f>VLOOKUP($D36,'2022 FPIs'!$A$1:$M$33,12,FALSE)</f>
        <v>0.50151975683890582</v>
      </c>
      <c r="CF36">
        <f>VLOOKUP($D36,'2022 FPIs'!$A$1:$M$33,13,FALSE)</f>
        <v>0.49765258215962443</v>
      </c>
      <c r="CG36">
        <f t="shared" si="2"/>
        <v>-0.20000000000000018</v>
      </c>
      <c r="CH36">
        <f t="shared" si="3"/>
        <v>1.1287553648068669</v>
      </c>
      <c r="CI36">
        <f t="shared" si="4"/>
        <v>1.1170212765957446</v>
      </c>
      <c r="CJ36">
        <f t="shared" si="5"/>
        <v>1.1039501039501038</v>
      </c>
      <c r="CK36">
        <f t="shared" si="6"/>
        <v>0.94478527607361973</v>
      </c>
      <c r="CL36">
        <f t="shared" si="7"/>
        <v>-19</v>
      </c>
    </row>
    <row r="37" spans="1:90">
      <c r="A37" t="s">
        <v>0</v>
      </c>
      <c r="B37">
        <f t="shared" si="0"/>
        <v>0</v>
      </c>
      <c r="C37" t="s">
        <v>39</v>
      </c>
      <c r="D37" t="s">
        <v>44</v>
      </c>
      <c r="E37">
        <v>26</v>
      </c>
      <c r="F37">
        <v>37</v>
      </c>
      <c r="G37">
        <v>22</v>
      </c>
      <c r="H37">
        <v>32</v>
      </c>
      <c r="I37">
        <v>302</v>
      </c>
      <c r="J37">
        <v>0</v>
      </c>
      <c r="K37">
        <v>3</v>
      </c>
      <c r="L37">
        <v>3</v>
      </c>
      <c r="M37">
        <v>19</v>
      </c>
      <c r="N37">
        <v>10</v>
      </c>
      <c r="O37">
        <v>8.6</v>
      </c>
      <c r="P37">
        <v>68.8</v>
      </c>
      <c r="Q37">
        <v>59.6</v>
      </c>
      <c r="R37">
        <v>28</v>
      </c>
      <c r="S37">
        <v>145</v>
      </c>
      <c r="T37">
        <v>5.2</v>
      </c>
      <c r="U37">
        <v>3</v>
      </c>
      <c r="V37">
        <v>2</v>
      </c>
      <c r="W37">
        <v>2</v>
      </c>
      <c r="X37">
        <v>2</v>
      </c>
      <c r="Y37">
        <v>2</v>
      </c>
      <c r="Z37">
        <v>2</v>
      </c>
      <c r="AA37">
        <v>100</v>
      </c>
      <c r="AB37">
        <v>2</v>
      </c>
      <c r="AC37">
        <v>9</v>
      </c>
      <c r="AD37">
        <v>1</v>
      </c>
      <c r="AE37">
        <v>2</v>
      </c>
      <c r="AF37" s="3">
        <v>29.5</v>
      </c>
      <c r="AG37">
        <f>VLOOKUP(C37,'2022 FPIs'!$A$1:$B$33,2,FALSE)</f>
        <v>2</v>
      </c>
      <c r="AH37">
        <f>VLOOKUP($C37,'2022 FPIs'!$A$1:$F$33,3,FALSE)</f>
        <v>52.6</v>
      </c>
      <c r="AI37">
        <f>VLOOKUP($C37,'2022 FPIs'!$A$1:$F$33,4,FALSE)</f>
        <v>52.5</v>
      </c>
      <c r="AJ37">
        <f>VLOOKUP($C37,'2022 FPIs'!$A$1:$F$33,5,FALSE)</f>
        <v>53.1</v>
      </c>
      <c r="AK37">
        <f>VLOOKUP($C37,'2022 FPIs'!$A$1:$F$33,6,FALSE)</f>
        <v>46.2</v>
      </c>
      <c r="AL37">
        <f>VLOOKUP($C37,'2022 FPIs'!$A$1:$M$33,7,FALSE)</f>
        <v>1500</v>
      </c>
      <c r="AM37">
        <f>VLOOKUP($C37,'2022 FPIs'!$A$1:$M$33,8,FALSE)</f>
        <v>0.61967213114754094</v>
      </c>
      <c r="AN37">
        <f>VLOOKUP($C37,'2022 FPIs'!$A$1:$M$33,9,FALSE)</f>
        <v>0.49756097560975604</v>
      </c>
      <c r="AO37">
        <f>VLOOKUP($C37,'2022 FPIs'!$A$1:$M$33,10,FALSE)</f>
        <v>0.56624319419237734</v>
      </c>
      <c r="AP37">
        <f>VLOOKUP($C37,'2022 FPIs'!$A$1:$M$33,11,FALSE)</f>
        <v>0.56862745098039225</v>
      </c>
      <c r="AQ37">
        <f>VLOOKUP($C37,'2022 FPIs'!$A$1:$M$33,12,FALSE)</f>
        <v>0.41945288753799409</v>
      </c>
      <c r="AR37">
        <f>VLOOKUP($C37,'2022 FPIs'!$A$1:$M$33,13,FALSE)</f>
        <v>0.45305164319248825</v>
      </c>
      <c r="AS37">
        <v>37</v>
      </c>
      <c r="AT37">
        <v>26</v>
      </c>
      <c r="AU37">
        <v>18</v>
      </c>
      <c r="AV37">
        <v>29</v>
      </c>
      <c r="AW37">
        <v>206</v>
      </c>
      <c r="AX37">
        <v>4</v>
      </c>
      <c r="AY37">
        <v>1</v>
      </c>
      <c r="AZ37">
        <v>4</v>
      </c>
      <c r="BA37">
        <v>12</v>
      </c>
      <c r="BB37">
        <v>7.5</v>
      </c>
      <c r="BC37">
        <v>6.2</v>
      </c>
      <c r="BD37">
        <v>62.1</v>
      </c>
      <c r="BE37">
        <v>108.6</v>
      </c>
      <c r="BF37">
        <v>26</v>
      </c>
      <c r="BG37">
        <v>188</v>
      </c>
      <c r="BH37">
        <v>7.2</v>
      </c>
      <c r="BI37">
        <v>1</v>
      </c>
      <c r="BJ37">
        <v>1</v>
      </c>
      <c r="BK37">
        <v>1</v>
      </c>
      <c r="BL37">
        <v>4</v>
      </c>
      <c r="BM37">
        <v>5</v>
      </c>
      <c r="BN37">
        <v>3</v>
      </c>
      <c r="BO37">
        <v>133</v>
      </c>
      <c r="BP37">
        <v>5</v>
      </c>
      <c r="BQ37">
        <v>11</v>
      </c>
      <c r="BR37">
        <v>0</v>
      </c>
      <c r="BS37">
        <v>0</v>
      </c>
      <c r="BT37" s="3">
        <f t="shared" si="1"/>
        <v>30.5</v>
      </c>
      <c r="BU37">
        <f>VLOOKUP(D37,'2022 FPIs'!$A$1:$B$33,2,FALSE)</f>
        <v>2.9</v>
      </c>
      <c r="BV37">
        <f>VLOOKUP($D37,'2022 FPIs'!$A$1:$F$33,3,FALSE)</f>
        <v>51.9</v>
      </c>
      <c r="BW37">
        <f>VLOOKUP($D37,'2022 FPIs'!$A$1:$F$33,4,FALSE)</f>
        <v>59.7</v>
      </c>
      <c r="BX37">
        <f>VLOOKUP($D37,'2022 FPIs'!$A$1:$F$33,5,FALSE)</f>
        <v>39.6</v>
      </c>
      <c r="BY37">
        <f>VLOOKUP($D37,'2022 FPIs'!$A$1:$F$33,6,FALSE)</f>
        <v>60.2</v>
      </c>
      <c r="BZ37">
        <f>VLOOKUP($D37,'2022 FPIs'!$A$1:$G$33,7,FALSE)</f>
        <v>1599</v>
      </c>
      <c r="CA37">
        <f>VLOOKUP($D37,'2022 FPIs'!$A$1:$M$33,8,FALSE)</f>
        <v>0.64918032786885238</v>
      </c>
      <c r="CB37">
        <f>VLOOKUP($D37,'2022 FPIs'!$A$1:$M$33,9,FALSE)</f>
        <v>0.48048780487804865</v>
      </c>
      <c r="CC37">
        <f>VLOOKUP($D37,'2022 FPIs'!$A$1:$M$33,10,FALSE)</f>
        <v>0.69691470054446458</v>
      </c>
      <c r="CD37">
        <f>VLOOKUP($D37,'2022 FPIs'!$A$1:$M$33,11,FALSE)</f>
        <v>0.19047619047619058</v>
      </c>
      <c r="CE37">
        <f>VLOOKUP($D37,'2022 FPIs'!$A$1:$M$33,12,FALSE)</f>
        <v>0.84498480243161112</v>
      </c>
      <c r="CF37">
        <f>VLOOKUP($D37,'2022 FPIs'!$A$1:$M$33,13,FALSE)</f>
        <v>0.68544600938967137</v>
      </c>
      <c r="CG37">
        <f t="shared" si="2"/>
        <v>-0.89999999999999991</v>
      </c>
      <c r="CH37">
        <f t="shared" si="3"/>
        <v>1.0134874759152217</v>
      </c>
      <c r="CI37">
        <f t="shared" si="4"/>
        <v>0.87939698492462304</v>
      </c>
      <c r="CJ37">
        <f t="shared" si="5"/>
        <v>1.3409090909090908</v>
      </c>
      <c r="CK37">
        <f t="shared" si="6"/>
        <v>0.76744186046511631</v>
      </c>
      <c r="CL37">
        <f t="shared" si="7"/>
        <v>-99</v>
      </c>
    </row>
    <row r="38" spans="1:90">
      <c r="A38" t="s">
        <v>0</v>
      </c>
      <c r="B38">
        <f t="shared" si="0"/>
        <v>0</v>
      </c>
      <c r="C38" t="s">
        <v>39</v>
      </c>
      <c r="D38" t="s">
        <v>47</v>
      </c>
      <c r="E38">
        <v>24</v>
      </c>
      <c r="F38">
        <v>27</v>
      </c>
      <c r="G38">
        <v>15</v>
      </c>
      <c r="H38">
        <v>21</v>
      </c>
      <c r="I38">
        <v>104</v>
      </c>
      <c r="J38">
        <v>1</v>
      </c>
      <c r="K38">
        <v>0</v>
      </c>
      <c r="L38">
        <v>4</v>
      </c>
      <c r="M38">
        <v>32</v>
      </c>
      <c r="N38">
        <v>6.5</v>
      </c>
      <c r="O38">
        <v>4.2</v>
      </c>
      <c r="P38">
        <v>71.400000000000006</v>
      </c>
      <c r="Q38">
        <v>98.1</v>
      </c>
      <c r="R38">
        <v>33</v>
      </c>
      <c r="S38">
        <v>167</v>
      </c>
      <c r="T38">
        <v>5.0999999999999996</v>
      </c>
      <c r="U38">
        <v>1</v>
      </c>
      <c r="V38">
        <v>1</v>
      </c>
      <c r="W38">
        <v>1</v>
      </c>
      <c r="X38">
        <v>3</v>
      </c>
      <c r="Y38">
        <v>3</v>
      </c>
      <c r="Z38">
        <v>7</v>
      </c>
      <c r="AA38">
        <v>314</v>
      </c>
      <c r="AB38">
        <v>3</v>
      </c>
      <c r="AC38">
        <v>11</v>
      </c>
      <c r="AD38">
        <v>0</v>
      </c>
      <c r="AE38">
        <v>0</v>
      </c>
      <c r="AF38" s="3">
        <v>33</v>
      </c>
      <c r="AG38">
        <f>VLOOKUP(C38,'2022 FPIs'!$A$1:$B$33,2,FALSE)</f>
        <v>2</v>
      </c>
      <c r="AH38">
        <f>VLOOKUP($C38,'2022 FPIs'!$A$1:$F$33,3,FALSE)</f>
        <v>52.6</v>
      </c>
      <c r="AI38">
        <f>VLOOKUP($C38,'2022 FPIs'!$A$1:$F$33,4,FALSE)</f>
        <v>52.5</v>
      </c>
      <c r="AJ38">
        <f>VLOOKUP($C38,'2022 FPIs'!$A$1:$F$33,5,FALSE)</f>
        <v>53.1</v>
      </c>
      <c r="AK38">
        <f>VLOOKUP($C38,'2022 FPIs'!$A$1:$F$33,6,FALSE)</f>
        <v>46.2</v>
      </c>
      <c r="AL38">
        <f>VLOOKUP($C38,'2022 FPIs'!$A$1:$M$33,7,FALSE)</f>
        <v>1500</v>
      </c>
      <c r="AM38">
        <f>VLOOKUP($C38,'2022 FPIs'!$A$1:$M$33,8,FALSE)</f>
        <v>0.61967213114754094</v>
      </c>
      <c r="AN38">
        <f>VLOOKUP($C38,'2022 FPIs'!$A$1:$M$33,9,FALSE)</f>
        <v>0.49756097560975604</v>
      </c>
      <c r="AO38">
        <f>VLOOKUP($C38,'2022 FPIs'!$A$1:$M$33,10,FALSE)</f>
        <v>0.56624319419237734</v>
      </c>
      <c r="AP38">
        <f>VLOOKUP($C38,'2022 FPIs'!$A$1:$M$33,11,FALSE)</f>
        <v>0.56862745098039225</v>
      </c>
      <c r="AQ38">
        <f>VLOOKUP($C38,'2022 FPIs'!$A$1:$M$33,12,FALSE)</f>
        <v>0.41945288753799409</v>
      </c>
      <c r="AR38">
        <f>VLOOKUP($C38,'2022 FPIs'!$A$1:$M$33,13,FALSE)</f>
        <v>0.45305164319248825</v>
      </c>
      <c r="AS38">
        <v>27</v>
      </c>
      <c r="AT38">
        <v>24</v>
      </c>
      <c r="AU38">
        <v>21</v>
      </c>
      <c r="AV38">
        <v>35</v>
      </c>
      <c r="AW38">
        <v>244</v>
      </c>
      <c r="AX38">
        <v>2</v>
      </c>
      <c r="AY38">
        <v>1</v>
      </c>
      <c r="AZ38">
        <v>1</v>
      </c>
      <c r="BA38">
        <v>7</v>
      </c>
      <c r="BB38">
        <v>7.2</v>
      </c>
      <c r="BC38">
        <v>6.8</v>
      </c>
      <c r="BD38">
        <v>60</v>
      </c>
      <c r="BE38">
        <v>88.3</v>
      </c>
      <c r="BF38">
        <v>35</v>
      </c>
      <c r="BG38">
        <v>199</v>
      </c>
      <c r="BH38">
        <v>5.7</v>
      </c>
      <c r="BI38">
        <v>1</v>
      </c>
      <c r="BJ38">
        <v>2</v>
      </c>
      <c r="BK38">
        <v>2</v>
      </c>
      <c r="BL38">
        <v>3</v>
      </c>
      <c r="BM38">
        <v>3</v>
      </c>
      <c r="BN38">
        <v>5</v>
      </c>
      <c r="BO38">
        <v>210</v>
      </c>
      <c r="BP38">
        <v>6</v>
      </c>
      <c r="BQ38">
        <v>14</v>
      </c>
      <c r="BR38">
        <v>1</v>
      </c>
      <c r="BS38">
        <v>1</v>
      </c>
      <c r="BT38" s="3">
        <f t="shared" si="1"/>
        <v>27</v>
      </c>
      <c r="BU38">
        <f>VLOOKUP(D38,'2022 FPIs'!$A$1:$B$33,2,FALSE)</f>
        <v>6.3</v>
      </c>
      <c r="BV38">
        <f>VLOOKUP($D38,'2022 FPIs'!$A$1:$F$33,3,FALSE)</f>
        <v>67.400000000000006</v>
      </c>
      <c r="BW38">
        <f>VLOOKUP($D38,'2022 FPIs'!$A$1:$F$33,4,FALSE)</f>
        <v>60.3</v>
      </c>
      <c r="BX38">
        <f>VLOOKUP($D38,'2022 FPIs'!$A$1:$F$33,5,FALSE)</f>
        <v>63.2</v>
      </c>
      <c r="BY38">
        <f>VLOOKUP($D38,'2022 FPIs'!$A$1:$F$33,6,FALSE)</f>
        <v>58.4</v>
      </c>
      <c r="BZ38">
        <f>VLOOKUP($D38,'2022 FPIs'!$A$1:$G$33,7,FALSE)</f>
        <v>1515</v>
      </c>
      <c r="CA38">
        <f>VLOOKUP($D38,'2022 FPIs'!$A$1:$M$33,8,FALSE)</f>
        <v>0.76065573770491801</v>
      </c>
      <c r="CB38">
        <f>VLOOKUP($D38,'2022 FPIs'!$A$1:$M$33,9,FALSE)</f>
        <v>0.85853658536585375</v>
      </c>
      <c r="CC38">
        <f>VLOOKUP($D38,'2022 FPIs'!$A$1:$M$33,10,FALSE)</f>
        <v>0.70780399274047179</v>
      </c>
      <c r="CD38">
        <f>VLOOKUP($D38,'2022 FPIs'!$A$1:$M$33,11,FALSE)</f>
        <v>0.85154061624649868</v>
      </c>
      <c r="CE38">
        <f>VLOOKUP($D38,'2022 FPIs'!$A$1:$M$33,12,FALSE)</f>
        <v>0.79027355623100304</v>
      </c>
      <c r="CF38">
        <f>VLOOKUP($D38,'2022 FPIs'!$A$1:$M$33,13,FALSE)</f>
        <v>0.48826291079812206</v>
      </c>
      <c r="CG38">
        <f t="shared" si="2"/>
        <v>-4.3</v>
      </c>
      <c r="CH38">
        <f t="shared" si="3"/>
        <v>0.78041543026706228</v>
      </c>
      <c r="CI38">
        <f t="shared" si="4"/>
        <v>0.87064676616915426</v>
      </c>
      <c r="CJ38">
        <f t="shared" si="5"/>
        <v>0.84018987341772156</v>
      </c>
      <c r="CK38">
        <f t="shared" si="6"/>
        <v>0.79109589041095896</v>
      </c>
      <c r="CL38">
        <f t="shared" si="7"/>
        <v>-15</v>
      </c>
    </row>
    <row r="39" spans="1:90">
      <c r="A39" t="s">
        <v>1</v>
      </c>
      <c r="B39">
        <f t="shared" si="0"/>
        <v>1</v>
      </c>
      <c r="C39" t="s">
        <v>39</v>
      </c>
      <c r="D39" t="s">
        <v>50</v>
      </c>
      <c r="E39">
        <v>29</v>
      </c>
      <c r="F39">
        <v>0</v>
      </c>
      <c r="G39">
        <v>17</v>
      </c>
      <c r="H39">
        <v>21</v>
      </c>
      <c r="I39">
        <v>188</v>
      </c>
      <c r="J39">
        <v>1</v>
      </c>
      <c r="K39">
        <v>1</v>
      </c>
      <c r="L39">
        <v>0</v>
      </c>
      <c r="M39">
        <v>0</v>
      </c>
      <c r="N39">
        <v>9</v>
      </c>
      <c r="O39">
        <v>9</v>
      </c>
      <c r="P39">
        <v>81</v>
      </c>
      <c r="Q39">
        <v>100</v>
      </c>
      <c r="R39">
        <v>35</v>
      </c>
      <c r="S39">
        <v>176</v>
      </c>
      <c r="T39">
        <v>5</v>
      </c>
      <c r="U39">
        <v>0</v>
      </c>
      <c r="V39">
        <v>5</v>
      </c>
      <c r="W39">
        <v>5</v>
      </c>
      <c r="X39">
        <v>2</v>
      </c>
      <c r="Y39">
        <v>2</v>
      </c>
      <c r="Z39">
        <v>2</v>
      </c>
      <c r="AA39">
        <v>101</v>
      </c>
      <c r="AB39">
        <v>3</v>
      </c>
      <c r="AC39">
        <v>9</v>
      </c>
      <c r="AD39">
        <v>0</v>
      </c>
      <c r="AE39">
        <v>0</v>
      </c>
      <c r="AF39" s="3">
        <f>31+29/60</f>
        <v>31.483333333333334</v>
      </c>
      <c r="AG39">
        <f>VLOOKUP(C39,'2022 FPIs'!$A$1:$B$33,2,FALSE)</f>
        <v>2</v>
      </c>
      <c r="AH39">
        <f>VLOOKUP($C39,'2022 FPIs'!$A$1:$F$33,3,FALSE)</f>
        <v>52.6</v>
      </c>
      <c r="AI39">
        <f>VLOOKUP($C39,'2022 FPIs'!$A$1:$F$33,4,FALSE)</f>
        <v>52.5</v>
      </c>
      <c r="AJ39">
        <f>VLOOKUP($C39,'2022 FPIs'!$A$1:$F$33,5,FALSE)</f>
        <v>53.1</v>
      </c>
      <c r="AK39">
        <f>VLOOKUP($C39,'2022 FPIs'!$A$1:$F$33,6,FALSE)</f>
        <v>46.2</v>
      </c>
      <c r="AL39">
        <f>VLOOKUP($C39,'2022 FPIs'!$A$1:$M$33,7,FALSE)</f>
        <v>1500</v>
      </c>
      <c r="AM39">
        <f>VLOOKUP($C39,'2022 FPIs'!$A$1:$M$33,8,FALSE)</f>
        <v>0.61967213114754094</v>
      </c>
      <c r="AN39">
        <f>VLOOKUP($C39,'2022 FPIs'!$A$1:$M$33,9,FALSE)</f>
        <v>0.49756097560975604</v>
      </c>
      <c r="AO39">
        <f>VLOOKUP($C39,'2022 FPIs'!$A$1:$M$33,10,FALSE)</f>
        <v>0.56624319419237734</v>
      </c>
      <c r="AP39">
        <f>VLOOKUP($C39,'2022 FPIs'!$A$1:$M$33,11,FALSE)</f>
        <v>0.56862745098039225</v>
      </c>
      <c r="AQ39">
        <f>VLOOKUP($C39,'2022 FPIs'!$A$1:$M$33,12,FALSE)</f>
        <v>0.41945288753799409</v>
      </c>
      <c r="AR39">
        <f>VLOOKUP($C39,'2022 FPIs'!$A$1:$M$33,13,FALSE)</f>
        <v>0.45305164319248825</v>
      </c>
      <c r="AS39">
        <v>0</v>
      </c>
      <c r="AT39">
        <v>29</v>
      </c>
      <c r="AU39">
        <v>19</v>
      </c>
      <c r="AV39">
        <v>35</v>
      </c>
      <c r="AW39">
        <v>211</v>
      </c>
      <c r="AX39">
        <v>0</v>
      </c>
      <c r="AY39">
        <v>1</v>
      </c>
      <c r="AZ39">
        <v>2</v>
      </c>
      <c r="BA39">
        <v>18</v>
      </c>
      <c r="BB39">
        <v>6.5</v>
      </c>
      <c r="BC39">
        <v>5.7</v>
      </c>
      <c r="BD39">
        <v>54.3</v>
      </c>
      <c r="BE39">
        <v>60.5</v>
      </c>
      <c r="BF39">
        <v>27</v>
      </c>
      <c r="BG39">
        <v>101</v>
      </c>
      <c r="BH39">
        <v>3.7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88</v>
      </c>
      <c r="BP39">
        <v>4</v>
      </c>
      <c r="BQ39">
        <v>12</v>
      </c>
      <c r="BR39">
        <v>0</v>
      </c>
      <c r="BS39">
        <v>6</v>
      </c>
      <c r="BT39" s="3">
        <f t="shared" si="1"/>
        <v>28.516666666666666</v>
      </c>
      <c r="BU39">
        <f>VLOOKUP(D39,'2022 FPIs'!$A$1:$B$33,2,FALSE)</f>
        <v>2</v>
      </c>
      <c r="BV39">
        <f>VLOOKUP($D39,'2022 FPIs'!$A$1:$F$33,3,FALSE)</f>
        <v>36.299999999999997</v>
      </c>
      <c r="BW39">
        <f>VLOOKUP($D39,'2022 FPIs'!$A$1:$F$33,4,FALSE)</f>
        <v>25.3</v>
      </c>
      <c r="BX39">
        <f>VLOOKUP($D39,'2022 FPIs'!$A$1:$F$33,5,FALSE)</f>
        <v>52.8</v>
      </c>
      <c r="BY39">
        <f>VLOOKUP($D39,'2022 FPIs'!$A$1:$F$33,6,FALSE)</f>
        <v>56.2</v>
      </c>
      <c r="BZ39">
        <f>VLOOKUP($D39,'2022 FPIs'!$A$1:$G$33,7,FALSE)</f>
        <v>1527</v>
      </c>
      <c r="CA39">
        <f>VLOOKUP($D39,'2022 FPIs'!$A$1:$M$33,8,FALSE)</f>
        <v>0.61967213114754094</v>
      </c>
      <c r="CB39">
        <f>VLOOKUP($D39,'2022 FPIs'!$A$1:$M$33,9,FALSE)</f>
        <v>9.9999999999999867E-2</v>
      </c>
      <c r="CC39">
        <f>VLOOKUP($D39,'2022 FPIs'!$A$1:$M$33,10,FALSE)</f>
        <v>7.2595281306715054E-2</v>
      </c>
      <c r="CD39">
        <f>VLOOKUP($D39,'2022 FPIs'!$A$1:$M$33,11,FALSE)</f>
        <v>0.56022408963585435</v>
      </c>
      <c r="CE39">
        <f>VLOOKUP($D39,'2022 FPIs'!$A$1:$M$33,12,FALSE)</f>
        <v>0.72340425531914909</v>
      </c>
      <c r="CF39">
        <f>VLOOKUP($D39,'2022 FPIs'!$A$1:$M$33,13,FALSE)</f>
        <v>0.51643192488262912</v>
      </c>
      <c r="CG39">
        <f t="shared" si="2"/>
        <v>0</v>
      </c>
      <c r="CH39">
        <f t="shared" si="3"/>
        <v>1.4490358126721765</v>
      </c>
      <c r="CI39">
        <f t="shared" si="4"/>
        <v>2.075098814229249</v>
      </c>
      <c r="CJ39">
        <f t="shared" si="5"/>
        <v>1.0056818181818183</v>
      </c>
      <c r="CK39">
        <f t="shared" si="6"/>
        <v>0.8220640569395018</v>
      </c>
      <c r="CL39">
        <f t="shared" si="7"/>
        <v>-27</v>
      </c>
    </row>
    <row r="40" spans="1:90">
      <c r="A40" t="s">
        <v>1</v>
      </c>
      <c r="B40">
        <f t="shared" si="0"/>
        <v>1</v>
      </c>
      <c r="C40" t="s">
        <v>39</v>
      </c>
      <c r="D40" t="s">
        <v>49</v>
      </c>
      <c r="E40">
        <v>38</v>
      </c>
      <c r="F40">
        <v>15</v>
      </c>
      <c r="G40">
        <v>24</v>
      </c>
      <c r="H40">
        <v>34</v>
      </c>
      <c r="I40">
        <v>301</v>
      </c>
      <c r="J40">
        <v>2</v>
      </c>
      <c r="K40">
        <v>0</v>
      </c>
      <c r="L40">
        <v>2</v>
      </c>
      <c r="M40">
        <v>8</v>
      </c>
      <c r="N40">
        <v>9.1</v>
      </c>
      <c r="O40">
        <v>8.4</v>
      </c>
      <c r="P40">
        <v>70.599999999999994</v>
      </c>
      <c r="Q40">
        <v>117.4</v>
      </c>
      <c r="R40">
        <v>29</v>
      </c>
      <c r="S40">
        <v>98</v>
      </c>
      <c r="T40">
        <v>3.4</v>
      </c>
      <c r="U40">
        <v>3</v>
      </c>
      <c r="V40">
        <v>1</v>
      </c>
      <c r="W40">
        <v>2</v>
      </c>
      <c r="X40">
        <v>5</v>
      </c>
      <c r="Y40">
        <v>5</v>
      </c>
      <c r="Z40">
        <v>4</v>
      </c>
      <c r="AA40">
        <v>164</v>
      </c>
      <c r="AB40">
        <v>7</v>
      </c>
      <c r="AC40">
        <v>14</v>
      </c>
      <c r="AD40">
        <v>0</v>
      </c>
      <c r="AE40">
        <v>0</v>
      </c>
      <c r="AF40" s="3">
        <v>35</v>
      </c>
      <c r="AG40">
        <f>VLOOKUP(C40,'2022 FPIs'!$A$1:$B$33,2,FALSE)</f>
        <v>2</v>
      </c>
      <c r="AH40">
        <f>VLOOKUP($C40,'2022 FPIs'!$A$1:$F$33,3,FALSE)</f>
        <v>52.6</v>
      </c>
      <c r="AI40">
        <f>VLOOKUP($C40,'2022 FPIs'!$A$1:$F$33,4,FALSE)</f>
        <v>52.5</v>
      </c>
      <c r="AJ40">
        <f>VLOOKUP($C40,'2022 FPIs'!$A$1:$F$33,5,FALSE)</f>
        <v>53.1</v>
      </c>
      <c r="AK40">
        <f>VLOOKUP($C40,'2022 FPIs'!$A$1:$F$33,6,FALSE)</f>
        <v>46.2</v>
      </c>
      <c r="AL40">
        <f>VLOOKUP($C40,'2022 FPIs'!$A$1:$M$33,7,FALSE)</f>
        <v>1500</v>
      </c>
      <c r="AM40">
        <f>VLOOKUP($C40,'2022 FPIs'!$A$1:$M$33,8,FALSE)</f>
        <v>0.61967213114754094</v>
      </c>
      <c r="AN40">
        <f>VLOOKUP($C40,'2022 FPIs'!$A$1:$M$33,9,FALSE)</f>
        <v>0.49756097560975604</v>
      </c>
      <c r="AO40">
        <f>VLOOKUP($C40,'2022 FPIs'!$A$1:$M$33,10,FALSE)</f>
        <v>0.56624319419237734</v>
      </c>
      <c r="AP40">
        <f>VLOOKUP($C40,'2022 FPIs'!$A$1:$M$33,11,FALSE)</f>
        <v>0.56862745098039225</v>
      </c>
      <c r="AQ40">
        <f>VLOOKUP($C40,'2022 FPIs'!$A$1:$M$33,12,FALSE)</f>
        <v>0.41945288753799409</v>
      </c>
      <c r="AR40">
        <f>VLOOKUP($C40,'2022 FPIs'!$A$1:$M$33,13,FALSE)</f>
        <v>0.45305164319248825</v>
      </c>
      <c r="AS40">
        <v>15</v>
      </c>
      <c r="AT40">
        <v>38</v>
      </c>
      <c r="AU40">
        <v>21</v>
      </c>
      <c r="AV40">
        <v>45</v>
      </c>
      <c r="AW40">
        <v>258</v>
      </c>
      <c r="AX40">
        <v>1</v>
      </c>
      <c r="AY40">
        <v>2</v>
      </c>
      <c r="AZ40">
        <v>4</v>
      </c>
      <c r="BA40">
        <v>8</v>
      </c>
      <c r="BB40">
        <v>5.9</v>
      </c>
      <c r="BC40">
        <v>5.3</v>
      </c>
      <c r="BD40">
        <v>46.7</v>
      </c>
      <c r="BE40">
        <v>53.8</v>
      </c>
      <c r="BF40">
        <v>18</v>
      </c>
      <c r="BG40">
        <v>70</v>
      </c>
      <c r="BH40">
        <v>3.9</v>
      </c>
      <c r="BI40">
        <v>0</v>
      </c>
      <c r="BJ40">
        <v>3</v>
      </c>
      <c r="BK40">
        <v>3</v>
      </c>
      <c r="BL40">
        <v>0</v>
      </c>
      <c r="BM40">
        <v>0</v>
      </c>
      <c r="BN40">
        <v>3</v>
      </c>
      <c r="BO40">
        <v>133</v>
      </c>
      <c r="BP40">
        <v>4</v>
      </c>
      <c r="BQ40">
        <v>15</v>
      </c>
      <c r="BR40">
        <v>3</v>
      </c>
      <c r="BS40">
        <v>5</v>
      </c>
      <c r="BT40" s="3">
        <f t="shared" si="1"/>
        <v>25</v>
      </c>
      <c r="BU40">
        <f>VLOOKUP(D40,'2022 FPIs'!$A$1:$B$33,2,FALSE)</f>
        <v>-2.5</v>
      </c>
      <c r="BV40">
        <f>VLOOKUP($D40,'2022 FPIs'!$A$1:$F$33,3,FALSE)</f>
        <v>50.2</v>
      </c>
      <c r="BW40">
        <f>VLOOKUP($D40,'2022 FPIs'!$A$1:$F$33,4,FALSE)</f>
        <v>37</v>
      </c>
      <c r="BX40">
        <f>VLOOKUP($D40,'2022 FPIs'!$A$1:$F$33,5,FALSE)</f>
        <v>64.900000000000006</v>
      </c>
      <c r="BY40">
        <f>VLOOKUP($D40,'2022 FPIs'!$A$1:$F$33,6,FALSE)</f>
        <v>45.2</v>
      </c>
      <c r="BZ40">
        <f>VLOOKUP($D40,'2022 FPIs'!$A$1:$G$33,7,FALSE)</f>
        <v>1485</v>
      </c>
      <c r="CA40">
        <f>VLOOKUP($D40,'2022 FPIs'!$A$1:$M$33,8,FALSE)</f>
        <v>0.47213114754098356</v>
      </c>
      <c r="CB40">
        <f>VLOOKUP($D40,'2022 FPIs'!$A$1:$M$33,9,FALSE)</f>
        <v>0.43902439024390244</v>
      </c>
      <c r="CC40">
        <f>VLOOKUP($D40,'2022 FPIs'!$A$1:$M$33,10,FALSE)</f>
        <v>0.28493647912885656</v>
      </c>
      <c r="CD40">
        <f>VLOOKUP($D40,'2022 FPIs'!$A$1:$M$33,11,FALSE)</f>
        <v>0.89915966386554635</v>
      </c>
      <c r="CE40">
        <f>VLOOKUP($D40,'2022 FPIs'!$A$1:$M$33,12,FALSE)</f>
        <v>0.38905775075987858</v>
      </c>
      <c r="CF40">
        <f>VLOOKUP($D40,'2022 FPIs'!$A$1:$M$33,13,FALSE)</f>
        <v>0.41784037558685444</v>
      </c>
      <c r="CG40">
        <f t="shared" si="2"/>
        <v>4.5</v>
      </c>
      <c r="CH40">
        <f t="shared" si="3"/>
        <v>1.047808764940239</v>
      </c>
      <c r="CI40">
        <f t="shared" si="4"/>
        <v>1.4189189189189189</v>
      </c>
      <c r="CJ40">
        <f t="shared" si="5"/>
        <v>0.81818181818181812</v>
      </c>
      <c r="CK40">
        <f t="shared" si="6"/>
        <v>1.0221238938053097</v>
      </c>
      <c r="CL40">
        <f t="shared" si="7"/>
        <v>15</v>
      </c>
    </row>
    <row r="41" spans="1:90">
      <c r="A41" t="s">
        <v>0</v>
      </c>
      <c r="B41">
        <f t="shared" si="0"/>
        <v>0</v>
      </c>
      <c r="C41" t="s">
        <v>39</v>
      </c>
      <c r="D41" t="s">
        <v>51</v>
      </c>
      <c r="E41">
        <v>14</v>
      </c>
      <c r="F41">
        <v>33</v>
      </c>
      <c r="G41">
        <v>17</v>
      </c>
      <c r="H41">
        <v>28</v>
      </c>
      <c r="I41">
        <v>190</v>
      </c>
      <c r="J41">
        <v>1</v>
      </c>
      <c r="K41">
        <v>3</v>
      </c>
      <c r="L41">
        <v>1</v>
      </c>
      <c r="M41">
        <v>8</v>
      </c>
      <c r="N41">
        <v>7.1</v>
      </c>
      <c r="O41">
        <v>6.6</v>
      </c>
      <c r="P41">
        <v>60.7</v>
      </c>
      <c r="Q41">
        <v>53.3</v>
      </c>
      <c r="R41">
        <v>19</v>
      </c>
      <c r="S41">
        <v>70</v>
      </c>
      <c r="T41">
        <v>3.7</v>
      </c>
      <c r="U41">
        <v>1</v>
      </c>
      <c r="V41">
        <v>0</v>
      </c>
      <c r="W41">
        <v>0</v>
      </c>
      <c r="X41">
        <v>2</v>
      </c>
      <c r="Y41">
        <v>2</v>
      </c>
      <c r="Z41">
        <v>4</v>
      </c>
      <c r="AA41">
        <v>160</v>
      </c>
      <c r="AB41">
        <v>5</v>
      </c>
      <c r="AC41">
        <v>10</v>
      </c>
      <c r="AD41">
        <v>0</v>
      </c>
      <c r="AE41">
        <v>1</v>
      </c>
      <c r="AF41" s="3">
        <v>23</v>
      </c>
      <c r="AG41">
        <f>VLOOKUP(C41,'2022 FPIs'!$A$1:$B$33,2,FALSE)</f>
        <v>2</v>
      </c>
      <c r="AH41">
        <f>VLOOKUP($C41,'2022 FPIs'!$A$1:$F$33,3,FALSE)</f>
        <v>52.6</v>
      </c>
      <c r="AI41">
        <f>VLOOKUP($C41,'2022 FPIs'!$A$1:$F$33,4,FALSE)</f>
        <v>52.5</v>
      </c>
      <c r="AJ41">
        <f>VLOOKUP($C41,'2022 FPIs'!$A$1:$F$33,5,FALSE)</f>
        <v>53.1</v>
      </c>
      <c r="AK41">
        <f>VLOOKUP($C41,'2022 FPIs'!$A$1:$F$33,6,FALSE)</f>
        <v>46.2</v>
      </c>
      <c r="AL41">
        <f>VLOOKUP($C41,'2022 FPIs'!$A$1:$M$33,7,FALSE)</f>
        <v>1500</v>
      </c>
      <c r="AM41">
        <f>VLOOKUP($C41,'2022 FPIs'!$A$1:$M$33,8,FALSE)</f>
        <v>0.61967213114754094</v>
      </c>
      <c r="AN41">
        <f>VLOOKUP($C41,'2022 FPIs'!$A$1:$M$33,9,FALSE)</f>
        <v>0.49756097560975604</v>
      </c>
      <c r="AO41">
        <f>VLOOKUP($C41,'2022 FPIs'!$A$1:$M$33,10,FALSE)</f>
        <v>0.56624319419237734</v>
      </c>
      <c r="AP41">
        <f>VLOOKUP($C41,'2022 FPIs'!$A$1:$M$33,11,FALSE)</f>
        <v>0.56862745098039225</v>
      </c>
      <c r="AQ41">
        <f>VLOOKUP($C41,'2022 FPIs'!$A$1:$M$33,12,FALSE)</f>
        <v>0.41945288753799409</v>
      </c>
      <c r="AR41">
        <f>VLOOKUP($C41,'2022 FPIs'!$A$1:$M$33,13,FALSE)</f>
        <v>0.45305164319248825</v>
      </c>
      <c r="AS41">
        <v>33</v>
      </c>
      <c r="AT41">
        <v>14</v>
      </c>
      <c r="AU41">
        <v>13</v>
      </c>
      <c r="AV41">
        <v>21</v>
      </c>
      <c r="AW41">
        <v>147</v>
      </c>
      <c r="AX41">
        <v>1</v>
      </c>
      <c r="AY41">
        <v>1</v>
      </c>
      <c r="AZ41">
        <v>4</v>
      </c>
      <c r="BA41">
        <v>32</v>
      </c>
      <c r="BB41">
        <v>8.5</v>
      </c>
      <c r="BC41">
        <v>5.9</v>
      </c>
      <c r="BD41">
        <v>61.9</v>
      </c>
      <c r="BE41">
        <v>78.900000000000006</v>
      </c>
      <c r="BF41">
        <v>45</v>
      </c>
      <c r="BG41">
        <v>243</v>
      </c>
      <c r="BH41">
        <v>5.4</v>
      </c>
      <c r="BI41">
        <v>2</v>
      </c>
      <c r="BJ41">
        <v>4</v>
      </c>
      <c r="BK41">
        <v>4</v>
      </c>
      <c r="BL41">
        <v>3</v>
      </c>
      <c r="BM41">
        <v>3</v>
      </c>
      <c r="BN41">
        <v>2</v>
      </c>
      <c r="BO41">
        <v>81</v>
      </c>
      <c r="BP41">
        <v>11</v>
      </c>
      <c r="BQ41">
        <v>18</v>
      </c>
      <c r="BR41">
        <v>0</v>
      </c>
      <c r="BS41">
        <v>1</v>
      </c>
      <c r="BT41" s="3">
        <f t="shared" si="1"/>
        <v>37</v>
      </c>
      <c r="BU41">
        <f>VLOOKUP(D41,'2022 FPIs'!$A$1:$B$33,2,FALSE)</f>
        <v>-16.899999999999999</v>
      </c>
      <c r="BV41">
        <f>VLOOKUP($D41,'2022 FPIs'!$A$1:$F$33,3,FALSE)</f>
        <v>45.7</v>
      </c>
      <c r="BW41">
        <f>VLOOKUP($D41,'2022 FPIs'!$A$1:$F$33,4,FALSE)</f>
        <v>35.200000000000003</v>
      </c>
      <c r="BX41">
        <f>VLOOKUP($D41,'2022 FPIs'!$A$1:$F$33,5,FALSE)</f>
        <v>58.8</v>
      </c>
      <c r="BY41">
        <f>VLOOKUP($D41,'2022 FPIs'!$A$1:$F$33,6,FALSE)</f>
        <v>50.2</v>
      </c>
      <c r="BZ41">
        <f>VLOOKUP($D41,'2022 FPIs'!$A$1:$G$33,7,FALSE)</f>
        <v>1332</v>
      </c>
      <c r="CA41">
        <f>VLOOKUP($D41,'2022 FPIs'!$A$1:$M$33,8,FALSE)</f>
        <v>0</v>
      </c>
      <c r="CB41">
        <f>VLOOKUP($D41,'2022 FPIs'!$A$1:$M$33,9,FALSE)</f>
        <v>0.32926829268292684</v>
      </c>
      <c r="CC41">
        <f>VLOOKUP($D41,'2022 FPIs'!$A$1:$M$33,10,FALSE)</f>
        <v>0.25226860254083483</v>
      </c>
      <c r="CD41">
        <f>VLOOKUP($D41,'2022 FPIs'!$A$1:$M$33,11,FALSE)</f>
        <v>0.72829131652661061</v>
      </c>
      <c r="CE41">
        <f>VLOOKUP($D41,'2022 FPIs'!$A$1:$M$33,12,FALSE)</f>
        <v>0.54103343465045606</v>
      </c>
      <c r="CF41">
        <f>VLOOKUP($D41,'2022 FPIs'!$A$1:$M$33,13,FALSE)</f>
        <v>5.8685446009389672E-2</v>
      </c>
      <c r="CG41">
        <f t="shared" si="2"/>
        <v>18.899999999999999</v>
      </c>
      <c r="CH41">
        <f t="shared" si="3"/>
        <v>1.1509846827133479</v>
      </c>
      <c r="CI41">
        <f t="shared" si="4"/>
        <v>1.4914772727272727</v>
      </c>
      <c r="CJ41">
        <f t="shared" si="5"/>
        <v>0.90306122448979598</v>
      </c>
      <c r="CK41">
        <f t="shared" si="6"/>
        <v>0.92031872509960155</v>
      </c>
      <c r="CL41">
        <f t="shared" si="7"/>
        <v>168</v>
      </c>
    </row>
    <row r="42" spans="1:90">
      <c r="A42" t="s">
        <v>1</v>
      </c>
      <c r="B42">
        <f t="shared" si="0"/>
        <v>1</v>
      </c>
      <c r="C42" t="s">
        <v>39</v>
      </c>
      <c r="D42" t="s">
        <v>40</v>
      </c>
      <c r="E42">
        <v>22</v>
      </c>
      <c r="F42">
        <v>17</v>
      </c>
      <c r="G42">
        <v>24</v>
      </c>
      <c r="H42">
        <v>35</v>
      </c>
      <c r="I42">
        <v>161</v>
      </c>
      <c r="J42">
        <v>1</v>
      </c>
      <c r="K42">
        <v>1</v>
      </c>
      <c r="L42">
        <v>6</v>
      </c>
      <c r="M42">
        <v>33</v>
      </c>
      <c r="N42">
        <v>5.5</v>
      </c>
      <c r="O42">
        <v>3.9</v>
      </c>
      <c r="P42">
        <v>68.599999999999994</v>
      </c>
      <c r="Q42">
        <v>76</v>
      </c>
      <c r="R42">
        <v>34</v>
      </c>
      <c r="S42">
        <v>127</v>
      </c>
      <c r="T42">
        <v>3.7</v>
      </c>
      <c r="U42">
        <v>0</v>
      </c>
      <c r="V42">
        <v>5</v>
      </c>
      <c r="W42">
        <v>5</v>
      </c>
      <c r="X42">
        <v>1</v>
      </c>
      <c r="Y42">
        <v>1</v>
      </c>
      <c r="Z42">
        <v>4</v>
      </c>
      <c r="AA42">
        <v>163</v>
      </c>
      <c r="AB42">
        <v>6</v>
      </c>
      <c r="AC42">
        <v>19</v>
      </c>
      <c r="AD42">
        <v>1</v>
      </c>
      <c r="AE42">
        <v>2</v>
      </c>
      <c r="AF42" s="3">
        <v>35.5</v>
      </c>
      <c r="AG42">
        <f>VLOOKUP(C42,'2022 FPIs'!$A$1:$B$33,2,FALSE)</f>
        <v>2</v>
      </c>
      <c r="AH42">
        <f>VLOOKUP($C42,'2022 FPIs'!$A$1:$F$33,3,FALSE)</f>
        <v>52.6</v>
      </c>
      <c r="AI42">
        <f>VLOOKUP($C42,'2022 FPIs'!$A$1:$F$33,4,FALSE)</f>
        <v>52.5</v>
      </c>
      <c r="AJ42">
        <f>VLOOKUP($C42,'2022 FPIs'!$A$1:$F$33,5,FALSE)</f>
        <v>53.1</v>
      </c>
      <c r="AK42">
        <f>VLOOKUP($C42,'2022 FPIs'!$A$1:$F$33,6,FALSE)</f>
        <v>46.2</v>
      </c>
      <c r="AL42">
        <f>VLOOKUP($C42,'2022 FPIs'!$A$1:$M$33,7,FALSE)</f>
        <v>1500</v>
      </c>
      <c r="AM42">
        <f>VLOOKUP($C42,'2022 FPIs'!$A$1:$M$33,8,FALSE)</f>
        <v>0.61967213114754094</v>
      </c>
      <c r="AN42">
        <f>VLOOKUP($C42,'2022 FPIs'!$A$1:$M$33,9,FALSE)</f>
        <v>0.49756097560975604</v>
      </c>
      <c r="AO42">
        <f>VLOOKUP($C42,'2022 FPIs'!$A$1:$M$33,10,FALSE)</f>
        <v>0.56624319419237734</v>
      </c>
      <c r="AP42">
        <f>VLOOKUP($C42,'2022 FPIs'!$A$1:$M$33,11,FALSE)</f>
        <v>0.56862745098039225</v>
      </c>
      <c r="AQ42">
        <f>VLOOKUP($C42,'2022 FPIs'!$A$1:$M$33,12,FALSE)</f>
        <v>0.41945288753799409</v>
      </c>
      <c r="AR42">
        <f>VLOOKUP($C42,'2022 FPIs'!$A$1:$M$33,13,FALSE)</f>
        <v>0.45305164319248825</v>
      </c>
      <c r="AS42">
        <v>17</v>
      </c>
      <c r="AT42">
        <v>22</v>
      </c>
      <c r="AU42">
        <v>20</v>
      </c>
      <c r="AV42">
        <v>41</v>
      </c>
      <c r="AW42">
        <v>336</v>
      </c>
      <c r="AX42">
        <v>2</v>
      </c>
      <c r="AY42">
        <v>3</v>
      </c>
      <c r="AZ42">
        <v>2</v>
      </c>
      <c r="BA42">
        <v>19</v>
      </c>
      <c r="BB42">
        <v>8.6999999999999993</v>
      </c>
      <c r="BC42">
        <v>7.8</v>
      </c>
      <c r="BD42">
        <v>48.8</v>
      </c>
      <c r="BE42">
        <v>62.7</v>
      </c>
      <c r="BF42">
        <v>15</v>
      </c>
      <c r="BG42">
        <v>51</v>
      </c>
      <c r="BH42">
        <v>3.4</v>
      </c>
      <c r="BI42">
        <v>0</v>
      </c>
      <c r="BJ42">
        <v>1</v>
      </c>
      <c r="BK42">
        <v>2</v>
      </c>
      <c r="BL42">
        <v>2</v>
      </c>
      <c r="BM42">
        <v>2</v>
      </c>
      <c r="BN42">
        <v>4</v>
      </c>
      <c r="BO42">
        <v>188</v>
      </c>
      <c r="BP42">
        <v>5</v>
      </c>
      <c r="BQ42">
        <v>14</v>
      </c>
      <c r="BR42">
        <v>0</v>
      </c>
      <c r="BS42">
        <v>1</v>
      </c>
      <c r="BT42" s="3">
        <f t="shared" si="1"/>
        <v>24.5</v>
      </c>
      <c r="BU42">
        <f>VLOOKUP(D42,'2022 FPIs'!$A$1:$B$33,2,FALSE)</f>
        <v>-3.2</v>
      </c>
      <c r="BV42">
        <f>VLOOKUP($D42,'2022 FPIs'!$A$1:$F$33,3,FALSE)</f>
        <v>45.6</v>
      </c>
      <c r="BW42">
        <f>VLOOKUP($D42,'2022 FPIs'!$A$1:$F$33,4,FALSE)</f>
        <v>41.6</v>
      </c>
      <c r="BX42">
        <f>VLOOKUP($D42,'2022 FPIs'!$A$1:$F$33,5,FALSE)</f>
        <v>54.4</v>
      </c>
      <c r="BY42">
        <f>VLOOKUP($D42,'2022 FPIs'!$A$1:$F$33,6,FALSE)</f>
        <v>43.6</v>
      </c>
      <c r="BZ42">
        <f>VLOOKUP($D42,'2022 FPIs'!$A$1:$G$33,7,FALSE)</f>
        <v>1386</v>
      </c>
      <c r="CA42">
        <f>VLOOKUP($D42,'2022 FPIs'!$A$1:$M$33,8,FALSE)</f>
        <v>0.44918032786885242</v>
      </c>
      <c r="CB42">
        <f>VLOOKUP($D42,'2022 FPIs'!$A$1:$M$33,9,FALSE)</f>
        <v>0.32682926829268288</v>
      </c>
      <c r="CC42">
        <f>VLOOKUP($D42,'2022 FPIs'!$A$1:$M$33,10,FALSE)</f>
        <v>0.36842105263157893</v>
      </c>
      <c r="CD42">
        <f>VLOOKUP($D42,'2022 FPIs'!$A$1:$M$33,11,FALSE)</f>
        <v>0.60504201680672265</v>
      </c>
      <c r="CE42">
        <f>VLOOKUP($D42,'2022 FPIs'!$A$1:$M$33,12,FALSE)</f>
        <v>0.34042553191489372</v>
      </c>
      <c r="CF42">
        <f>VLOOKUP($D42,'2022 FPIs'!$A$1:$M$33,13,FALSE)</f>
        <v>0.18544600938967137</v>
      </c>
      <c r="CG42">
        <f t="shared" si="2"/>
        <v>5.2</v>
      </c>
      <c r="CH42">
        <f t="shared" si="3"/>
        <v>1.1535087719298245</v>
      </c>
      <c r="CI42">
        <f t="shared" si="4"/>
        <v>1.2620192307692306</v>
      </c>
      <c r="CJ42">
        <f t="shared" si="5"/>
        <v>0.97610294117647067</v>
      </c>
      <c r="CK42">
        <f t="shared" si="6"/>
        <v>1.0596330275229358</v>
      </c>
      <c r="CL42">
        <f t="shared" si="7"/>
        <v>114</v>
      </c>
    </row>
    <row r="43" spans="1:90">
      <c r="A43" t="s">
        <v>1</v>
      </c>
      <c r="B43">
        <f t="shared" si="0"/>
        <v>1</v>
      </c>
      <c r="C43" t="s">
        <v>39</v>
      </c>
      <c r="D43" t="s">
        <v>56</v>
      </c>
      <c r="E43">
        <v>26</v>
      </c>
      <c r="F43">
        <v>3</v>
      </c>
      <c r="G43">
        <v>20</v>
      </c>
      <c r="H43">
        <v>30</v>
      </c>
      <c r="I43">
        <v>133</v>
      </c>
      <c r="J43">
        <v>1</v>
      </c>
      <c r="K43">
        <v>0</v>
      </c>
      <c r="L43">
        <v>4</v>
      </c>
      <c r="M43">
        <v>14</v>
      </c>
      <c r="N43">
        <v>4.9000000000000004</v>
      </c>
      <c r="O43">
        <v>3.9</v>
      </c>
      <c r="P43">
        <v>66.7</v>
      </c>
      <c r="Q43">
        <v>87.2</v>
      </c>
      <c r="R43">
        <v>28</v>
      </c>
      <c r="S43">
        <v>70</v>
      </c>
      <c r="T43">
        <v>2.5</v>
      </c>
      <c r="U43">
        <v>0</v>
      </c>
      <c r="V43">
        <v>4</v>
      </c>
      <c r="W43">
        <v>4</v>
      </c>
      <c r="X43">
        <v>2</v>
      </c>
      <c r="Y43">
        <v>2</v>
      </c>
      <c r="Z43">
        <v>7</v>
      </c>
      <c r="AA43">
        <v>271</v>
      </c>
      <c r="AB43">
        <v>6</v>
      </c>
      <c r="AC43">
        <v>17</v>
      </c>
      <c r="AD43">
        <v>0</v>
      </c>
      <c r="AE43">
        <v>0</v>
      </c>
      <c r="AF43" s="3">
        <f>31+6/600</f>
        <v>31.01</v>
      </c>
      <c r="AG43">
        <f>VLOOKUP(C43,'2022 FPIs'!$A$1:$B$33,2,FALSE)</f>
        <v>2</v>
      </c>
      <c r="AH43">
        <f>VLOOKUP($C43,'2022 FPIs'!$A$1:$F$33,3,FALSE)</f>
        <v>52.6</v>
      </c>
      <c r="AI43">
        <f>VLOOKUP($C43,'2022 FPIs'!$A$1:$F$33,4,FALSE)</f>
        <v>52.5</v>
      </c>
      <c r="AJ43">
        <f>VLOOKUP($C43,'2022 FPIs'!$A$1:$F$33,5,FALSE)</f>
        <v>53.1</v>
      </c>
      <c r="AK43">
        <f>VLOOKUP($C43,'2022 FPIs'!$A$1:$F$33,6,FALSE)</f>
        <v>46.2</v>
      </c>
      <c r="AL43">
        <f>VLOOKUP($C43,'2022 FPIs'!$A$1:$M$33,7,FALSE)</f>
        <v>1500</v>
      </c>
      <c r="AM43">
        <f>VLOOKUP($C43,'2022 FPIs'!$A$1:$M$33,8,FALSE)</f>
        <v>0.61967213114754094</v>
      </c>
      <c r="AN43">
        <f>VLOOKUP($C43,'2022 FPIs'!$A$1:$M$33,9,FALSE)</f>
        <v>0.49756097560975604</v>
      </c>
      <c r="AO43">
        <f>VLOOKUP($C43,'2022 FPIs'!$A$1:$M$33,10,FALSE)</f>
        <v>0.56624319419237734</v>
      </c>
      <c r="AP43">
        <f>VLOOKUP($C43,'2022 FPIs'!$A$1:$M$33,11,FALSE)</f>
        <v>0.56862745098039225</v>
      </c>
      <c r="AQ43">
        <f>VLOOKUP($C43,'2022 FPIs'!$A$1:$M$33,12,FALSE)</f>
        <v>0.41945288753799409</v>
      </c>
      <c r="AR43">
        <f>VLOOKUP($C43,'2022 FPIs'!$A$1:$M$33,13,FALSE)</f>
        <v>0.45305164319248825</v>
      </c>
      <c r="AS43">
        <v>3</v>
      </c>
      <c r="AT43">
        <v>26</v>
      </c>
      <c r="AU43">
        <v>15</v>
      </c>
      <c r="AV43">
        <v>29</v>
      </c>
      <c r="AW43">
        <v>43</v>
      </c>
      <c r="AX43">
        <v>0</v>
      </c>
      <c r="AY43">
        <v>1</v>
      </c>
      <c r="AZ43">
        <v>9</v>
      </c>
      <c r="BA43">
        <v>60</v>
      </c>
      <c r="BB43">
        <v>3.6</v>
      </c>
      <c r="BC43">
        <v>1.1000000000000001</v>
      </c>
      <c r="BD43">
        <v>51.7</v>
      </c>
      <c r="BE43">
        <v>43.3</v>
      </c>
      <c r="BF43">
        <v>22</v>
      </c>
      <c r="BG43">
        <v>78</v>
      </c>
      <c r="BH43">
        <v>3.5</v>
      </c>
      <c r="BI43">
        <v>0</v>
      </c>
      <c r="BJ43">
        <v>1</v>
      </c>
      <c r="BK43">
        <v>2</v>
      </c>
      <c r="BL43">
        <v>0</v>
      </c>
      <c r="BM43">
        <v>0</v>
      </c>
      <c r="BN43">
        <v>9</v>
      </c>
      <c r="BO43">
        <v>348</v>
      </c>
      <c r="BP43">
        <v>0</v>
      </c>
      <c r="BQ43">
        <v>14</v>
      </c>
      <c r="BR43">
        <v>0</v>
      </c>
      <c r="BS43">
        <v>2</v>
      </c>
      <c r="BT43" s="3">
        <f t="shared" si="1"/>
        <v>28.99</v>
      </c>
      <c r="BU43">
        <f>VLOOKUP(D43,'2022 FPIs'!$A$1:$B$33,2,FALSE)</f>
        <v>-15.1</v>
      </c>
      <c r="BV43">
        <f>VLOOKUP($D43,'2022 FPIs'!$A$1:$F$33,3,FALSE)</f>
        <v>46.5</v>
      </c>
      <c r="BW43">
        <f>VLOOKUP($D43,'2022 FPIs'!$A$1:$F$33,4,FALSE)</f>
        <v>40.6</v>
      </c>
      <c r="BX43">
        <f>VLOOKUP($D43,'2022 FPIs'!$A$1:$F$33,5,FALSE)</f>
        <v>54.6</v>
      </c>
      <c r="BY43">
        <f>VLOOKUP($D43,'2022 FPIs'!$A$1:$F$33,6,FALSE)</f>
        <v>49</v>
      </c>
      <c r="BZ43">
        <f>VLOOKUP($D43,'2022 FPIs'!$A$1:$G$33,7,FALSE)</f>
        <v>1381</v>
      </c>
      <c r="CA43">
        <f>VLOOKUP($D43,'2022 FPIs'!$A$1:$M$33,8,FALSE)</f>
        <v>5.9016393442622918E-2</v>
      </c>
      <c r="CB43">
        <f>VLOOKUP($D43,'2022 FPIs'!$A$1:$M$33,9,FALSE)</f>
        <v>0.34878048780487797</v>
      </c>
      <c r="CC43">
        <f>VLOOKUP($D43,'2022 FPIs'!$A$1:$M$33,10,FALSE)</f>
        <v>0.35027223230490012</v>
      </c>
      <c r="CD43">
        <f>VLOOKUP($D43,'2022 FPIs'!$A$1:$M$33,11,FALSE)</f>
        <v>0.61064425770308128</v>
      </c>
      <c r="CE43">
        <f>VLOOKUP($D43,'2022 FPIs'!$A$1:$M$33,12,FALSE)</f>
        <v>0.50455927051671734</v>
      </c>
      <c r="CF43">
        <f>VLOOKUP($D43,'2022 FPIs'!$A$1:$M$33,13,FALSE)</f>
        <v>0.17370892018779344</v>
      </c>
      <c r="CG43">
        <f t="shared" si="2"/>
        <v>17.100000000000001</v>
      </c>
      <c r="CH43">
        <f t="shared" si="3"/>
        <v>1.1311827956989247</v>
      </c>
      <c r="CI43">
        <f t="shared" si="4"/>
        <v>1.2931034482758621</v>
      </c>
      <c r="CJ43">
        <f t="shared" si="5"/>
        <v>0.97252747252747251</v>
      </c>
      <c r="CK43">
        <f t="shared" si="6"/>
        <v>0.94285714285714295</v>
      </c>
      <c r="CL43">
        <f t="shared" si="7"/>
        <v>119</v>
      </c>
    </row>
    <row r="44" spans="1:90">
      <c r="A44" t="s">
        <v>1</v>
      </c>
      <c r="B44">
        <f t="shared" si="0"/>
        <v>1</v>
      </c>
      <c r="C44" t="s">
        <v>39</v>
      </c>
      <c r="D44" t="s">
        <v>40</v>
      </c>
      <c r="E44">
        <v>10</v>
      </c>
      <c r="F44">
        <v>3</v>
      </c>
      <c r="G44">
        <v>23</v>
      </c>
      <c r="H44">
        <v>27</v>
      </c>
      <c r="I44">
        <v>198</v>
      </c>
      <c r="J44">
        <v>0</v>
      </c>
      <c r="K44">
        <v>0</v>
      </c>
      <c r="L44">
        <v>6</v>
      </c>
      <c r="M44">
        <v>48</v>
      </c>
      <c r="N44">
        <v>9.1</v>
      </c>
      <c r="O44">
        <v>6</v>
      </c>
      <c r="P44">
        <v>85.2</v>
      </c>
      <c r="Q44">
        <v>97.2</v>
      </c>
      <c r="R44">
        <v>26</v>
      </c>
      <c r="S44">
        <v>99</v>
      </c>
      <c r="T44">
        <v>3.8</v>
      </c>
      <c r="U44">
        <v>0</v>
      </c>
      <c r="V44">
        <v>1</v>
      </c>
      <c r="W44">
        <v>3</v>
      </c>
      <c r="X44">
        <v>1</v>
      </c>
      <c r="Y44">
        <v>1</v>
      </c>
      <c r="Z44">
        <v>7</v>
      </c>
      <c r="AA44">
        <v>317</v>
      </c>
      <c r="AB44">
        <v>4</v>
      </c>
      <c r="AC44">
        <v>15</v>
      </c>
      <c r="AD44">
        <v>0</v>
      </c>
      <c r="AE44">
        <v>1</v>
      </c>
      <c r="AF44" s="3">
        <v>35.5</v>
      </c>
      <c r="AG44">
        <f>VLOOKUP(C44,'2022 FPIs'!$A$1:$B$33,2,FALSE)</f>
        <v>2</v>
      </c>
      <c r="AH44">
        <f>VLOOKUP($C44,'2022 FPIs'!$A$1:$F$33,3,FALSE)</f>
        <v>52.6</v>
      </c>
      <c r="AI44">
        <f>VLOOKUP($C44,'2022 FPIs'!$A$1:$F$33,4,FALSE)</f>
        <v>52.5</v>
      </c>
      <c r="AJ44">
        <f>VLOOKUP($C44,'2022 FPIs'!$A$1:$F$33,5,FALSE)</f>
        <v>53.1</v>
      </c>
      <c r="AK44">
        <f>VLOOKUP($C44,'2022 FPIs'!$A$1:$F$33,6,FALSE)</f>
        <v>46.2</v>
      </c>
      <c r="AL44">
        <f>VLOOKUP($C44,'2022 FPIs'!$A$1:$M$33,7,FALSE)</f>
        <v>1500</v>
      </c>
      <c r="AM44">
        <f>VLOOKUP($C44,'2022 FPIs'!$A$1:$M$33,8,FALSE)</f>
        <v>0.61967213114754094</v>
      </c>
      <c r="AN44">
        <f>VLOOKUP($C44,'2022 FPIs'!$A$1:$M$33,9,FALSE)</f>
        <v>0.49756097560975604</v>
      </c>
      <c r="AO44">
        <f>VLOOKUP($C44,'2022 FPIs'!$A$1:$M$33,10,FALSE)</f>
        <v>0.56624319419237734</v>
      </c>
      <c r="AP44">
        <f>VLOOKUP($C44,'2022 FPIs'!$A$1:$M$33,11,FALSE)</f>
        <v>0.56862745098039225</v>
      </c>
      <c r="AQ44">
        <f>VLOOKUP($C44,'2022 FPIs'!$A$1:$M$33,12,FALSE)</f>
        <v>0.41945288753799409</v>
      </c>
      <c r="AR44">
        <f>VLOOKUP($C44,'2022 FPIs'!$A$1:$M$33,13,FALSE)</f>
        <v>0.45305164319248825</v>
      </c>
      <c r="AS44">
        <v>3</v>
      </c>
      <c r="AT44">
        <v>10</v>
      </c>
      <c r="AU44">
        <v>9</v>
      </c>
      <c r="AV44">
        <v>22</v>
      </c>
      <c r="AW44">
        <v>44</v>
      </c>
      <c r="AX44">
        <v>0</v>
      </c>
      <c r="AY44">
        <v>0</v>
      </c>
      <c r="AZ44">
        <v>4</v>
      </c>
      <c r="BA44">
        <v>33</v>
      </c>
      <c r="BB44">
        <v>3.5</v>
      </c>
      <c r="BC44">
        <v>1.7</v>
      </c>
      <c r="BD44">
        <v>40.9</v>
      </c>
      <c r="BE44">
        <v>48.7</v>
      </c>
      <c r="BF44">
        <v>23</v>
      </c>
      <c r="BG44">
        <v>59</v>
      </c>
      <c r="BH44">
        <v>2.6</v>
      </c>
      <c r="BI44">
        <v>0</v>
      </c>
      <c r="BJ44">
        <v>1</v>
      </c>
      <c r="BK44">
        <v>1</v>
      </c>
      <c r="BL44">
        <v>0</v>
      </c>
      <c r="BM44">
        <v>0</v>
      </c>
      <c r="BN44">
        <v>10</v>
      </c>
      <c r="BO44">
        <v>458</v>
      </c>
      <c r="BP44">
        <v>3</v>
      </c>
      <c r="BQ44">
        <v>14</v>
      </c>
      <c r="BR44">
        <v>0</v>
      </c>
      <c r="BS44">
        <v>0</v>
      </c>
      <c r="BT44" s="3">
        <f t="shared" si="1"/>
        <v>24.5</v>
      </c>
      <c r="BU44">
        <f>VLOOKUP(D44,'2022 FPIs'!$A$1:$B$33,2,FALSE)</f>
        <v>-3.2</v>
      </c>
      <c r="BV44">
        <f>VLOOKUP($D44,'2022 FPIs'!$A$1:$F$33,3,FALSE)</f>
        <v>45.6</v>
      </c>
      <c r="BW44">
        <f>VLOOKUP($D44,'2022 FPIs'!$A$1:$F$33,4,FALSE)</f>
        <v>41.6</v>
      </c>
      <c r="BX44">
        <f>VLOOKUP($D44,'2022 FPIs'!$A$1:$F$33,5,FALSE)</f>
        <v>54.4</v>
      </c>
      <c r="BY44">
        <f>VLOOKUP($D44,'2022 FPIs'!$A$1:$F$33,6,FALSE)</f>
        <v>43.6</v>
      </c>
      <c r="BZ44">
        <f>VLOOKUP($D44,'2022 FPIs'!$A$1:$G$33,7,FALSE)</f>
        <v>1386</v>
      </c>
      <c r="CA44">
        <f>VLOOKUP($D44,'2022 FPIs'!$A$1:$M$33,8,FALSE)</f>
        <v>0.44918032786885242</v>
      </c>
      <c r="CB44">
        <f>VLOOKUP($D44,'2022 FPIs'!$A$1:$M$33,9,FALSE)</f>
        <v>0.32682926829268288</v>
      </c>
      <c r="CC44">
        <f>VLOOKUP($D44,'2022 FPIs'!$A$1:$M$33,10,FALSE)</f>
        <v>0.36842105263157893</v>
      </c>
      <c r="CD44">
        <f>VLOOKUP($D44,'2022 FPIs'!$A$1:$M$33,11,FALSE)</f>
        <v>0.60504201680672265</v>
      </c>
      <c r="CE44">
        <f>VLOOKUP($D44,'2022 FPIs'!$A$1:$M$33,12,FALSE)</f>
        <v>0.34042553191489372</v>
      </c>
      <c r="CF44">
        <f>VLOOKUP($D44,'2022 FPIs'!$A$1:$M$33,13,FALSE)</f>
        <v>0.18544600938967137</v>
      </c>
      <c r="CG44">
        <f t="shared" si="2"/>
        <v>5.2</v>
      </c>
      <c r="CH44">
        <f t="shared" si="3"/>
        <v>1.1535087719298245</v>
      </c>
      <c r="CI44">
        <f t="shared" si="4"/>
        <v>1.2620192307692306</v>
      </c>
      <c r="CJ44">
        <f t="shared" si="5"/>
        <v>0.97610294117647067</v>
      </c>
      <c r="CK44">
        <f t="shared" si="6"/>
        <v>1.0596330275229358</v>
      </c>
      <c r="CL44">
        <f t="shared" si="7"/>
        <v>114</v>
      </c>
    </row>
    <row r="45" spans="1:90">
      <c r="A45" t="s">
        <v>0</v>
      </c>
      <c r="B45">
        <f t="shared" si="0"/>
        <v>0</v>
      </c>
      <c r="C45" t="s">
        <v>39</v>
      </c>
      <c r="D45" t="s">
        <v>48</v>
      </c>
      <c r="E45">
        <v>26</v>
      </c>
      <c r="F45">
        <v>33</v>
      </c>
      <c r="G45">
        <v>28</v>
      </c>
      <c r="H45">
        <v>39</v>
      </c>
      <c r="I45">
        <v>364</v>
      </c>
      <c r="J45">
        <v>2</v>
      </c>
      <c r="K45">
        <v>0</v>
      </c>
      <c r="L45">
        <v>3</v>
      </c>
      <c r="M45">
        <v>18</v>
      </c>
      <c r="N45">
        <v>9.8000000000000007</v>
      </c>
      <c r="O45">
        <v>8.6999999999999993</v>
      </c>
      <c r="P45">
        <v>71.8</v>
      </c>
      <c r="Q45">
        <v>117.9</v>
      </c>
      <c r="R45">
        <v>13</v>
      </c>
      <c r="S45">
        <v>45</v>
      </c>
      <c r="T45">
        <v>3.5</v>
      </c>
      <c r="U45">
        <v>0</v>
      </c>
      <c r="V45">
        <v>4</v>
      </c>
      <c r="W45">
        <v>4</v>
      </c>
      <c r="X45">
        <v>2</v>
      </c>
      <c r="Y45">
        <v>2</v>
      </c>
      <c r="Z45">
        <v>3</v>
      </c>
      <c r="AA45">
        <v>123</v>
      </c>
      <c r="AB45">
        <v>3</v>
      </c>
      <c r="AC45">
        <v>10</v>
      </c>
      <c r="AD45">
        <v>0</v>
      </c>
      <c r="AE45">
        <v>1</v>
      </c>
      <c r="AF45" s="3">
        <v>23.5</v>
      </c>
      <c r="AG45">
        <f>VLOOKUP(C45,'2022 FPIs'!$A$1:$B$33,2,FALSE)</f>
        <v>2</v>
      </c>
      <c r="AH45">
        <f>VLOOKUP($C45,'2022 FPIs'!$A$1:$F$33,3,FALSE)</f>
        <v>52.6</v>
      </c>
      <c r="AI45">
        <f>VLOOKUP($C45,'2022 FPIs'!$A$1:$F$33,4,FALSE)</f>
        <v>52.5</v>
      </c>
      <c r="AJ45">
        <f>VLOOKUP($C45,'2022 FPIs'!$A$1:$F$33,5,FALSE)</f>
        <v>53.1</v>
      </c>
      <c r="AK45">
        <f>VLOOKUP($C45,'2022 FPIs'!$A$1:$F$33,6,FALSE)</f>
        <v>46.2</v>
      </c>
      <c r="AL45">
        <f>VLOOKUP($C45,'2022 FPIs'!$A$1:$M$33,7,FALSE)</f>
        <v>1500</v>
      </c>
      <c r="AM45">
        <f>VLOOKUP($C45,'2022 FPIs'!$A$1:$M$33,8,FALSE)</f>
        <v>0.61967213114754094</v>
      </c>
      <c r="AN45">
        <f>VLOOKUP($C45,'2022 FPIs'!$A$1:$M$33,9,FALSE)</f>
        <v>0.49756097560975604</v>
      </c>
      <c r="AO45">
        <f>VLOOKUP($C45,'2022 FPIs'!$A$1:$M$33,10,FALSE)</f>
        <v>0.56624319419237734</v>
      </c>
      <c r="AP45">
        <f>VLOOKUP($C45,'2022 FPIs'!$A$1:$M$33,11,FALSE)</f>
        <v>0.56862745098039225</v>
      </c>
      <c r="AQ45">
        <f>VLOOKUP($C45,'2022 FPIs'!$A$1:$M$33,12,FALSE)</f>
        <v>0.41945288753799409</v>
      </c>
      <c r="AR45">
        <f>VLOOKUP($C45,'2022 FPIs'!$A$1:$M$33,13,FALSE)</f>
        <v>0.45305164319248825</v>
      </c>
      <c r="AS45">
        <v>33</v>
      </c>
      <c r="AT45">
        <v>26</v>
      </c>
      <c r="AU45">
        <v>31</v>
      </c>
      <c r="AV45">
        <v>38</v>
      </c>
      <c r="AW45">
        <v>301</v>
      </c>
      <c r="AX45">
        <v>3</v>
      </c>
      <c r="AY45">
        <v>1</v>
      </c>
      <c r="AZ45">
        <v>1</v>
      </c>
      <c r="BA45">
        <v>9</v>
      </c>
      <c r="BB45">
        <v>8.1999999999999993</v>
      </c>
      <c r="BC45">
        <v>7.7</v>
      </c>
      <c r="BD45">
        <v>81.599999999999994</v>
      </c>
      <c r="BE45">
        <v>115</v>
      </c>
      <c r="BF45">
        <v>27</v>
      </c>
      <c r="BG45">
        <v>57</v>
      </c>
      <c r="BH45">
        <v>2.1</v>
      </c>
      <c r="BI45">
        <v>0</v>
      </c>
      <c r="BJ45">
        <v>2</v>
      </c>
      <c r="BK45">
        <v>2</v>
      </c>
      <c r="BL45">
        <v>3</v>
      </c>
      <c r="BM45">
        <v>4</v>
      </c>
      <c r="BN45">
        <v>3</v>
      </c>
      <c r="BO45">
        <v>158</v>
      </c>
      <c r="BP45">
        <v>8</v>
      </c>
      <c r="BQ45">
        <v>15</v>
      </c>
      <c r="BR45">
        <v>0</v>
      </c>
      <c r="BS45">
        <v>0</v>
      </c>
      <c r="BT45" s="3">
        <f t="shared" si="1"/>
        <v>36.5</v>
      </c>
      <c r="BU45">
        <f>VLOOKUP(D45,'2022 FPIs'!$A$1:$B$33,2,FALSE)</f>
        <v>1.7</v>
      </c>
      <c r="BV45">
        <f>VLOOKUP($D45,'2022 FPIs'!$A$1:$F$33,3,FALSE)</f>
        <v>68.099999999999994</v>
      </c>
      <c r="BW45">
        <f>VLOOKUP($D45,'2022 FPIs'!$A$1:$F$33,4,FALSE)</f>
        <v>76.400000000000006</v>
      </c>
      <c r="BX45">
        <f>VLOOKUP($D45,'2022 FPIs'!$A$1:$F$33,5,FALSE)</f>
        <v>57.1</v>
      </c>
      <c r="BY45">
        <f>VLOOKUP($D45,'2022 FPIs'!$A$1:$F$33,6,FALSE)</f>
        <v>32.4</v>
      </c>
      <c r="BZ45">
        <f>VLOOKUP($D45,'2022 FPIs'!$A$1:$G$33,7,FALSE)</f>
        <v>1534</v>
      </c>
      <c r="CA45">
        <f>VLOOKUP($D45,'2022 FPIs'!$A$1:$M$33,8,FALSE)</f>
        <v>0.60983606557377046</v>
      </c>
      <c r="CB45">
        <f>VLOOKUP($D45,'2022 FPIs'!$A$1:$M$33,9,FALSE)</f>
        <v>0.87560975609756075</v>
      </c>
      <c r="CC45">
        <f>VLOOKUP($D45,'2022 FPIs'!$A$1:$M$33,10,FALSE)</f>
        <v>1</v>
      </c>
      <c r="CD45">
        <f>VLOOKUP($D45,'2022 FPIs'!$A$1:$M$33,11,FALSE)</f>
        <v>0.68067226890756305</v>
      </c>
      <c r="CE45">
        <f>VLOOKUP($D45,'2022 FPIs'!$A$1:$M$33,12,FALSE)</f>
        <v>0</v>
      </c>
      <c r="CF45">
        <f>VLOOKUP($D45,'2022 FPIs'!$A$1:$M$33,13,FALSE)</f>
        <v>0.53286384976525825</v>
      </c>
      <c r="CG45">
        <f t="shared" si="2"/>
        <v>0.30000000000000004</v>
      </c>
      <c r="CH45">
        <f t="shared" si="3"/>
        <v>0.77239353891336282</v>
      </c>
      <c r="CI45">
        <f t="shared" si="4"/>
        <v>0.68717277486910988</v>
      </c>
      <c r="CJ45">
        <f t="shared" si="5"/>
        <v>0.92994746059544664</v>
      </c>
      <c r="CK45">
        <f t="shared" si="6"/>
        <v>1.425925925925926</v>
      </c>
      <c r="CL45">
        <f t="shared" si="7"/>
        <v>-34</v>
      </c>
    </row>
    <row r="46" spans="1:90">
      <c r="A46" t="s">
        <v>0</v>
      </c>
      <c r="B46">
        <f t="shared" si="0"/>
        <v>0</v>
      </c>
      <c r="C46" t="s">
        <v>39</v>
      </c>
      <c r="D46" t="s">
        <v>35</v>
      </c>
      <c r="E46">
        <v>10</v>
      </c>
      <c r="F46">
        <v>24</v>
      </c>
      <c r="G46">
        <v>22</v>
      </c>
      <c r="H46">
        <v>36</v>
      </c>
      <c r="I46">
        <v>182</v>
      </c>
      <c r="J46">
        <v>1</v>
      </c>
      <c r="K46">
        <v>0</v>
      </c>
      <c r="L46">
        <v>1</v>
      </c>
      <c r="M46">
        <v>13</v>
      </c>
      <c r="N46">
        <v>5.4</v>
      </c>
      <c r="O46">
        <v>4.9000000000000004</v>
      </c>
      <c r="P46">
        <v>61.1</v>
      </c>
      <c r="Q46">
        <v>83.3</v>
      </c>
      <c r="R46">
        <v>14</v>
      </c>
      <c r="S46">
        <v>60</v>
      </c>
      <c r="T46">
        <v>4.3</v>
      </c>
      <c r="U46">
        <v>0</v>
      </c>
      <c r="V46">
        <v>1</v>
      </c>
      <c r="W46">
        <v>2</v>
      </c>
      <c r="X46">
        <v>1</v>
      </c>
      <c r="Y46">
        <v>1</v>
      </c>
      <c r="Z46">
        <v>6</v>
      </c>
      <c r="AA46">
        <v>251</v>
      </c>
      <c r="AB46">
        <v>3</v>
      </c>
      <c r="AC46">
        <v>12</v>
      </c>
      <c r="AD46">
        <v>1</v>
      </c>
      <c r="AE46">
        <v>1</v>
      </c>
      <c r="AF46" s="3">
        <v>22</v>
      </c>
      <c r="AG46">
        <f>VLOOKUP(C46,'2022 FPIs'!$A$1:$B$33,2,FALSE)</f>
        <v>2</v>
      </c>
      <c r="AH46">
        <f>VLOOKUP($C46,'2022 FPIs'!$A$1:$F$33,3,FALSE)</f>
        <v>52.6</v>
      </c>
      <c r="AI46">
        <f>VLOOKUP($C46,'2022 FPIs'!$A$1:$F$33,4,FALSE)</f>
        <v>52.5</v>
      </c>
      <c r="AJ46">
        <f>VLOOKUP($C46,'2022 FPIs'!$A$1:$F$33,5,FALSE)</f>
        <v>53.1</v>
      </c>
      <c r="AK46">
        <f>VLOOKUP($C46,'2022 FPIs'!$A$1:$F$33,6,FALSE)</f>
        <v>46.2</v>
      </c>
      <c r="AL46">
        <f>VLOOKUP($C46,'2022 FPIs'!$A$1:$M$33,7,FALSE)</f>
        <v>1500</v>
      </c>
      <c r="AM46">
        <f>VLOOKUP($C46,'2022 FPIs'!$A$1:$M$33,8,FALSE)</f>
        <v>0.61967213114754094</v>
      </c>
      <c r="AN46">
        <f>VLOOKUP($C46,'2022 FPIs'!$A$1:$M$33,9,FALSE)</f>
        <v>0.49756097560975604</v>
      </c>
      <c r="AO46">
        <f>VLOOKUP($C46,'2022 FPIs'!$A$1:$M$33,10,FALSE)</f>
        <v>0.56624319419237734</v>
      </c>
      <c r="AP46">
        <f>VLOOKUP($C46,'2022 FPIs'!$A$1:$M$33,11,FALSE)</f>
        <v>0.56862745098039225</v>
      </c>
      <c r="AQ46">
        <f>VLOOKUP($C46,'2022 FPIs'!$A$1:$M$33,12,FALSE)</f>
        <v>0.41945288753799409</v>
      </c>
      <c r="AR46">
        <f>VLOOKUP($C46,'2022 FPIs'!$A$1:$M$33,13,FALSE)</f>
        <v>0.45305164319248825</v>
      </c>
      <c r="AS46">
        <v>24</v>
      </c>
      <c r="AT46">
        <v>10</v>
      </c>
      <c r="AU46">
        <v>22</v>
      </c>
      <c r="AV46">
        <v>33</v>
      </c>
      <c r="AW46">
        <v>223</v>
      </c>
      <c r="AX46">
        <v>2</v>
      </c>
      <c r="AY46">
        <v>0</v>
      </c>
      <c r="AZ46">
        <v>2</v>
      </c>
      <c r="BA46">
        <v>0</v>
      </c>
      <c r="BB46">
        <v>6.8</v>
      </c>
      <c r="BC46">
        <v>6.4</v>
      </c>
      <c r="BD46">
        <v>66.7</v>
      </c>
      <c r="BE46">
        <v>106</v>
      </c>
      <c r="BF46">
        <v>37</v>
      </c>
      <c r="BG46">
        <v>132</v>
      </c>
      <c r="BH46">
        <v>3.6</v>
      </c>
      <c r="BI46">
        <v>1</v>
      </c>
      <c r="BJ46">
        <v>1</v>
      </c>
      <c r="BK46">
        <v>1</v>
      </c>
      <c r="BL46">
        <v>3</v>
      </c>
      <c r="BM46">
        <v>3</v>
      </c>
      <c r="BN46">
        <v>3</v>
      </c>
      <c r="BO46">
        <v>136</v>
      </c>
      <c r="BP46">
        <v>9</v>
      </c>
      <c r="BQ46">
        <v>15</v>
      </c>
      <c r="BR46">
        <v>0</v>
      </c>
      <c r="BS46">
        <v>0</v>
      </c>
      <c r="BT46" s="3">
        <f t="shared" si="1"/>
        <v>38</v>
      </c>
      <c r="BU46">
        <f>VLOOKUP(D46,'2022 FPIs'!$A$1:$B$33,2,FALSE)</f>
        <v>9.1</v>
      </c>
      <c r="BV46">
        <f>VLOOKUP($D46,'2022 FPIs'!$A$1:$F$33,3,FALSE)</f>
        <v>73.2</v>
      </c>
      <c r="BW46">
        <f>VLOOKUP($D46,'2022 FPIs'!$A$1:$F$33,4,FALSE)</f>
        <v>67.900000000000006</v>
      </c>
      <c r="BX46">
        <f>VLOOKUP($D46,'2022 FPIs'!$A$1:$F$33,5,FALSE)</f>
        <v>62</v>
      </c>
      <c r="BY46">
        <f>VLOOKUP($D46,'2022 FPIs'!$A$1:$F$33,6,FALSE)</f>
        <v>65.3</v>
      </c>
      <c r="BZ46">
        <f>VLOOKUP($D46,'2022 FPIs'!$A$1:$G$33,7,FALSE)</f>
        <v>1661</v>
      </c>
      <c r="CA46">
        <f>VLOOKUP($D46,'2022 FPIs'!$A$1:$M$33,8,FALSE)</f>
        <v>0.85245901639344257</v>
      </c>
      <c r="CB46">
        <f>VLOOKUP($D46,'2022 FPIs'!$A$1:$M$33,9,FALSE)</f>
        <v>1</v>
      </c>
      <c r="CC46">
        <f>VLOOKUP($D46,'2022 FPIs'!$A$1:$M$33,10,FALSE)</f>
        <v>0.84573502722323046</v>
      </c>
      <c r="CD46">
        <f>VLOOKUP($D46,'2022 FPIs'!$A$1:$M$33,11,FALSE)</f>
        <v>0.81792717086834732</v>
      </c>
      <c r="CE46">
        <f>VLOOKUP($D46,'2022 FPIs'!$A$1:$M$33,12,FALSE)</f>
        <v>1</v>
      </c>
      <c r="CF46">
        <f>VLOOKUP($D46,'2022 FPIs'!$A$1:$M$33,13,FALSE)</f>
        <v>0.83098591549295775</v>
      </c>
      <c r="CG46">
        <f t="shared" si="2"/>
        <v>-7.1</v>
      </c>
      <c r="CH46">
        <f t="shared" si="3"/>
        <v>0.71857923497267762</v>
      </c>
      <c r="CI46">
        <f t="shared" si="4"/>
        <v>0.77319587628865971</v>
      </c>
      <c r="CJ46">
        <f t="shared" si="5"/>
        <v>0.8564516129032258</v>
      </c>
      <c r="CK46">
        <f t="shared" si="6"/>
        <v>0.70750382848392046</v>
      </c>
      <c r="CL46">
        <f t="shared" si="7"/>
        <v>-161</v>
      </c>
    </row>
    <row r="47" spans="1:90">
      <c r="A47" t="s">
        <v>1</v>
      </c>
      <c r="B47">
        <f t="shared" si="0"/>
        <v>1</v>
      </c>
      <c r="C47" t="s">
        <v>39</v>
      </c>
      <c r="D47" t="s">
        <v>57</v>
      </c>
      <c r="E47">
        <v>27</v>
      </c>
      <c r="F47">
        <v>13</v>
      </c>
      <c r="G47">
        <v>24</v>
      </c>
      <c r="H47">
        <v>35</v>
      </c>
      <c r="I47">
        <v>225</v>
      </c>
      <c r="J47">
        <v>0</v>
      </c>
      <c r="K47">
        <v>1</v>
      </c>
      <c r="L47">
        <v>1</v>
      </c>
      <c r="M47">
        <v>10</v>
      </c>
      <c r="N47">
        <v>6.7</v>
      </c>
      <c r="O47">
        <v>6.3</v>
      </c>
      <c r="P47">
        <v>68.599999999999994</v>
      </c>
      <c r="Q47">
        <v>74.099999999999994</v>
      </c>
      <c r="R47">
        <v>21</v>
      </c>
      <c r="S47">
        <v>103</v>
      </c>
      <c r="T47">
        <v>4.9000000000000004</v>
      </c>
      <c r="U47">
        <v>2</v>
      </c>
      <c r="V47">
        <v>2</v>
      </c>
      <c r="W47">
        <v>2</v>
      </c>
      <c r="X47">
        <v>3</v>
      </c>
      <c r="Y47">
        <v>3</v>
      </c>
      <c r="Z47">
        <v>6</v>
      </c>
      <c r="AA47">
        <v>253</v>
      </c>
      <c r="AB47">
        <v>3</v>
      </c>
      <c r="AC47">
        <v>11</v>
      </c>
      <c r="AD47">
        <v>0</v>
      </c>
      <c r="AE47">
        <v>0</v>
      </c>
      <c r="AF47" s="3">
        <f>26+29/60</f>
        <v>26.483333333333334</v>
      </c>
      <c r="AG47">
        <f>VLOOKUP(C47,'2022 FPIs'!$A$1:$B$33,2,FALSE)</f>
        <v>2</v>
      </c>
      <c r="AH47">
        <f>VLOOKUP($C47,'2022 FPIs'!$A$1:$F$33,3,FALSE)</f>
        <v>52.6</v>
      </c>
      <c r="AI47">
        <f>VLOOKUP($C47,'2022 FPIs'!$A$1:$F$33,4,FALSE)</f>
        <v>52.5</v>
      </c>
      <c r="AJ47">
        <f>VLOOKUP($C47,'2022 FPIs'!$A$1:$F$33,5,FALSE)</f>
        <v>53.1</v>
      </c>
      <c r="AK47">
        <f>VLOOKUP($C47,'2022 FPIs'!$A$1:$F$33,6,FALSE)</f>
        <v>46.2</v>
      </c>
      <c r="AL47">
        <f>VLOOKUP($C47,'2022 FPIs'!$A$1:$M$33,7,FALSE)</f>
        <v>1500</v>
      </c>
      <c r="AM47">
        <f>VLOOKUP($C47,'2022 FPIs'!$A$1:$M$33,8,FALSE)</f>
        <v>0.61967213114754094</v>
      </c>
      <c r="AN47">
        <f>VLOOKUP($C47,'2022 FPIs'!$A$1:$M$33,9,FALSE)</f>
        <v>0.49756097560975604</v>
      </c>
      <c r="AO47">
        <f>VLOOKUP($C47,'2022 FPIs'!$A$1:$M$33,10,FALSE)</f>
        <v>0.56624319419237734</v>
      </c>
      <c r="AP47">
        <f>VLOOKUP($C47,'2022 FPIs'!$A$1:$M$33,11,FALSE)</f>
        <v>0.56862745098039225</v>
      </c>
      <c r="AQ47">
        <f>VLOOKUP($C47,'2022 FPIs'!$A$1:$M$33,12,FALSE)</f>
        <v>0.41945288753799409</v>
      </c>
      <c r="AR47">
        <f>VLOOKUP($C47,'2022 FPIs'!$A$1:$M$33,13,FALSE)</f>
        <v>0.45305164319248825</v>
      </c>
      <c r="AS47">
        <v>13</v>
      </c>
      <c r="AT47">
        <v>27</v>
      </c>
      <c r="AU47">
        <v>28</v>
      </c>
      <c r="AV47">
        <v>41</v>
      </c>
      <c r="AW47">
        <v>210</v>
      </c>
      <c r="AX47">
        <v>0</v>
      </c>
      <c r="AY47">
        <v>1</v>
      </c>
      <c r="AZ47">
        <v>6</v>
      </c>
      <c r="BA47">
        <v>45</v>
      </c>
      <c r="BB47">
        <v>6.2</v>
      </c>
      <c r="BC47">
        <v>4.5</v>
      </c>
      <c r="BD47">
        <v>68.3</v>
      </c>
      <c r="BE47">
        <v>70.2</v>
      </c>
      <c r="BF47">
        <v>22</v>
      </c>
      <c r="BG47">
        <v>113</v>
      </c>
      <c r="BH47">
        <v>5.0999999999999996</v>
      </c>
      <c r="BI47">
        <v>1</v>
      </c>
      <c r="BJ47">
        <v>2</v>
      </c>
      <c r="BK47">
        <v>3</v>
      </c>
      <c r="BL47">
        <v>1</v>
      </c>
      <c r="BM47">
        <v>1</v>
      </c>
      <c r="BN47">
        <v>2</v>
      </c>
      <c r="BO47">
        <v>97</v>
      </c>
      <c r="BP47">
        <v>4</v>
      </c>
      <c r="BQ47">
        <v>14</v>
      </c>
      <c r="BR47">
        <v>1</v>
      </c>
      <c r="BS47">
        <v>5</v>
      </c>
      <c r="BT47" s="3">
        <f t="shared" si="1"/>
        <v>33.516666666666666</v>
      </c>
      <c r="BU47">
        <f>VLOOKUP(D47,'2022 FPIs'!$A$1:$B$33,2,FALSE)</f>
        <v>-15.1</v>
      </c>
      <c r="BV47">
        <f>VLOOKUP($D47,'2022 FPIs'!$A$1:$F$33,3,FALSE)</f>
        <v>45.7</v>
      </c>
      <c r="BW47">
        <f>VLOOKUP($D47,'2022 FPIs'!$A$1:$F$33,4,FALSE)</f>
        <v>39.799999999999997</v>
      </c>
      <c r="BX47">
        <f>VLOOKUP($D47,'2022 FPIs'!$A$1:$F$33,5,FALSE)</f>
        <v>60.5</v>
      </c>
      <c r="BY47">
        <f>VLOOKUP($D47,'2022 FPIs'!$A$1:$F$33,6,FALSE)</f>
        <v>34.299999999999997</v>
      </c>
      <c r="BZ47">
        <f>VLOOKUP($D47,'2022 FPIs'!$A$1:$G$33,7,FALSE)</f>
        <v>1337</v>
      </c>
      <c r="CA47">
        <f>VLOOKUP($D47,'2022 FPIs'!$A$1:$M$33,8,FALSE)</f>
        <v>5.9016393442622918E-2</v>
      </c>
      <c r="CB47">
        <f>VLOOKUP($D47,'2022 FPIs'!$A$1:$M$33,9,FALSE)</f>
        <v>0.32926829268292684</v>
      </c>
      <c r="CC47">
        <f>VLOOKUP($D47,'2022 FPIs'!$A$1:$M$33,10,FALSE)</f>
        <v>0.33575317604355703</v>
      </c>
      <c r="CD47">
        <f>VLOOKUP($D47,'2022 FPIs'!$A$1:$M$33,11,FALSE)</f>
        <v>0.77591036414565828</v>
      </c>
      <c r="CE47">
        <f>VLOOKUP($D47,'2022 FPIs'!$A$1:$M$33,12,FALSE)</f>
        <v>5.7750759878419412E-2</v>
      </c>
      <c r="CF47">
        <f>VLOOKUP($D47,'2022 FPIs'!$A$1:$M$33,13,FALSE)</f>
        <v>7.0422535211267609E-2</v>
      </c>
      <c r="CG47">
        <f t="shared" si="2"/>
        <v>17.100000000000001</v>
      </c>
      <c r="CH47">
        <f t="shared" si="3"/>
        <v>1.1509846827133479</v>
      </c>
      <c r="CI47">
        <f t="shared" si="4"/>
        <v>1.3190954773869348</v>
      </c>
      <c r="CJ47">
        <f t="shared" si="5"/>
        <v>0.87768595041322317</v>
      </c>
      <c r="CK47">
        <f t="shared" si="6"/>
        <v>1.3469387755102042</v>
      </c>
      <c r="CL47">
        <f t="shared" si="7"/>
        <v>163</v>
      </c>
    </row>
    <row r="48" spans="1:90">
      <c r="A48" t="s">
        <v>0</v>
      </c>
      <c r="B48">
        <f t="shared" si="0"/>
        <v>0</v>
      </c>
      <c r="C48" t="s">
        <v>39</v>
      </c>
      <c r="D48" t="s">
        <v>58</v>
      </c>
      <c r="E48">
        <v>24</v>
      </c>
      <c r="F48">
        <v>30</v>
      </c>
      <c r="G48">
        <v>13</v>
      </c>
      <c r="H48">
        <v>31</v>
      </c>
      <c r="I48">
        <v>112</v>
      </c>
      <c r="J48">
        <v>0</v>
      </c>
      <c r="K48">
        <v>0</v>
      </c>
      <c r="L48">
        <v>0</v>
      </c>
      <c r="M48">
        <v>0</v>
      </c>
      <c r="N48">
        <v>3.6</v>
      </c>
      <c r="O48">
        <v>3.6</v>
      </c>
      <c r="P48">
        <v>41.9</v>
      </c>
      <c r="Q48">
        <v>52.1</v>
      </c>
      <c r="R48">
        <v>32</v>
      </c>
      <c r="S48">
        <v>206</v>
      </c>
      <c r="T48">
        <v>6.4</v>
      </c>
      <c r="U48">
        <v>1</v>
      </c>
      <c r="V48">
        <v>3</v>
      </c>
      <c r="W48">
        <v>3</v>
      </c>
      <c r="X48">
        <v>1</v>
      </c>
      <c r="Y48">
        <v>1</v>
      </c>
      <c r="Z48">
        <v>6</v>
      </c>
      <c r="AA48">
        <v>226</v>
      </c>
      <c r="AB48">
        <v>2</v>
      </c>
      <c r="AC48">
        <v>13</v>
      </c>
      <c r="AD48">
        <v>0</v>
      </c>
      <c r="AE48">
        <v>0</v>
      </c>
      <c r="AF48" s="3">
        <v>26.5</v>
      </c>
      <c r="AG48">
        <f>VLOOKUP(C48,'2022 FPIs'!$A$1:$B$33,2,FALSE)</f>
        <v>2</v>
      </c>
      <c r="AH48">
        <f>VLOOKUP($C48,'2022 FPIs'!$A$1:$F$33,3,FALSE)</f>
        <v>52.6</v>
      </c>
      <c r="AI48">
        <f>VLOOKUP($C48,'2022 FPIs'!$A$1:$F$33,4,FALSE)</f>
        <v>52.5</v>
      </c>
      <c r="AJ48">
        <f>VLOOKUP($C48,'2022 FPIs'!$A$1:$F$33,5,FALSE)</f>
        <v>53.1</v>
      </c>
      <c r="AK48">
        <f>VLOOKUP($C48,'2022 FPIs'!$A$1:$F$33,6,FALSE)</f>
        <v>46.2</v>
      </c>
      <c r="AL48">
        <f>VLOOKUP($C48,'2022 FPIs'!$A$1:$M$33,7,FALSE)</f>
        <v>1500</v>
      </c>
      <c r="AM48">
        <f>VLOOKUP($C48,'2022 FPIs'!$A$1:$M$33,8,FALSE)</f>
        <v>0.61967213114754094</v>
      </c>
      <c r="AN48">
        <f>VLOOKUP($C48,'2022 FPIs'!$A$1:$M$33,9,FALSE)</f>
        <v>0.49756097560975604</v>
      </c>
      <c r="AO48">
        <f>VLOOKUP($C48,'2022 FPIs'!$A$1:$M$33,10,FALSE)</f>
        <v>0.56624319419237734</v>
      </c>
      <c r="AP48">
        <f>VLOOKUP($C48,'2022 FPIs'!$A$1:$M$33,11,FALSE)</f>
        <v>0.56862745098039225</v>
      </c>
      <c r="AQ48">
        <f>VLOOKUP($C48,'2022 FPIs'!$A$1:$M$33,12,FALSE)</f>
        <v>0.41945288753799409</v>
      </c>
      <c r="AR48">
        <f>VLOOKUP($C48,'2022 FPIs'!$A$1:$M$33,13,FALSE)</f>
        <v>0.45305164319248825</v>
      </c>
      <c r="AS48">
        <v>30</v>
      </c>
      <c r="AT48">
        <v>24</v>
      </c>
      <c r="AU48">
        <v>20</v>
      </c>
      <c r="AV48">
        <v>38</v>
      </c>
      <c r="AW48">
        <v>211</v>
      </c>
      <c r="AX48">
        <v>3</v>
      </c>
      <c r="AY48">
        <v>1</v>
      </c>
      <c r="AZ48">
        <v>3</v>
      </c>
      <c r="BA48">
        <v>20</v>
      </c>
      <c r="BB48">
        <v>6.1</v>
      </c>
      <c r="BC48">
        <v>5.0999999999999996</v>
      </c>
      <c r="BD48">
        <v>52.6</v>
      </c>
      <c r="BE48">
        <v>84.4</v>
      </c>
      <c r="BF48">
        <v>23</v>
      </c>
      <c r="BG48">
        <v>97</v>
      </c>
      <c r="BH48">
        <v>4.2</v>
      </c>
      <c r="BI48">
        <v>0</v>
      </c>
      <c r="BJ48">
        <v>1</v>
      </c>
      <c r="BK48">
        <v>1</v>
      </c>
      <c r="BL48">
        <v>3</v>
      </c>
      <c r="BM48">
        <v>3</v>
      </c>
      <c r="BN48">
        <v>7</v>
      </c>
      <c r="BO48">
        <v>324</v>
      </c>
      <c r="BP48">
        <v>5</v>
      </c>
      <c r="BQ48">
        <v>14</v>
      </c>
      <c r="BR48">
        <v>1</v>
      </c>
      <c r="BS48">
        <v>1</v>
      </c>
      <c r="BT48" s="3">
        <f t="shared" si="1"/>
        <v>33.5</v>
      </c>
      <c r="BU48">
        <f>VLOOKUP(D48,'2022 FPIs'!$A$1:$B$33,2,FALSE)</f>
        <v>-9.6</v>
      </c>
      <c r="BV48">
        <f>VLOOKUP($D48,'2022 FPIs'!$A$1:$F$33,3,FALSE)</f>
        <v>50.1</v>
      </c>
      <c r="BW48">
        <f>VLOOKUP($D48,'2022 FPIs'!$A$1:$F$33,4,FALSE)</f>
        <v>48</v>
      </c>
      <c r="BX48">
        <f>VLOOKUP($D48,'2022 FPIs'!$A$1:$F$33,5,FALSE)</f>
        <v>49.1</v>
      </c>
      <c r="BY48">
        <f>VLOOKUP($D48,'2022 FPIs'!$A$1:$F$33,6,FALSE)</f>
        <v>57.7</v>
      </c>
      <c r="BZ48">
        <f>VLOOKUP($D48,'2022 FPIs'!$A$1:$G$33,7,FALSE)</f>
        <v>1406</v>
      </c>
      <c r="CA48">
        <f>VLOOKUP($D48,'2022 FPIs'!$A$1:$M$33,8,FALSE)</f>
        <v>0.23934426229508193</v>
      </c>
      <c r="CB48">
        <f>VLOOKUP($D48,'2022 FPIs'!$A$1:$M$33,9,FALSE)</f>
        <v>0.43658536585365848</v>
      </c>
      <c r="CC48">
        <f>VLOOKUP($D48,'2022 FPIs'!$A$1:$M$33,10,FALSE)</f>
        <v>0.48457350272232297</v>
      </c>
      <c r="CD48">
        <f>VLOOKUP($D48,'2022 FPIs'!$A$1:$M$33,11,FALSE)</f>
        <v>0.45658263305322139</v>
      </c>
      <c r="CE48">
        <f>VLOOKUP($D48,'2022 FPIs'!$A$1:$M$33,12,FALSE)</f>
        <v>0.76899696048632238</v>
      </c>
      <c r="CF48">
        <f>VLOOKUP($D48,'2022 FPIs'!$A$1:$M$33,13,FALSE)</f>
        <v>0.23239436619718309</v>
      </c>
      <c r="CG48">
        <f t="shared" si="2"/>
        <v>11.6</v>
      </c>
      <c r="CH48">
        <f t="shared" si="3"/>
        <v>1.0499001996007984</v>
      </c>
      <c r="CI48">
        <f t="shared" si="4"/>
        <v>1.09375</v>
      </c>
      <c r="CJ48">
        <f t="shared" si="5"/>
        <v>1.0814663951120163</v>
      </c>
      <c r="CK48">
        <f t="shared" si="6"/>
        <v>0.80069324090121319</v>
      </c>
      <c r="CL48">
        <f t="shared" si="7"/>
        <v>94</v>
      </c>
    </row>
    <row r="49" spans="1:90">
      <c r="A49" t="s">
        <v>0</v>
      </c>
      <c r="B49">
        <f t="shared" si="0"/>
        <v>0</v>
      </c>
      <c r="C49" t="s">
        <v>39</v>
      </c>
      <c r="D49" t="s">
        <v>52</v>
      </c>
      <c r="E49">
        <v>18</v>
      </c>
      <c r="F49">
        <v>22</v>
      </c>
      <c r="G49">
        <v>21</v>
      </c>
      <c r="H49">
        <v>33</v>
      </c>
      <c r="I49">
        <v>224</v>
      </c>
      <c r="J49">
        <v>2</v>
      </c>
      <c r="K49">
        <v>0</v>
      </c>
      <c r="L49">
        <v>4</v>
      </c>
      <c r="M49">
        <v>16</v>
      </c>
      <c r="N49">
        <v>7.3</v>
      </c>
      <c r="O49">
        <v>6.1</v>
      </c>
      <c r="P49">
        <v>63.6</v>
      </c>
      <c r="Q49">
        <v>103.6</v>
      </c>
      <c r="R49">
        <v>16</v>
      </c>
      <c r="S49">
        <v>61</v>
      </c>
      <c r="T49">
        <v>3.8</v>
      </c>
      <c r="U49">
        <v>0</v>
      </c>
      <c r="V49">
        <v>0</v>
      </c>
      <c r="W49">
        <v>0</v>
      </c>
      <c r="X49">
        <v>0</v>
      </c>
      <c r="Y49">
        <v>2</v>
      </c>
      <c r="Z49">
        <v>6</v>
      </c>
      <c r="AA49">
        <v>238</v>
      </c>
      <c r="AB49">
        <v>6</v>
      </c>
      <c r="AC49">
        <v>13</v>
      </c>
      <c r="AD49">
        <v>0</v>
      </c>
      <c r="AE49">
        <v>1</v>
      </c>
      <c r="AF49" s="3">
        <v>23</v>
      </c>
      <c r="AG49">
        <f>VLOOKUP(C49,'2022 FPIs'!$A$1:$B$33,2,FALSE)</f>
        <v>2</v>
      </c>
      <c r="AH49">
        <f>VLOOKUP($C49,'2022 FPIs'!$A$1:$F$33,3,FALSE)</f>
        <v>52.6</v>
      </c>
      <c r="AI49">
        <f>VLOOKUP($C49,'2022 FPIs'!$A$1:$F$33,4,FALSE)</f>
        <v>52.5</v>
      </c>
      <c r="AJ49">
        <f>VLOOKUP($C49,'2022 FPIs'!$A$1:$F$33,5,FALSE)</f>
        <v>53.1</v>
      </c>
      <c r="AK49">
        <f>VLOOKUP($C49,'2022 FPIs'!$A$1:$F$33,6,FALSE)</f>
        <v>46.2</v>
      </c>
      <c r="AL49">
        <f>VLOOKUP($C49,'2022 FPIs'!$A$1:$M$33,7,FALSE)</f>
        <v>1500</v>
      </c>
      <c r="AM49">
        <f>VLOOKUP($C49,'2022 FPIs'!$A$1:$M$33,8,FALSE)</f>
        <v>0.61967213114754094</v>
      </c>
      <c r="AN49">
        <f>VLOOKUP($C49,'2022 FPIs'!$A$1:$M$33,9,FALSE)</f>
        <v>0.49756097560975604</v>
      </c>
      <c r="AO49">
        <f>VLOOKUP($C49,'2022 FPIs'!$A$1:$M$33,10,FALSE)</f>
        <v>0.56624319419237734</v>
      </c>
      <c r="AP49">
        <f>VLOOKUP($C49,'2022 FPIs'!$A$1:$M$33,11,FALSE)</f>
        <v>0.56862745098039225</v>
      </c>
      <c r="AQ49">
        <f>VLOOKUP($C49,'2022 FPIs'!$A$1:$M$33,12,FALSE)</f>
        <v>0.41945288753799409</v>
      </c>
      <c r="AR49">
        <f>VLOOKUP($C49,'2022 FPIs'!$A$1:$M$33,13,FALSE)</f>
        <v>0.45305164319248825</v>
      </c>
      <c r="AS49">
        <v>22</v>
      </c>
      <c r="AT49">
        <v>18</v>
      </c>
      <c r="AU49">
        <v>40</v>
      </c>
      <c r="AV49">
        <v>52</v>
      </c>
      <c r="AW49">
        <v>369</v>
      </c>
      <c r="AX49">
        <v>3</v>
      </c>
      <c r="AY49">
        <v>2</v>
      </c>
      <c r="AZ49">
        <v>2</v>
      </c>
      <c r="BA49">
        <v>6</v>
      </c>
      <c r="BB49">
        <v>7.2</v>
      </c>
      <c r="BC49">
        <v>6.8</v>
      </c>
      <c r="BD49">
        <v>76.900000000000006</v>
      </c>
      <c r="BE49">
        <v>99</v>
      </c>
      <c r="BF49">
        <v>24</v>
      </c>
      <c r="BG49">
        <v>73</v>
      </c>
      <c r="BH49">
        <v>3</v>
      </c>
      <c r="BI49">
        <v>0</v>
      </c>
      <c r="BJ49">
        <v>1</v>
      </c>
      <c r="BK49">
        <v>2</v>
      </c>
      <c r="BL49">
        <v>1</v>
      </c>
      <c r="BM49">
        <v>2</v>
      </c>
      <c r="BN49">
        <v>3</v>
      </c>
      <c r="BO49">
        <v>130</v>
      </c>
      <c r="BP49">
        <v>8</v>
      </c>
      <c r="BQ49">
        <v>16</v>
      </c>
      <c r="BR49">
        <v>1</v>
      </c>
      <c r="BS49">
        <v>1</v>
      </c>
      <c r="BT49" s="3">
        <f t="shared" si="1"/>
        <v>37</v>
      </c>
      <c r="BU49">
        <f>VLOOKUP(D49,'2022 FPIs'!$A$1:$B$33,2,FALSE)</f>
        <v>11.1</v>
      </c>
      <c r="BV49">
        <f>VLOOKUP($D49,'2022 FPIs'!$A$1:$F$33,3,FALSE)</f>
        <v>56.4</v>
      </c>
      <c r="BW49">
        <f>VLOOKUP($D49,'2022 FPIs'!$A$1:$F$33,4,FALSE)</f>
        <v>46.3</v>
      </c>
      <c r="BX49">
        <f>VLOOKUP($D49,'2022 FPIs'!$A$1:$F$33,5,FALSE)</f>
        <v>58.6</v>
      </c>
      <c r="BY49">
        <f>VLOOKUP($D49,'2022 FPIs'!$A$1:$F$33,6,FALSE)</f>
        <v>61.8</v>
      </c>
      <c r="BZ49">
        <f>VLOOKUP($D49,'2022 FPIs'!$A$1:$G$33,7,FALSE)</f>
        <v>1688</v>
      </c>
      <c r="CA49">
        <f>VLOOKUP($D49,'2022 FPIs'!$A$1:$M$33,8,FALSE)</f>
        <v>0.91803278688524592</v>
      </c>
      <c r="CB49">
        <f>VLOOKUP($D49,'2022 FPIs'!$A$1:$M$33,9,FALSE)</f>
        <v>0.59024390243902425</v>
      </c>
      <c r="CC49">
        <f>VLOOKUP($D49,'2022 FPIs'!$A$1:$M$33,10,FALSE)</f>
        <v>0.45372050816696902</v>
      </c>
      <c r="CD49">
        <f>VLOOKUP($D49,'2022 FPIs'!$A$1:$M$33,11,FALSE)</f>
        <v>0.7226890756302522</v>
      </c>
      <c r="CE49">
        <f>VLOOKUP($D49,'2022 FPIs'!$A$1:$M$33,12,FALSE)</f>
        <v>0.8936170212765957</v>
      </c>
      <c r="CF49">
        <f>VLOOKUP($D49,'2022 FPIs'!$A$1:$M$33,13,FALSE)</f>
        <v>0.89436619718309862</v>
      </c>
      <c r="CG49">
        <f t="shared" si="2"/>
        <v>-9.1</v>
      </c>
      <c r="CH49">
        <f t="shared" si="3"/>
        <v>0.93262411347517737</v>
      </c>
      <c r="CI49">
        <f t="shared" si="4"/>
        <v>1.1339092872570196</v>
      </c>
      <c r="CJ49">
        <f t="shared" si="5"/>
        <v>0.90614334470989766</v>
      </c>
      <c r="CK49">
        <f t="shared" si="6"/>
        <v>0.74757281553398069</v>
      </c>
      <c r="CL49">
        <f t="shared" si="7"/>
        <v>-188</v>
      </c>
    </row>
    <row r="50" spans="1:90">
      <c r="A50" t="s">
        <v>1</v>
      </c>
      <c r="B50">
        <f t="shared" si="0"/>
        <v>1</v>
      </c>
      <c r="C50" t="s">
        <v>39</v>
      </c>
      <c r="D50" t="s">
        <v>38</v>
      </c>
      <c r="E50">
        <v>23</v>
      </c>
      <c r="F50">
        <v>21</v>
      </c>
      <c r="G50">
        <v>20</v>
      </c>
      <c r="H50">
        <v>33</v>
      </c>
      <c r="I50">
        <v>173</v>
      </c>
      <c r="J50">
        <v>2</v>
      </c>
      <c r="K50">
        <v>0</v>
      </c>
      <c r="L50">
        <v>3</v>
      </c>
      <c r="M50">
        <v>31</v>
      </c>
      <c r="N50">
        <v>6.2</v>
      </c>
      <c r="O50">
        <v>4.8</v>
      </c>
      <c r="P50">
        <v>60.6</v>
      </c>
      <c r="Q50">
        <v>94.6</v>
      </c>
      <c r="R50">
        <v>21</v>
      </c>
      <c r="S50">
        <v>76</v>
      </c>
      <c r="T50">
        <v>3.6</v>
      </c>
      <c r="U50">
        <v>0</v>
      </c>
      <c r="V50">
        <v>1</v>
      </c>
      <c r="W50">
        <v>1</v>
      </c>
      <c r="X50">
        <v>2</v>
      </c>
      <c r="Y50">
        <v>3</v>
      </c>
      <c r="Z50">
        <v>5</v>
      </c>
      <c r="AA50">
        <v>212</v>
      </c>
      <c r="AB50">
        <v>5</v>
      </c>
      <c r="AC50">
        <v>13</v>
      </c>
      <c r="AD50">
        <v>0</v>
      </c>
      <c r="AE50">
        <v>1</v>
      </c>
      <c r="AF50" s="3">
        <v>26</v>
      </c>
      <c r="AG50">
        <f>VLOOKUP(C50,'2022 FPIs'!$A$1:$B$33,2,FALSE)</f>
        <v>2</v>
      </c>
      <c r="AH50">
        <f>VLOOKUP($C50,'2022 FPIs'!$A$1:$F$33,3,FALSE)</f>
        <v>52.6</v>
      </c>
      <c r="AI50">
        <f>VLOOKUP($C50,'2022 FPIs'!$A$1:$F$33,4,FALSE)</f>
        <v>52.5</v>
      </c>
      <c r="AJ50">
        <f>VLOOKUP($C50,'2022 FPIs'!$A$1:$F$33,5,FALSE)</f>
        <v>53.1</v>
      </c>
      <c r="AK50">
        <f>VLOOKUP($C50,'2022 FPIs'!$A$1:$F$33,6,FALSE)</f>
        <v>46.2</v>
      </c>
      <c r="AL50">
        <f>VLOOKUP($C50,'2022 FPIs'!$A$1:$M$33,7,FALSE)</f>
        <v>1500</v>
      </c>
      <c r="AM50">
        <f>VLOOKUP($C50,'2022 FPIs'!$A$1:$M$33,8,FALSE)</f>
        <v>0.61967213114754094</v>
      </c>
      <c r="AN50">
        <f>VLOOKUP($C50,'2022 FPIs'!$A$1:$M$33,9,FALSE)</f>
        <v>0.49756097560975604</v>
      </c>
      <c r="AO50">
        <f>VLOOKUP($C50,'2022 FPIs'!$A$1:$M$33,10,FALSE)</f>
        <v>0.56624319419237734</v>
      </c>
      <c r="AP50">
        <f>VLOOKUP($C50,'2022 FPIs'!$A$1:$M$33,11,FALSE)</f>
        <v>0.56862745098039225</v>
      </c>
      <c r="AQ50">
        <f>VLOOKUP($C50,'2022 FPIs'!$A$1:$M$33,12,FALSE)</f>
        <v>0.41945288753799409</v>
      </c>
      <c r="AR50">
        <f>VLOOKUP($C50,'2022 FPIs'!$A$1:$M$33,13,FALSE)</f>
        <v>0.45305164319248825</v>
      </c>
      <c r="AS50">
        <v>21</v>
      </c>
      <c r="AT50">
        <v>23</v>
      </c>
      <c r="AU50">
        <v>24</v>
      </c>
      <c r="AV50">
        <v>40</v>
      </c>
      <c r="AW50">
        <v>247</v>
      </c>
      <c r="AX50">
        <v>2</v>
      </c>
      <c r="AY50">
        <v>2</v>
      </c>
      <c r="AZ50">
        <v>2</v>
      </c>
      <c r="BA50">
        <v>18</v>
      </c>
      <c r="BB50">
        <v>6.6</v>
      </c>
      <c r="BC50">
        <v>5.9</v>
      </c>
      <c r="BD50">
        <v>60</v>
      </c>
      <c r="BE50">
        <v>73.599999999999994</v>
      </c>
      <c r="BF50">
        <v>27</v>
      </c>
      <c r="BG50">
        <v>86</v>
      </c>
      <c r="BH50">
        <v>3.2</v>
      </c>
      <c r="BI50">
        <v>1</v>
      </c>
      <c r="BJ50">
        <v>0</v>
      </c>
      <c r="BK50">
        <v>1</v>
      </c>
      <c r="BL50">
        <v>3</v>
      </c>
      <c r="BM50">
        <v>3</v>
      </c>
      <c r="BN50">
        <v>4</v>
      </c>
      <c r="BO50">
        <v>189</v>
      </c>
      <c r="BP50">
        <v>4</v>
      </c>
      <c r="BQ50">
        <v>14</v>
      </c>
      <c r="BR50">
        <v>2</v>
      </c>
      <c r="BS50">
        <v>3</v>
      </c>
      <c r="BT50" s="3">
        <f t="shared" si="1"/>
        <v>34</v>
      </c>
      <c r="BU50">
        <f>VLOOKUP(D50,'2022 FPIs'!$A$1:$B$33,2,FALSE)</f>
        <v>5.2</v>
      </c>
      <c r="BV50">
        <f>VLOOKUP($D50,'2022 FPIs'!$A$1:$F$33,3,FALSE)</f>
        <v>63.2</v>
      </c>
      <c r="BW50">
        <f>VLOOKUP($D50,'2022 FPIs'!$A$1:$F$33,4,FALSE)</f>
        <v>55.7</v>
      </c>
      <c r="BX50">
        <f>VLOOKUP($D50,'2022 FPIs'!$A$1:$F$33,5,FALSE)</f>
        <v>63.8</v>
      </c>
      <c r="BY50">
        <f>VLOOKUP($D50,'2022 FPIs'!$A$1:$F$33,6,FALSE)</f>
        <v>52.1</v>
      </c>
      <c r="BZ50">
        <f>VLOOKUP($D50,'2022 FPIs'!$A$1:$G$33,7,FALSE)</f>
        <v>1521</v>
      </c>
      <c r="CA50">
        <f>VLOOKUP($D50,'2022 FPIs'!$A$1:$M$33,8,FALSE)</f>
        <v>0.72459016393442621</v>
      </c>
      <c r="CB50">
        <f>VLOOKUP($D50,'2022 FPIs'!$A$1:$M$33,9,FALSE)</f>
        <v>0.75609756097560976</v>
      </c>
      <c r="CC50">
        <f>VLOOKUP($D50,'2022 FPIs'!$A$1:$M$33,10,FALSE)</f>
        <v>0.62431941923774958</v>
      </c>
      <c r="CD50">
        <f>VLOOKUP($D50,'2022 FPIs'!$A$1:$M$33,11,FALSE)</f>
        <v>0.86834733893557414</v>
      </c>
      <c r="CE50">
        <f>VLOOKUP($D50,'2022 FPIs'!$A$1:$M$33,12,FALSE)</f>
        <v>0.59878419452887555</v>
      </c>
      <c r="CF50">
        <f>VLOOKUP($D50,'2022 FPIs'!$A$1:$M$33,13,FALSE)</f>
        <v>0.50234741784037562</v>
      </c>
      <c r="CG50">
        <f t="shared" si="2"/>
        <v>-3.2</v>
      </c>
      <c r="CH50">
        <f t="shared" si="3"/>
        <v>0.83227848101265822</v>
      </c>
      <c r="CI50">
        <f t="shared" si="4"/>
        <v>0.94254937163375219</v>
      </c>
      <c r="CJ50">
        <f t="shared" si="5"/>
        <v>0.83228840125391856</v>
      </c>
      <c r="CK50">
        <f t="shared" si="6"/>
        <v>0.88675623800383885</v>
      </c>
      <c r="CL50">
        <f t="shared" si="7"/>
        <v>-21</v>
      </c>
    </row>
    <row r="51" spans="1:90">
      <c r="A51" t="s">
        <v>0</v>
      </c>
      <c r="B51">
        <f t="shared" si="0"/>
        <v>0</v>
      </c>
      <c r="C51" t="s">
        <v>39</v>
      </c>
      <c r="D51" t="s">
        <v>35</v>
      </c>
      <c r="E51">
        <v>23</v>
      </c>
      <c r="F51">
        <v>35</v>
      </c>
      <c r="G51">
        <v>26</v>
      </c>
      <c r="H51">
        <v>40</v>
      </c>
      <c r="I51">
        <v>234</v>
      </c>
      <c r="J51">
        <v>3</v>
      </c>
      <c r="K51">
        <v>3</v>
      </c>
      <c r="L51">
        <v>1</v>
      </c>
      <c r="M51">
        <v>9</v>
      </c>
      <c r="N51">
        <v>6.1</v>
      </c>
      <c r="O51">
        <v>5.7</v>
      </c>
      <c r="P51">
        <v>65</v>
      </c>
      <c r="Q51">
        <v>74.400000000000006</v>
      </c>
      <c r="R51">
        <v>23</v>
      </c>
      <c r="S51">
        <v>107</v>
      </c>
      <c r="T51">
        <v>4.7</v>
      </c>
      <c r="U51">
        <v>0</v>
      </c>
      <c r="V51">
        <v>1</v>
      </c>
      <c r="W51">
        <v>1</v>
      </c>
      <c r="X51">
        <v>2</v>
      </c>
      <c r="Y51">
        <v>2</v>
      </c>
      <c r="Z51">
        <v>4</v>
      </c>
      <c r="AA51">
        <v>161</v>
      </c>
      <c r="AB51">
        <v>4</v>
      </c>
      <c r="AC51">
        <v>13</v>
      </c>
      <c r="AD51">
        <v>2</v>
      </c>
      <c r="AE51">
        <v>2</v>
      </c>
      <c r="AF51" s="3">
        <v>32.5</v>
      </c>
      <c r="AG51">
        <f>VLOOKUP(C51,'2022 FPIs'!$A$1:$B$33,2,FALSE)</f>
        <v>2</v>
      </c>
      <c r="AH51">
        <f>VLOOKUP($C51,'2022 FPIs'!$A$1:$F$33,3,FALSE)</f>
        <v>52.6</v>
      </c>
      <c r="AI51">
        <f>VLOOKUP($C51,'2022 FPIs'!$A$1:$F$33,4,FALSE)</f>
        <v>52.5</v>
      </c>
      <c r="AJ51">
        <f>VLOOKUP($C51,'2022 FPIs'!$A$1:$F$33,5,FALSE)</f>
        <v>53.1</v>
      </c>
      <c r="AK51">
        <f>VLOOKUP($C51,'2022 FPIs'!$A$1:$F$33,6,FALSE)</f>
        <v>46.2</v>
      </c>
      <c r="AL51">
        <f>VLOOKUP($C51,'2022 FPIs'!$A$1:$M$33,7,FALSE)</f>
        <v>1500</v>
      </c>
      <c r="AM51">
        <f>VLOOKUP($C51,'2022 FPIs'!$A$1:$M$33,8,FALSE)</f>
        <v>0.61967213114754094</v>
      </c>
      <c r="AN51">
        <f>VLOOKUP($C51,'2022 FPIs'!$A$1:$M$33,9,FALSE)</f>
        <v>0.49756097560975604</v>
      </c>
      <c r="AO51">
        <f>VLOOKUP($C51,'2022 FPIs'!$A$1:$M$33,10,FALSE)</f>
        <v>0.56624319419237734</v>
      </c>
      <c r="AP51">
        <f>VLOOKUP($C51,'2022 FPIs'!$A$1:$M$33,11,FALSE)</f>
        <v>0.56862745098039225</v>
      </c>
      <c r="AQ51">
        <f>VLOOKUP($C51,'2022 FPIs'!$A$1:$M$33,12,FALSE)</f>
        <v>0.41945288753799409</v>
      </c>
      <c r="AR51">
        <f>VLOOKUP($C51,'2022 FPIs'!$A$1:$M$33,13,FALSE)</f>
        <v>0.45305164319248825</v>
      </c>
      <c r="AS51">
        <v>35</v>
      </c>
      <c r="AT51">
        <v>23</v>
      </c>
      <c r="AU51">
        <v>19</v>
      </c>
      <c r="AV51">
        <v>31</v>
      </c>
      <c r="AW51">
        <v>237</v>
      </c>
      <c r="AX51">
        <v>3</v>
      </c>
      <c r="AY51">
        <v>1</v>
      </c>
      <c r="AZ51">
        <v>2</v>
      </c>
      <c r="BA51">
        <v>17</v>
      </c>
      <c r="BB51">
        <v>8.1999999999999993</v>
      </c>
      <c r="BC51">
        <v>7.2</v>
      </c>
      <c r="BD51">
        <v>61.3</v>
      </c>
      <c r="BE51">
        <v>103.8</v>
      </c>
      <c r="BF51">
        <v>25</v>
      </c>
      <c r="BG51">
        <v>90</v>
      </c>
      <c r="BH51">
        <v>3.6</v>
      </c>
      <c r="BI51">
        <v>0</v>
      </c>
      <c r="BJ51">
        <v>0</v>
      </c>
      <c r="BK51">
        <v>0</v>
      </c>
      <c r="BL51">
        <v>5</v>
      </c>
      <c r="BM51">
        <v>5</v>
      </c>
      <c r="BN51">
        <v>3</v>
      </c>
      <c r="BO51">
        <v>125</v>
      </c>
      <c r="BP51">
        <v>7</v>
      </c>
      <c r="BQ51">
        <v>12</v>
      </c>
      <c r="BR51">
        <v>0</v>
      </c>
      <c r="BS51">
        <v>0</v>
      </c>
      <c r="BT51" s="3">
        <f t="shared" si="1"/>
        <v>27.5</v>
      </c>
      <c r="BU51">
        <f>VLOOKUP(D51,'2022 FPIs'!$A$1:$B$33,2,FALSE)</f>
        <v>9.1</v>
      </c>
      <c r="BV51">
        <f>VLOOKUP($D51,'2022 FPIs'!$A$1:$F$33,3,FALSE)</f>
        <v>73.2</v>
      </c>
      <c r="BW51">
        <f>VLOOKUP($D51,'2022 FPIs'!$A$1:$F$33,4,FALSE)</f>
        <v>67.900000000000006</v>
      </c>
      <c r="BX51">
        <f>VLOOKUP($D51,'2022 FPIs'!$A$1:$F$33,5,FALSE)</f>
        <v>62</v>
      </c>
      <c r="BY51">
        <f>VLOOKUP($D51,'2022 FPIs'!$A$1:$F$33,6,FALSE)</f>
        <v>65.3</v>
      </c>
      <c r="BZ51">
        <f>VLOOKUP($D51,'2022 FPIs'!$A$1:$G$33,7,FALSE)</f>
        <v>1661</v>
      </c>
      <c r="CA51">
        <f>VLOOKUP($D51,'2022 FPIs'!$A$1:$M$33,8,FALSE)</f>
        <v>0.85245901639344257</v>
      </c>
      <c r="CB51">
        <f>VLOOKUP($D51,'2022 FPIs'!$A$1:$M$33,9,FALSE)</f>
        <v>1</v>
      </c>
      <c r="CC51">
        <f>VLOOKUP($D51,'2022 FPIs'!$A$1:$M$33,10,FALSE)</f>
        <v>0.84573502722323046</v>
      </c>
      <c r="CD51">
        <f>VLOOKUP($D51,'2022 FPIs'!$A$1:$M$33,11,FALSE)</f>
        <v>0.81792717086834732</v>
      </c>
      <c r="CE51">
        <f>VLOOKUP($D51,'2022 FPIs'!$A$1:$M$33,12,FALSE)</f>
        <v>1</v>
      </c>
      <c r="CF51">
        <f>VLOOKUP($D51,'2022 FPIs'!$A$1:$M$33,13,FALSE)</f>
        <v>0.83098591549295775</v>
      </c>
      <c r="CG51">
        <f t="shared" si="2"/>
        <v>-7.1</v>
      </c>
      <c r="CH51">
        <f t="shared" si="3"/>
        <v>0.71857923497267762</v>
      </c>
      <c r="CI51">
        <f t="shared" si="4"/>
        <v>0.77319587628865971</v>
      </c>
      <c r="CJ51">
        <f t="shared" si="5"/>
        <v>0.8564516129032258</v>
      </c>
      <c r="CK51">
        <f t="shared" si="6"/>
        <v>0.70750382848392046</v>
      </c>
      <c r="CL51">
        <f t="shared" si="7"/>
        <v>-161</v>
      </c>
    </row>
    <row r="52" spans="1:90">
      <c r="A52" t="s">
        <v>0</v>
      </c>
      <c r="B52">
        <f t="shared" si="0"/>
        <v>0</v>
      </c>
      <c r="C52" t="s">
        <v>40</v>
      </c>
      <c r="D52" t="s">
        <v>44</v>
      </c>
      <c r="E52">
        <v>9</v>
      </c>
      <c r="F52">
        <v>24</v>
      </c>
      <c r="G52">
        <v>37</v>
      </c>
      <c r="H52">
        <v>59</v>
      </c>
      <c r="I52">
        <v>297</v>
      </c>
      <c r="J52">
        <v>1</v>
      </c>
      <c r="K52">
        <v>1</v>
      </c>
      <c r="L52">
        <v>3</v>
      </c>
      <c r="M52">
        <v>12</v>
      </c>
      <c r="N52">
        <v>5.2</v>
      </c>
      <c r="O52">
        <v>4.8</v>
      </c>
      <c r="P52">
        <v>62.7</v>
      </c>
      <c r="Q52">
        <v>73.900000000000006</v>
      </c>
      <c r="R52">
        <v>17</v>
      </c>
      <c r="S52">
        <v>83</v>
      </c>
      <c r="T52">
        <v>4.9000000000000004</v>
      </c>
      <c r="U52">
        <v>0</v>
      </c>
      <c r="V52">
        <v>1</v>
      </c>
      <c r="W52">
        <v>2</v>
      </c>
      <c r="X52">
        <v>0</v>
      </c>
      <c r="Y52">
        <v>1</v>
      </c>
      <c r="Z52">
        <v>6</v>
      </c>
      <c r="AA52">
        <v>253</v>
      </c>
      <c r="AB52">
        <v>2</v>
      </c>
      <c r="AC52">
        <v>14</v>
      </c>
      <c r="AD52">
        <v>3</v>
      </c>
      <c r="AE52">
        <v>4</v>
      </c>
      <c r="AF52" s="3">
        <f>32.5</f>
        <v>32.5</v>
      </c>
      <c r="AG52">
        <f>VLOOKUP(C52,'2022 FPIs'!$A$1:$B$33,2,FALSE)</f>
        <v>-3.2</v>
      </c>
      <c r="AH52">
        <f>VLOOKUP($C52,'2022 FPIs'!$A$1:$F$33,3,FALSE)</f>
        <v>45.6</v>
      </c>
      <c r="AI52">
        <f>VLOOKUP($C52,'2022 FPIs'!$A$1:$F$33,4,FALSE)</f>
        <v>41.6</v>
      </c>
      <c r="AJ52">
        <f>VLOOKUP($C52,'2022 FPIs'!$A$1:$F$33,5,FALSE)</f>
        <v>54.4</v>
      </c>
      <c r="AK52">
        <f>VLOOKUP($C52,'2022 FPIs'!$A$1:$F$33,6,FALSE)</f>
        <v>43.6</v>
      </c>
      <c r="AL52">
        <f>VLOOKUP($C52,'2022 FPIs'!$A$1:$M$33,7,FALSE)</f>
        <v>1386</v>
      </c>
      <c r="AM52">
        <f>VLOOKUP($C52,'2022 FPIs'!$A$1:$M$33,8,FALSE)</f>
        <v>0.44918032786885242</v>
      </c>
      <c r="AN52">
        <f>VLOOKUP($C52,'2022 FPIs'!$A$1:$M$33,9,FALSE)</f>
        <v>0.32682926829268288</v>
      </c>
      <c r="AO52">
        <f>VLOOKUP($C52,'2022 FPIs'!$A$1:$M$33,10,FALSE)</f>
        <v>0.36842105263157893</v>
      </c>
      <c r="AP52">
        <f>VLOOKUP($C52,'2022 FPIs'!$A$1:$M$33,11,FALSE)</f>
        <v>0.60504201680672265</v>
      </c>
      <c r="AQ52">
        <f>VLOOKUP($C52,'2022 FPIs'!$A$1:$M$33,12,FALSE)</f>
        <v>0.34042553191489372</v>
      </c>
      <c r="AR52">
        <f>VLOOKUP($C52,'2022 FPIs'!$A$1:$M$33,13,FALSE)</f>
        <v>0.18544600938967137</v>
      </c>
      <c r="AS52">
        <v>24</v>
      </c>
      <c r="AT52">
        <v>9</v>
      </c>
      <c r="AU52">
        <v>17</v>
      </c>
      <c r="AV52">
        <v>30</v>
      </c>
      <c r="AW52">
        <v>211</v>
      </c>
      <c r="AX52">
        <v>3</v>
      </c>
      <c r="AY52">
        <v>1</v>
      </c>
      <c r="AZ52">
        <v>2</v>
      </c>
      <c r="BA52">
        <v>2</v>
      </c>
      <c r="BB52">
        <v>7.1</v>
      </c>
      <c r="BC52">
        <v>6.6</v>
      </c>
      <c r="BD52">
        <v>56.7</v>
      </c>
      <c r="BE52">
        <v>98.1</v>
      </c>
      <c r="BF52">
        <v>21</v>
      </c>
      <c r="BG52">
        <v>63</v>
      </c>
      <c r="BH52">
        <v>3</v>
      </c>
      <c r="BI52">
        <v>0</v>
      </c>
      <c r="BJ52">
        <v>1</v>
      </c>
      <c r="BK52">
        <v>1</v>
      </c>
      <c r="BL52">
        <v>3</v>
      </c>
      <c r="BM52">
        <v>3</v>
      </c>
      <c r="BN52">
        <v>6</v>
      </c>
      <c r="BO52">
        <v>291</v>
      </c>
      <c r="BP52">
        <v>5</v>
      </c>
      <c r="BQ52">
        <v>13</v>
      </c>
      <c r="BR52">
        <v>0</v>
      </c>
      <c r="BS52">
        <v>0</v>
      </c>
      <c r="BT52" s="3">
        <f t="shared" si="1"/>
        <v>27.5</v>
      </c>
      <c r="BU52">
        <f>VLOOKUP(D52,'2022 FPIs'!$A$1:$B$33,2,FALSE)</f>
        <v>2.9</v>
      </c>
      <c r="BV52">
        <f>VLOOKUP($D52,'2022 FPIs'!$A$1:$F$33,3,FALSE)</f>
        <v>51.9</v>
      </c>
      <c r="BW52">
        <f>VLOOKUP($D52,'2022 FPIs'!$A$1:$F$33,4,FALSE)</f>
        <v>59.7</v>
      </c>
      <c r="BX52">
        <f>VLOOKUP($D52,'2022 FPIs'!$A$1:$F$33,5,FALSE)</f>
        <v>39.6</v>
      </c>
      <c r="BY52">
        <f>VLOOKUP($D52,'2022 FPIs'!$A$1:$F$33,6,FALSE)</f>
        <v>60.2</v>
      </c>
      <c r="BZ52">
        <f>VLOOKUP($D52,'2022 FPIs'!$A$1:$G$33,7,FALSE)</f>
        <v>1599</v>
      </c>
      <c r="CA52">
        <f>VLOOKUP($D52,'2022 FPIs'!$A$1:$M$33,8,FALSE)</f>
        <v>0.64918032786885238</v>
      </c>
      <c r="CB52">
        <f>VLOOKUP($D52,'2022 FPIs'!$A$1:$M$33,9,FALSE)</f>
        <v>0.48048780487804865</v>
      </c>
      <c r="CC52">
        <f>VLOOKUP($D52,'2022 FPIs'!$A$1:$M$33,10,FALSE)</f>
        <v>0.69691470054446458</v>
      </c>
      <c r="CD52">
        <f>VLOOKUP($D52,'2022 FPIs'!$A$1:$M$33,11,FALSE)</f>
        <v>0.19047619047619058</v>
      </c>
      <c r="CE52">
        <f>VLOOKUP($D52,'2022 FPIs'!$A$1:$M$33,12,FALSE)</f>
        <v>0.84498480243161112</v>
      </c>
      <c r="CF52">
        <f>VLOOKUP($D52,'2022 FPIs'!$A$1:$M$33,13,FALSE)</f>
        <v>0.68544600938967137</v>
      </c>
      <c r="CG52">
        <f t="shared" si="2"/>
        <v>-6.1</v>
      </c>
      <c r="CH52">
        <f t="shared" si="3"/>
        <v>0.87861271676300579</v>
      </c>
      <c r="CI52">
        <f t="shared" si="4"/>
        <v>0.69681742043551087</v>
      </c>
      <c r="CJ52">
        <f t="shared" si="5"/>
        <v>1.3737373737373737</v>
      </c>
      <c r="CK52">
        <f t="shared" si="6"/>
        <v>0.72425249169435213</v>
      </c>
      <c r="CL52">
        <f t="shared" si="7"/>
        <v>-213</v>
      </c>
    </row>
    <row r="53" spans="1:90">
      <c r="A53" t="s">
        <v>1</v>
      </c>
      <c r="B53">
        <f t="shared" si="0"/>
        <v>1</v>
      </c>
      <c r="C53" t="s">
        <v>40</v>
      </c>
      <c r="D53" t="s">
        <v>49</v>
      </c>
      <c r="E53">
        <v>31</v>
      </c>
      <c r="F53">
        <v>30</v>
      </c>
      <c r="G53">
        <v>27</v>
      </c>
      <c r="H53">
        <v>45</v>
      </c>
      <c r="I53">
        <v>309</v>
      </c>
      <c r="J53">
        <v>4</v>
      </c>
      <c r="K53">
        <v>0</v>
      </c>
      <c r="L53">
        <v>2</v>
      </c>
      <c r="M53">
        <v>15</v>
      </c>
      <c r="N53">
        <v>7.2</v>
      </c>
      <c r="O53">
        <v>6.6</v>
      </c>
      <c r="P53">
        <v>60</v>
      </c>
      <c r="Q53">
        <v>110.3</v>
      </c>
      <c r="R53">
        <v>20</v>
      </c>
      <c r="S53">
        <v>93</v>
      </c>
      <c r="T53">
        <v>4.7</v>
      </c>
      <c r="U53">
        <v>0</v>
      </c>
      <c r="V53">
        <v>1</v>
      </c>
      <c r="W53">
        <v>1</v>
      </c>
      <c r="X53">
        <v>4</v>
      </c>
      <c r="Y53">
        <v>4</v>
      </c>
      <c r="Z53">
        <v>4</v>
      </c>
      <c r="AA53">
        <v>189</v>
      </c>
      <c r="AB53">
        <v>8</v>
      </c>
      <c r="AC53">
        <v>15</v>
      </c>
      <c r="AD53">
        <v>1</v>
      </c>
      <c r="AE53">
        <v>1</v>
      </c>
      <c r="AF53" s="3">
        <v>28</v>
      </c>
      <c r="AG53">
        <f>VLOOKUP(C53,'2022 FPIs'!$A$1:$B$33,2,FALSE)</f>
        <v>-3.2</v>
      </c>
      <c r="AH53">
        <f>VLOOKUP($C53,'2022 FPIs'!$A$1:$F$33,3,FALSE)</f>
        <v>45.6</v>
      </c>
      <c r="AI53">
        <f>VLOOKUP($C53,'2022 FPIs'!$A$1:$F$33,4,FALSE)</f>
        <v>41.6</v>
      </c>
      <c r="AJ53">
        <f>VLOOKUP($C53,'2022 FPIs'!$A$1:$F$33,5,FALSE)</f>
        <v>54.4</v>
      </c>
      <c r="AK53">
        <f>VLOOKUP($C53,'2022 FPIs'!$A$1:$F$33,6,FALSE)</f>
        <v>43.6</v>
      </c>
      <c r="AL53">
        <f>VLOOKUP($C53,'2022 FPIs'!$A$1:$M$33,7,FALSE)</f>
        <v>1386</v>
      </c>
      <c r="AM53">
        <f>VLOOKUP($C53,'2022 FPIs'!$A$1:$M$33,8,FALSE)</f>
        <v>0.44918032786885242</v>
      </c>
      <c r="AN53">
        <f>VLOOKUP($C53,'2022 FPIs'!$A$1:$M$33,9,FALSE)</f>
        <v>0.32682926829268288</v>
      </c>
      <c r="AO53">
        <f>VLOOKUP($C53,'2022 FPIs'!$A$1:$M$33,10,FALSE)</f>
        <v>0.36842105263157893</v>
      </c>
      <c r="AP53">
        <f>VLOOKUP($C53,'2022 FPIs'!$A$1:$M$33,11,FALSE)</f>
        <v>0.60504201680672265</v>
      </c>
      <c r="AQ53">
        <f>VLOOKUP($C53,'2022 FPIs'!$A$1:$M$33,12,FALSE)</f>
        <v>0.34042553191489372</v>
      </c>
      <c r="AR53">
        <f>VLOOKUP($C53,'2022 FPIs'!$A$1:$M$33,13,FALSE)</f>
        <v>0.18544600938967137</v>
      </c>
      <c r="AS53">
        <v>30</v>
      </c>
      <c r="AT53">
        <v>31</v>
      </c>
      <c r="AU53">
        <v>22</v>
      </c>
      <c r="AV53">
        <v>27</v>
      </c>
      <c r="AW53">
        <v>221</v>
      </c>
      <c r="AX53">
        <v>1</v>
      </c>
      <c r="AY53">
        <v>1</v>
      </c>
      <c r="AZ53">
        <v>1</v>
      </c>
      <c r="BA53">
        <v>8</v>
      </c>
      <c r="BB53">
        <v>8.5</v>
      </c>
      <c r="BC53">
        <v>7.9</v>
      </c>
      <c r="BD53">
        <v>81.5</v>
      </c>
      <c r="BE53">
        <v>97.7</v>
      </c>
      <c r="BF53">
        <v>37</v>
      </c>
      <c r="BG53">
        <v>184</v>
      </c>
      <c r="BH53">
        <v>5</v>
      </c>
      <c r="BI53">
        <v>3</v>
      </c>
      <c r="BJ53">
        <v>1</v>
      </c>
      <c r="BK53">
        <v>1</v>
      </c>
      <c r="BL53">
        <v>3</v>
      </c>
      <c r="BM53">
        <v>4</v>
      </c>
      <c r="BN53">
        <v>3</v>
      </c>
      <c r="BO53">
        <v>156</v>
      </c>
      <c r="BP53">
        <v>8</v>
      </c>
      <c r="BQ53">
        <v>12</v>
      </c>
      <c r="BR53">
        <v>0</v>
      </c>
      <c r="BS53">
        <v>0</v>
      </c>
      <c r="BT53" s="3">
        <f t="shared" si="1"/>
        <v>32</v>
      </c>
      <c r="BU53">
        <f>VLOOKUP(D53,'2022 FPIs'!$A$1:$B$33,2,FALSE)</f>
        <v>-2.5</v>
      </c>
      <c r="BV53">
        <f>VLOOKUP($D53,'2022 FPIs'!$A$1:$F$33,3,FALSE)</f>
        <v>50.2</v>
      </c>
      <c r="BW53">
        <f>VLOOKUP($D53,'2022 FPIs'!$A$1:$F$33,4,FALSE)</f>
        <v>37</v>
      </c>
      <c r="BX53">
        <f>VLOOKUP($D53,'2022 FPIs'!$A$1:$F$33,5,FALSE)</f>
        <v>64.900000000000006</v>
      </c>
      <c r="BY53">
        <f>VLOOKUP($D53,'2022 FPIs'!$A$1:$F$33,6,FALSE)</f>
        <v>45.2</v>
      </c>
      <c r="BZ53">
        <f>VLOOKUP($D53,'2022 FPIs'!$A$1:$G$33,7,FALSE)</f>
        <v>1485</v>
      </c>
      <c r="CA53">
        <f>VLOOKUP($D53,'2022 FPIs'!$A$1:$M$33,8,FALSE)</f>
        <v>0.47213114754098356</v>
      </c>
      <c r="CB53">
        <f>VLOOKUP($D53,'2022 FPIs'!$A$1:$M$33,9,FALSE)</f>
        <v>0.43902439024390244</v>
      </c>
      <c r="CC53">
        <f>VLOOKUP($D53,'2022 FPIs'!$A$1:$M$33,10,FALSE)</f>
        <v>0.28493647912885656</v>
      </c>
      <c r="CD53">
        <f>VLOOKUP($D53,'2022 FPIs'!$A$1:$M$33,11,FALSE)</f>
        <v>0.89915966386554635</v>
      </c>
      <c r="CE53">
        <f>VLOOKUP($D53,'2022 FPIs'!$A$1:$M$33,12,FALSE)</f>
        <v>0.38905775075987858</v>
      </c>
      <c r="CF53">
        <f>VLOOKUP($D53,'2022 FPIs'!$A$1:$M$33,13,FALSE)</f>
        <v>0.41784037558685444</v>
      </c>
      <c r="CG53">
        <f t="shared" si="2"/>
        <v>-0.70000000000000018</v>
      </c>
      <c r="CH53">
        <f t="shared" si="3"/>
        <v>0.9083665338645418</v>
      </c>
      <c r="CI53">
        <f t="shared" si="4"/>
        <v>1.1243243243243244</v>
      </c>
      <c r="CJ53">
        <f t="shared" si="5"/>
        <v>0.83821263482280417</v>
      </c>
      <c r="CK53">
        <f t="shared" si="6"/>
        <v>0.96460176991150437</v>
      </c>
      <c r="CL53">
        <f t="shared" si="7"/>
        <v>-99</v>
      </c>
    </row>
    <row r="54" spans="1:90">
      <c r="A54" t="s">
        <v>0</v>
      </c>
      <c r="B54">
        <f t="shared" si="0"/>
        <v>0</v>
      </c>
      <c r="C54" t="s">
        <v>40</v>
      </c>
      <c r="D54" t="s">
        <v>52</v>
      </c>
      <c r="E54">
        <v>12</v>
      </c>
      <c r="F54">
        <v>27</v>
      </c>
      <c r="G54">
        <v>28</v>
      </c>
      <c r="H54">
        <v>52</v>
      </c>
      <c r="I54">
        <v>252</v>
      </c>
      <c r="J54">
        <v>0</v>
      </c>
      <c r="K54">
        <v>2</v>
      </c>
      <c r="L54">
        <v>4</v>
      </c>
      <c r="M54">
        <v>33</v>
      </c>
      <c r="N54">
        <v>5.5</v>
      </c>
      <c r="O54">
        <v>4.5</v>
      </c>
      <c r="P54">
        <v>53.8</v>
      </c>
      <c r="Q54">
        <v>51.1</v>
      </c>
      <c r="R54">
        <v>20</v>
      </c>
      <c r="S54">
        <v>76</v>
      </c>
      <c r="T54">
        <v>3.8</v>
      </c>
      <c r="U54">
        <v>0</v>
      </c>
      <c r="V54">
        <v>4</v>
      </c>
      <c r="W54">
        <v>4</v>
      </c>
      <c r="X54">
        <v>0</v>
      </c>
      <c r="Y54">
        <v>0</v>
      </c>
      <c r="Z54">
        <v>3</v>
      </c>
      <c r="AA54">
        <v>146</v>
      </c>
      <c r="AB54">
        <v>7</v>
      </c>
      <c r="AC54">
        <v>18</v>
      </c>
      <c r="AD54">
        <v>0</v>
      </c>
      <c r="AE54">
        <v>3</v>
      </c>
      <c r="AF54" s="3">
        <v>27.5</v>
      </c>
      <c r="AG54">
        <f>VLOOKUP(C54,'2022 FPIs'!$A$1:$B$33,2,FALSE)</f>
        <v>-3.2</v>
      </c>
      <c r="AH54">
        <f>VLOOKUP($C54,'2022 FPIs'!$A$1:$F$33,3,FALSE)</f>
        <v>45.6</v>
      </c>
      <c r="AI54">
        <f>VLOOKUP($C54,'2022 FPIs'!$A$1:$F$33,4,FALSE)</f>
        <v>41.6</v>
      </c>
      <c r="AJ54">
        <f>VLOOKUP($C54,'2022 FPIs'!$A$1:$F$33,5,FALSE)</f>
        <v>54.4</v>
      </c>
      <c r="AK54">
        <f>VLOOKUP($C54,'2022 FPIs'!$A$1:$F$33,6,FALSE)</f>
        <v>43.6</v>
      </c>
      <c r="AL54">
        <f>VLOOKUP($C54,'2022 FPIs'!$A$1:$M$33,7,FALSE)</f>
        <v>1386</v>
      </c>
      <c r="AM54">
        <f>VLOOKUP($C54,'2022 FPIs'!$A$1:$M$33,8,FALSE)</f>
        <v>0.44918032786885242</v>
      </c>
      <c r="AN54">
        <f>VLOOKUP($C54,'2022 FPIs'!$A$1:$M$33,9,FALSE)</f>
        <v>0.32682926829268288</v>
      </c>
      <c r="AO54">
        <f>VLOOKUP($C54,'2022 FPIs'!$A$1:$M$33,10,FALSE)</f>
        <v>0.36842105263157893</v>
      </c>
      <c r="AP54">
        <f>VLOOKUP($C54,'2022 FPIs'!$A$1:$M$33,11,FALSE)</f>
        <v>0.60504201680672265</v>
      </c>
      <c r="AQ54">
        <f>VLOOKUP($C54,'2022 FPIs'!$A$1:$M$33,12,FALSE)</f>
        <v>0.34042553191489372</v>
      </c>
      <c r="AR54">
        <f>VLOOKUP($C54,'2022 FPIs'!$A$1:$M$33,13,FALSE)</f>
        <v>0.18544600938967137</v>
      </c>
      <c r="AS54">
        <v>27</v>
      </c>
      <c r="AT54">
        <v>12</v>
      </c>
      <c r="AU54">
        <v>23</v>
      </c>
      <c r="AV54">
        <v>36</v>
      </c>
      <c r="AW54">
        <v>261</v>
      </c>
      <c r="AX54">
        <v>3</v>
      </c>
      <c r="AY54">
        <v>0</v>
      </c>
      <c r="AZ54">
        <v>2</v>
      </c>
      <c r="BA54">
        <v>14</v>
      </c>
      <c r="BB54">
        <v>7.6</v>
      </c>
      <c r="BC54">
        <v>6.9</v>
      </c>
      <c r="BD54">
        <v>63.9</v>
      </c>
      <c r="BE54">
        <v>113.3</v>
      </c>
      <c r="BF54">
        <v>28</v>
      </c>
      <c r="BG54">
        <v>69</v>
      </c>
      <c r="BH54">
        <v>2.5</v>
      </c>
      <c r="BI54">
        <v>0</v>
      </c>
      <c r="BJ54">
        <v>2</v>
      </c>
      <c r="BK54">
        <v>3</v>
      </c>
      <c r="BL54">
        <v>3</v>
      </c>
      <c r="BM54">
        <v>3</v>
      </c>
      <c r="BN54">
        <v>3</v>
      </c>
      <c r="BO54">
        <v>142</v>
      </c>
      <c r="BP54">
        <v>7</v>
      </c>
      <c r="BQ54">
        <v>14</v>
      </c>
      <c r="BR54">
        <v>0</v>
      </c>
      <c r="BS54">
        <v>1</v>
      </c>
      <c r="BT54" s="3">
        <f t="shared" si="1"/>
        <v>32.5</v>
      </c>
      <c r="BU54">
        <f>VLOOKUP(D54,'2022 FPIs'!$A$1:$B$33,2,FALSE)</f>
        <v>11.1</v>
      </c>
      <c r="BV54">
        <f>VLOOKUP($D54,'2022 FPIs'!$A$1:$F$33,3,FALSE)</f>
        <v>56.4</v>
      </c>
      <c r="BW54">
        <f>VLOOKUP($D54,'2022 FPIs'!$A$1:$F$33,4,FALSE)</f>
        <v>46.3</v>
      </c>
      <c r="BX54">
        <f>VLOOKUP($D54,'2022 FPIs'!$A$1:$F$33,5,FALSE)</f>
        <v>58.6</v>
      </c>
      <c r="BY54">
        <f>VLOOKUP($D54,'2022 FPIs'!$A$1:$F$33,6,FALSE)</f>
        <v>61.8</v>
      </c>
      <c r="BZ54">
        <f>VLOOKUP($D54,'2022 FPIs'!$A$1:$G$33,7,FALSE)</f>
        <v>1688</v>
      </c>
      <c r="CA54">
        <f>VLOOKUP($D54,'2022 FPIs'!$A$1:$M$33,8,FALSE)</f>
        <v>0.91803278688524592</v>
      </c>
      <c r="CB54">
        <f>VLOOKUP($D54,'2022 FPIs'!$A$1:$M$33,9,FALSE)</f>
        <v>0.59024390243902425</v>
      </c>
      <c r="CC54">
        <f>VLOOKUP($D54,'2022 FPIs'!$A$1:$M$33,10,FALSE)</f>
        <v>0.45372050816696902</v>
      </c>
      <c r="CD54">
        <f>VLOOKUP($D54,'2022 FPIs'!$A$1:$M$33,11,FALSE)</f>
        <v>0.7226890756302522</v>
      </c>
      <c r="CE54">
        <f>VLOOKUP($D54,'2022 FPIs'!$A$1:$M$33,12,FALSE)</f>
        <v>0.8936170212765957</v>
      </c>
      <c r="CF54">
        <f>VLOOKUP($D54,'2022 FPIs'!$A$1:$M$33,13,FALSE)</f>
        <v>0.89436619718309862</v>
      </c>
      <c r="CG54">
        <f t="shared" si="2"/>
        <v>-14.3</v>
      </c>
      <c r="CH54">
        <f t="shared" si="3"/>
        <v>0.8085106382978724</v>
      </c>
      <c r="CI54">
        <f t="shared" si="4"/>
        <v>0.89848812095032404</v>
      </c>
      <c r="CJ54">
        <f t="shared" si="5"/>
        <v>0.92832764505119447</v>
      </c>
      <c r="CK54">
        <f t="shared" si="6"/>
        <v>0.7055016181229774</v>
      </c>
      <c r="CL54">
        <f t="shared" si="7"/>
        <v>-302</v>
      </c>
    </row>
    <row r="55" spans="1:90">
      <c r="A55" t="s">
        <v>1</v>
      </c>
      <c r="B55">
        <f t="shared" si="0"/>
        <v>1</v>
      </c>
      <c r="C55" t="s">
        <v>40</v>
      </c>
      <c r="D55" t="s">
        <v>45</v>
      </c>
      <c r="E55">
        <v>24</v>
      </c>
      <c r="F55">
        <v>20</v>
      </c>
      <c r="G55">
        <v>19</v>
      </c>
      <c r="H55">
        <v>37</v>
      </c>
      <c r="I55">
        <v>250</v>
      </c>
      <c r="J55">
        <v>2</v>
      </c>
      <c r="K55">
        <v>2</v>
      </c>
      <c r="L55">
        <v>1</v>
      </c>
      <c r="M55">
        <v>4</v>
      </c>
      <c r="N55">
        <v>6.9</v>
      </c>
      <c r="O55">
        <v>6.6</v>
      </c>
      <c r="P55">
        <v>51.4</v>
      </c>
      <c r="Q55">
        <v>68.5</v>
      </c>
      <c r="R55">
        <v>29</v>
      </c>
      <c r="S55">
        <v>98</v>
      </c>
      <c r="T55">
        <v>3.4</v>
      </c>
      <c r="U55">
        <v>1</v>
      </c>
      <c r="V55">
        <v>1</v>
      </c>
      <c r="W55">
        <v>1</v>
      </c>
      <c r="X55">
        <v>3</v>
      </c>
      <c r="Y55">
        <v>3</v>
      </c>
      <c r="Z55">
        <v>5</v>
      </c>
      <c r="AA55">
        <v>235</v>
      </c>
      <c r="AB55">
        <v>6</v>
      </c>
      <c r="AC55">
        <v>15</v>
      </c>
      <c r="AD55">
        <v>1</v>
      </c>
      <c r="AE55">
        <v>1</v>
      </c>
      <c r="AF55" s="3">
        <f>29+59/60</f>
        <v>29.983333333333334</v>
      </c>
      <c r="AG55">
        <f>VLOOKUP(C55,'2022 FPIs'!$A$1:$B$33,2,FALSE)</f>
        <v>-3.2</v>
      </c>
      <c r="AH55">
        <f>VLOOKUP($C55,'2022 FPIs'!$A$1:$F$33,3,FALSE)</f>
        <v>45.6</v>
      </c>
      <c r="AI55">
        <f>VLOOKUP($C55,'2022 FPIs'!$A$1:$F$33,4,FALSE)</f>
        <v>41.6</v>
      </c>
      <c r="AJ55">
        <f>VLOOKUP($C55,'2022 FPIs'!$A$1:$F$33,5,FALSE)</f>
        <v>54.4</v>
      </c>
      <c r="AK55">
        <f>VLOOKUP($C55,'2022 FPIs'!$A$1:$F$33,6,FALSE)</f>
        <v>43.6</v>
      </c>
      <c r="AL55">
        <f>VLOOKUP($C55,'2022 FPIs'!$A$1:$M$33,7,FALSE)</f>
        <v>1386</v>
      </c>
      <c r="AM55">
        <f>VLOOKUP($C55,'2022 FPIs'!$A$1:$M$33,8,FALSE)</f>
        <v>0.44918032786885242</v>
      </c>
      <c r="AN55">
        <f>VLOOKUP($C55,'2022 FPIs'!$A$1:$M$33,9,FALSE)</f>
        <v>0.32682926829268288</v>
      </c>
      <c r="AO55">
        <f>VLOOKUP($C55,'2022 FPIs'!$A$1:$M$33,10,FALSE)</f>
        <v>0.36842105263157893</v>
      </c>
      <c r="AP55">
        <f>VLOOKUP($C55,'2022 FPIs'!$A$1:$M$33,11,FALSE)</f>
        <v>0.60504201680672265</v>
      </c>
      <c r="AQ55">
        <f>VLOOKUP($C55,'2022 FPIs'!$A$1:$M$33,12,FALSE)</f>
        <v>0.34042553191489372</v>
      </c>
      <c r="AR55">
        <f>VLOOKUP($C55,'2022 FPIs'!$A$1:$M$33,13,FALSE)</f>
        <v>0.18544600938967137</v>
      </c>
      <c r="AS55">
        <v>20</v>
      </c>
      <c r="AT55">
        <v>24</v>
      </c>
      <c r="AU55">
        <v>17</v>
      </c>
      <c r="AV55">
        <v>26</v>
      </c>
      <c r="AW55">
        <v>178</v>
      </c>
      <c r="AX55">
        <v>0</v>
      </c>
      <c r="AY55">
        <v>4</v>
      </c>
      <c r="AZ55">
        <v>3</v>
      </c>
      <c r="BA55">
        <v>26</v>
      </c>
      <c r="BB55">
        <v>7.8</v>
      </c>
      <c r="BC55">
        <v>6.1</v>
      </c>
      <c r="BD55">
        <v>65.400000000000006</v>
      </c>
      <c r="BE55">
        <v>45.5</v>
      </c>
      <c r="BF55">
        <v>31</v>
      </c>
      <c r="BG55">
        <v>119</v>
      </c>
      <c r="BH55">
        <v>3.8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4</v>
      </c>
      <c r="BO55">
        <v>158</v>
      </c>
      <c r="BP55">
        <v>6</v>
      </c>
      <c r="BQ55">
        <v>12</v>
      </c>
      <c r="BR55">
        <v>1</v>
      </c>
      <c r="BS55">
        <v>1</v>
      </c>
      <c r="BT55" s="3">
        <f t="shared" si="1"/>
        <v>30.016666666666666</v>
      </c>
      <c r="BU55">
        <f>VLOOKUP(D55,'2022 FPIs'!$A$1:$B$33,2,FALSE)</f>
        <v>2.2000000000000002</v>
      </c>
      <c r="BV55">
        <f>VLOOKUP($D55,'2022 FPIs'!$A$1:$F$33,3,FALSE)</f>
        <v>46.6</v>
      </c>
      <c r="BW55">
        <f>VLOOKUP($D55,'2022 FPIs'!$A$1:$F$33,4,FALSE)</f>
        <v>47</v>
      </c>
      <c r="BX55">
        <f>VLOOKUP($D55,'2022 FPIs'!$A$1:$F$33,5,FALSE)</f>
        <v>48.1</v>
      </c>
      <c r="BY55">
        <f>VLOOKUP($D55,'2022 FPIs'!$A$1:$F$33,6,FALSE)</f>
        <v>48.9</v>
      </c>
      <c r="BZ55">
        <f>VLOOKUP($D55,'2022 FPIs'!$A$1:$G$33,7,FALSE)</f>
        <v>1519</v>
      </c>
      <c r="CA55">
        <f>VLOOKUP($D55,'2022 FPIs'!$A$1:$M$33,8,FALSE)</f>
        <v>0.6262295081967213</v>
      </c>
      <c r="CB55">
        <f>VLOOKUP($D55,'2022 FPIs'!$A$1:$M$33,9,FALSE)</f>
        <v>0.35121951219512193</v>
      </c>
      <c r="CC55">
        <f>VLOOKUP($D55,'2022 FPIs'!$A$1:$M$33,10,FALSE)</f>
        <v>0.46642468239564422</v>
      </c>
      <c r="CD55">
        <f>VLOOKUP($D55,'2022 FPIs'!$A$1:$M$33,11,FALSE)</f>
        <v>0.42857142857142866</v>
      </c>
      <c r="CE55">
        <f>VLOOKUP($D55,'2022 FPIs'!$A$1:$M$33,12,FALSE)</f>
        <v>0.50151975683890582</v>
      </c>
      <c r="CF55">
        <f>VLOOKUP($D55,'2022 FPIs'!$A$1:$M$33,13,FALSE)</f>
        <v>0.49765258215962443</v>
      </c>
      <c r="CG55">
        <f t="shared" si="2"/>
        <v>-5.4</v>
      </c>
      <c r="CH55">
        <f t="shared" si="3"/>
        <v>0.97854077253218885</v>
      </c>
      <c r="CI55">
        <f t="shared" si="4"/>
        <v>0.88510638297872346</v>
      </c>
      <c r="CJ55">
        <f t="shared" si="5"/>
        <v>1.1309771309771308</v>
      </c>
      <c r="CK55">
        <f t="shared" si="6"/>
        <v>0.89161554192229042</v>
      </c>
      <c r="CL55">
        <f t="shared" si="7"/>
        <v>-133</v>
      </c>
    </row>
    <row r="56" spans="1:90">
      <c r="A56" t="s">
        <v>1</v>
      </c>
      <c r="B56">
        <f t="shared" si="0"/>
        <v>1</v>
      </c>
      <c r="C56" t="s">
        <v>40</v>
      </c>
      <c r="D56" t="s">
        <v>38</v>
      </c>
      <c r="E56">
        <v>40</v>
      </c>
      <c r="F56">
        <v>17</v>
      </c>
      <c r="G56">
        <v>14</v>
      </c>
      <c r="H56">
        <v>21</v>
      </c>
      <c r="I56">
        <v>187</v>
      </c>
      <c r="J56">
        <v>0</v>
      </c>
      <c r="K56">
        <v>0</v>
      </c>
      <c r="L56">
        <v>2</v>
      </c>
      <c r="M56">
        <v>23</v>
      </c>
      <c r="N56">
        <v>10</v>
      </c>
      <c r="O56">
        <v>8.1</v>
      </c>
      <c r="P56">
        <v>66.7</v>
      </c>
      <c r="Q56">
        <v>94.7</v>
      </c>
      <c r="R56">
        <v>33</v>
      </c>
      <c r="S56">
        <v>135</v>
      </c>
      <c r="T56">
        <v>4.0999999999999996</v>
      </c>
      <c r="U56">
        <v>5</v>
      </c>
      <c r="V56">
        <v>1</v>
      </c>
      <c r="W56">
        <v>1</v>
      </c>
      <c r="X56">
        <v>5</v>
      </c>
      <c r="Y56">
        <v>5</v>
      </c>
      <c r="Z56">
        <v>4</v>
      </c>
      <c r="AA56">
        <v>185</v>
      </c>
      <c r="AB56">
        <v>5</v>
      </c>
      <c r="AC56">
        <v>11</v>
      </c>
      <c r="AD56">
        <v>0</v>
      </c>
      <c r="AE56">
        <v>1</v>
      </c>
      <c r="AF56" s="3">
        <f>30+58/60</f>
        <v>30.966666666666665</v>
      </c>
      <c r="AG56">
        <f>VLOOKUP(C56,'2022 FPIs'!$A$1:$B$33,2,FALSE)</f>
        <v>-3.2</v>
      </c>
      <c r="AH56">
        <f>VLOOKUP($C56,'2022 FPIs'!$A$1:$F$33,3,FALSE)</f>
        <v>45.6</v>
      </c>
      <c r="AI56">
        <f>VLOOKUP($C56,'2022 FPIs'!$A$1:$F$33,4,FALSE)</f>
        <v>41.6</v>
      </c>
      <c r="AJ56">
        <f>VLOOKUP($C56,'2022 FPIs'!$A$1:$F$33,5,FALSE)</f>
        <v>54.4</v>
      </c>
      <c r="AK56">
        <f>VLOOKUP($C56,'2022 FPIs'!$A$1:$F$33,6,FALSE)</f>
        <v>43.6</v>
      </c>
      <c r="AL56">
        <f>VLOOKUP($C56,'2022 FPIs'!$A$1:$M$33,7,FALSE)</f>
        <v>1386</v>
      </c>
      <c r="AM56">
        <f>VLOOKUP($C56,'2022 FPIs'!$A$1:$M$33,8,FALSE)</f>
        <v>0.44918032786885242</v>
      </c>
      <c r="AN56">
        <f>VLOOKUP($C56,'2022 FPIs'!$A$1:$M$33,9,FALSE)</f>
        <v>0.32682926829268288</v>
      </c>
      <c r="AO56">
        <f>VLOOKUP($C56,'2022 FPIs'!$A$1:$M$33,10,FALSE)</f>
        <v>0.36842105263157893</v>
      </c>
      <c r="AP56">
        <f>VLOOKUP($C56,'2022 FPIs'!$A$1:$M$33,11,FALSE)</f>
        <v>0.60504201680672265</v>
      </c>
      <c r="AQ56">
        <f>VLOOKUP($C56,'2022 FPIs'!$A$1:$M$33,12,FALSE)</f>
        <v>0.34042553191489372</v>
      </c>
      <c r="AR56">
        <f>VLOOKUP($C56,'2022 FPIs'!$A$1:$M$33,13,FALSE)</f>
        <v>0.18544600938967137</v>
      </c>
      <c r="AS56">
        <v>17</v>
      </c>
      <c r="AT56">
        <v>40</v>
      </c>
      <c r="AU56">
        <v>19</v>
      </c>
      <c r="AV56">
        <v>34</v>
      </c>
      <c r="AW56">
        <v>158</v>
      </c>
      <c r="AX56">
        <v>0</v>
      </c>
      <c r="AY56">
        <v>1</v>
      </c>
      <c r="AZ56">
        <v>2</v>
      </c>
      <c r="BA56">
        <v>8</v>
      </c>
      <c r="BB56">
        <v>4.9000000000000004</v>
      </c>
      <c r="BC56">
        <v>4.4000000000000004</v>
      </c>
      <c r="BD56">
        <v>55.9</v>
      </c>
      <c r="BE56">
        <v>55.8</v>
      </c>
      <c r="BF56">
        <v>26</v>
      </c>
      <c r="BG56">
        <v>137</v>
      </c>
      <c r="BH56">
        <v>5.3</v>
      </c>
      <c r="BI56">
        <v>2</v>
      </c>
      <c r="BJ56">
        <v>1</v>
      </c>
      <c r="BK56">
        <v>2</v>
      </c>
      <c r="BL56">
        <v>2</v>
      </c>
      <c r="BM56">
        <v>2</v>
      </c>
      <c r="BN56">
        <v>3</v>
      </c>
      <c r="BO56">
        <v>131</v>
      </c>
      <c r="BP56">
        <v>4</v>
      </c>
      <c r="BQ56">
        <v>11</v>
      </c>
      <c r="BR56">
        <v>0</v>
      </c>
      <c r="BS56">
        <v>2</v>
      </c>
      <c r="BT56" s="3">
        <f t="shared" si="1"/>
        <v>29.033333333333335</v>
      </c>
      <c r="BU56">
        <f>VLOOKUP(D56,'2022 FPIs'!$A$1:$B$33,2,FALSE)</f>
        <v>5.2</v>
      </c>
      <c r="BV56">
        <f>VLOOKUP($D56,'2022 FPIs'!$A$1:$F$33,3,FALSE)</f>
        <v>63.2</v>
      </c>
      <c r="BW56">
        <f>VLOOKUP($D56,'2022 FPIs'!$A$1:$F$33,4,FALSE)</f>
        <v>55.7</v>
      </c>
      <c r="BX56">
        <f>VLOOKUP($D56,'2022 FPIs'!$A$1:$F$33,5,FALSE)</f>
        <v>63.8</v>
      </c>
      <c r="BY56">
        <f>VLOOKUP($D56,'2022 FPIs'!$A$1:$F$33,6,FALSE)</f>
        <v>52.1</v>
      </c>
      <c r="BZ56">
        <f>VLOOKUP($D56,'2022 FPIs'!$A$1:$G$33,7,FALSE)</f>
        <v>1521</v>
      </c>
      <c r="CA56">
        <f>VLOOKUP($D56,'2022 FPIs'!$A$1:$M$33,8,FALSE)</f>
        <v>0.72459016393442621</v>
      </c>
      <c r="CB56">
        <f>VLOOKUP($D56,'2022 FPIs'!$A$1:$M$33,9,FALSE)</f>
        <v>0.75609756097560976</v>
      </c>
      <c r="CC56">
        <f>VLOOKUP($D56,'2022 FPIs'!$A$1:$M$33,10,FALSE)</f>
        <v>0.62431941923774958</v>
      </c>
      <c r="CD56">
        <f>VLOOKUP($D56,'2022 FPIs'!$A$1:$M$33,11,FALSE)</f>
        <v>0.86834733893557414</v>
      </c>
      <c r="CE56">
        <f>VLOOKUP($D56,'2022 FPIs'!$A$1:$M$33,12,FALSE)</f>
        <v>0.59878419452887555</v>
      </c>
      <c r="CF56">
        <f>VLOOKUP($D56,'2022 FPIs'!$A$1:$M$33,13,FALSE)</f>
        <v>0.50234741784037562</v>
      </c>
      <c r="CG56">
        <f t="shared" si="2"/>
        <v>-8.4</v>
      </c>
      <c r="CH56">
        <f t="shared" si="3"/>
        <v>0.72151898734177211</v>
      </c>
      <c r="CI56">
        <f t="shared" si="4"/>
        <v>0.7468581687612208</v>
      </c>
      <c r="CJ56">
        <f t="shared" si="5"/>
        <v>0.85266457680250785</v>
      </c>
      <c r="CK56">
        <f t="shared" si="6"/>
        <v>0.83685220729366605</v>
      </c>
      <c r="CL56">
        <f t="shared" si="7"/>
        <v>-135</v>
      </c>
    </row>
    <row r="57" spans="1:90">
      <c r="A57" t="s">
        <v>1</v>
      </c>
      <c r="B57">
        <f t="shared" si="0"/>
        <v>1</v>
      </c>
      <c r="C57" t="s">
        <v>40</v>
      </c>
      <c r="D57" t="s">
        <v>47</v>
      </c>
      <c r="E57">
        <v>27</v>
      </c>
      <c r="F57">
        <v>10</v>
      </c>
      <c r="G57">
        <v>10</v>
      </c>
      <c r="H57">
        <v>18</v>
      </c>
      <c r="I57">
        <v>99</v>
      </c>
      <c r="J57">
        <v>0</v>
      </c>
      <c r="K57">
        <v>0</v>
      </c>
      <c r="L57">
        <v>2</v>
      </c>
      <c r="M57">
        <v>11</v>
      </c>
      <c r="N57">
        <v>6.1</v>
      </c>
      <c r="O57">
        <v>5</v>
      </c>
      <c r="P57">
        <v>55.6</v>
      </c>
      <c r="Q57">
        <v>71.3</v>
      </c>
      <c r="R57">
        <v>33</v>
      </c>
      <c r="S57">
        <v>179</v>
      </c>
      <c r="T57">
        <v>5.4</v>
      </c>
      <c r="U57">
        <v>2</v>
      </c>
      <c r="V57">
        <v>2</v>
      </c>
      <c r="W57">
        <v>3</v>
      </c>
      <c r="X57">
        <v>3</v>
      </c>
      <c r="Y57">
        <v>3</v>
      </c>
      <c r="Z57">
        <v>6</v>
      </c>
      <c r="AA57">
        <v>268</v>
      </c>
      <c r="AB57">
        <v>1</v>
      </c>
      <c r="AC57">
        <v>11</v>
      </c>
      <c r="AD57">
        <v>0</v>
      </c>
      <c r="AE57">
        <v>0</v>
      </c>
      <c r="AF57" s="3">
        <v>29</v>
      </c>
      <c r="AG57">
        <f>VLOOKUP(C57,'2022 FPIs'!$A$1:$B$33,2,FALSE)</f>
        <v>-3.2</v>
      </c>
      <c r="AH57">
        <f>VLOOKUP($C57,'2022 FPIs'!$A$1:$F$33,3,FALSE)</f>
        <v>45.6</v>
      </c>
      <c r="AI57">
        <f>VLOOKUP($C57,'2022 FPIs'!$A$1:$F$33,4,FALSE)</f>
        <v>41.6</v>
      </c>
      <c r="AJ57">
        <f>VLOOKUP($C57,'2022 FPIs'!$A$1:$F$33,5,FALSE)</f>
        <v>54.4</v>
      </c>
      <c r="AK57">
        <f>VLOOKUP($C57,'2022 FPIs'!$A$1:$F$33,6,FALSE)</f>
        <v>43.6</v>
      </c>
      <c r="AL57">
        <f>VLOOKUP($C57,'2022 FPIs'!$A$1:$M$33,7,FALSE)</f>
        <v>1386</v>
      </c>
      <c r="AM57">
        <f>VLOOKUP($C57,'2022 FPIs'!$A$1:$M$33,8,FALSE)</f>
        <v>0.44918032786885242</v>
      </c>
      <c r="AN57">
        <f>VLOOKUP($C57,'2022 FPIs'!$A$1:$M$33,9,FALSE)</f>
        <v>0.32682926829268288</v>
      </c>
      <c r="AO57">
        <f>VLOOKUP($C57,'2022 FPIs'!$A$1:$M$33,10,FALSE)</f>
        <v>0.36842105263157893</v>
      </c>
      <c r="AP57">
        <f>VLOOKUP($C57,'2022 FPIs'!$A$1:$M$33,11,FALSE)</f>
        <v>0.60504201680672265</v>
      </c>
      <c r="AQ57">
        <f>VLOOKUP($C57,'2022 FPIs'!$A$1:$M$33,12,FALSE)</f>
        <v>0.34042553191489372</v>
      </c>
      <c r="AR57">
        <f>VLOOKUP($C57,'2022 FPIs'!$A$1:$M$33,13,FALSE)</f>
        <v>0.18544600938967137</v>
      </c>
      <c r="AS57">
        <v>10</v>
      </c>
      <c r="AT57">
        <v>27</v>
      </c>
      <c r="AU57">
        <v>28</v>
      </c>
      <c r="AV57">
        <v>45</v>
      </c>
      <c r="AW57">
        <v>218</v>
      </c>
      <c r="AX57">
        <v>1</v>
      </c>
      <c r="AY57">
        <v>0</v>
      </c>
      <c r="AZ57">
        <v>4</v>
      </c>
      <c r="BA57">
        <v>36</v>
      </c>
      <c r="BB57">
        <v>5.6</v>
      </c>
      <c r="BC57">
        <v>4.4000000000000004</v>
      </c>
      <c r="BD57">
        <v>62.2</v>
      </c>
      <c r="BE57">
        <v>81.5</v>
      </c>
      <c r="BF57">
        <v>20</v>
      </c>
      <c r="BG57">
        <v>60</v>
      </c>
      <c r="BH57">
        <v>3</v>
      </c>
      <c r="BI57">
        <v>0</v>
      </c>
      <c r="BJ57">
        <v>1</v>
      </c>
      <c r="BK57">
        <v>2</v>
      </c>
      <c r="BL57">
        <v>1</v>
      </c>
      <c r="BM57">
        <v>1</v>
      </c>
      <c r="BN57">
        <v>6</v>
      </c>
      <c r="BO57">
        <v>244</v>
      </c>
      <c r="BP57">
        <v>4</v>
      </c>
      <c r="BQ57">
        <v>16</v>
      </c>
      <c r="BR57">
        <v>1</v>
      </c>
      <c r="BS57">
        <v>4</v>
      </c>
      <c r="BT57" s="3">
        <f t="shared" si="1"/>
        <v>31</v>
      </c>
      <c r="BU57">
        <f>VLOOKUP(D57,'2022 FPIs'!$A$1:$B$33,2,FALSE)</f>
        <v>6.3</v>
      </c>
      <c r="BV57">
        <f>VLOOKUP($D57,'2022 FPIs'!$A$1:$F$33,3,FALSE)</f>
        <v>67.400000000000006</v>
      </c>
      <c r="BW57">
        <f>VLOOKUP($D57,'2022 FPIs'!$A$1:$F$33,4,FALSE)</f>
        <v>60.3</v>
      </c>
      <c r="BX57">
        <f>VLOOKUP($D57,'2022 FPIs'!$A$1:$F$33,5,FALSE)</f>
        <v>63.2</v>
      </c>
      <c r="BY57">
        <f>VLOOKUP($D57,'2022 FPIs'!$A$1:$F$33,6,FALSE)</f>
        <v>58.4</v>
      </c>
      <c r="BZ57">
        <f>VLOOKUP($D57,'2022 FPIs'!$A$1:$G$33,7,FALSE)</f>
        <v>1515</v>
      </c>
      <c r="CA57">
        <f>VLOOKUP($D57,'2022 FPIs'!$A$1:$M$33,8,FALSE)</f>
        <v>0.76065573770491801</v>
      </c>
      <c r="CB57">
        <f>VLOOKUP($D57,'2022 FPIs'!$A$1:$M$33,9,FALSE)</f>
        <v>0.85853658536585375</v>
      </c>
      <c r="CC57">
        <f>VLOOKUP($D57,'2022 FPIs'!$A$1:$M$33,10,FALSE)</f>
        <v>0.70780399274047179</v>
      </c>
      <c r="CD57">
        <f>VLOOKUP($D57,'2022 FPIs'!$A$1:$M$33,11,FALSE)</f>
        <v>0.85154061624649868</v>
      </c>
      <c r="CE57">
        <f>VLOOKUP($D57,'2022 FPIs'!$A$1:$M$33,12,FALSE)</f>
        <v>0.79027355623100304</v>
      </c>
      <c r="CF57">
        <f>VLOOKUP($D57,'2022 FPIs'!$A$1:$M$33,13,FALSE)</f>
        <v>0.48826291079812206</v>
      </c>
      <c r="CG57">
        <f t="shared" si="2"/>
        <v>-9.5</v>
      </c>
      <c r="CH57">
        <f t="shared" si="3"/>
        <v>0.67655786350148361</v>
      </c>
      <c r="CI57">
        <f t="shared" si="4"/>
        <v>0.68988391376451086</v>
      </c>
      <c r="CJ57">
        <f t="shared" si="5"/>
        <v>0.860759493670886</v>
      </c>
      <c r="CK57">
        <f t="shared" si="6"/>
        <v>0.74657534246575352</v>
      </c>
      <c r="CL57">
        <f t="shared" si="7"/>
        <v>-129</v>
      </c>
    </row>
    <row r="58" spans="1:90">
      <c r="A58" t="s">
        <v>1</v>
      </c>
      <c r="B58">
        <f t="shared" si="0"/>
        <v>1</v>
      </c>
      <c r="C58" t="s">
        <v>40</v>
      </c>
      <c r="D58" t="s">
        <v>59</v>
      </c>
      <c r="E58">
        <v>16</v>
      </c>
      <c r="F58">
        <v>9</v>
      </c>
      <c r="G58">
        <v>16</v>
      </c>
      <c r="H58">
        <v>26</v>
      </c>
      <c r="I58">
        <v>105</v>
      </c>
      <c r="J58">
        <v>0</v>
      </c>
      <c r="K58">
        <v>0</v>
      </c>
      <c r="L58">
        <v>3</v>
      </c>
      <c r="M58">
        <v>16</v>
      </c>
      <c r="N58">
        <v>4.7</v>
      </c>
      <c r="O58">
        <v>3.6</v>
      </c>
      <c r="P58">
        <v>61.5</v>
      </c>
      <c r="Q58">
        <v>70.2</v>
      </c>
      <c r="R58">
        <v>24</v>
      </c>
      <c r="S58">
        <v>155</v>
      </c>
      <c r="T58">
        <v>6.5</v>
      </c>
      <c r="U58">
        <v>1</v>
      </c>
      <c r="V58">
        <v>3</v>
      </c>
      <c r="W58">
        <v>3</v>
      </c>
      <c r="X58">
        <v>1</v>
      </c>
      <c r="Y58">
        <v>1</v>
      </c>
      <c r="Z58">
        <v>8</v>
      </c>
      <c r="AA58">
        <v>438</v>
      </c>
      <c r="AB58">
        <v>3</v>
      </c>
      <c r="AC58">
        <v>14</v>
      </c>
      <c r="AD58">
        <v>0</v>
      </c>
      <c r="AE58">
        <v>0</v>
      </c>
      <c r="AF58" s="3">
        <v>27.5</v>
      </c>
      <c r="AG58">
        <f>VLOOKUP(C58,'2022 FPIs'!$A$1:$B$33,2,FALSE)</f>
        <v>-3.2</v>
      </c>
      <c r="AH58">
        <f>VLOOKUP($C58,'2022 FPIs'!$A$1:$F$33,3,FALSE)</f>
        <v>45.6</v>
      </c>
      <c r="AI58">
        <f>VLOOKUP($C58,'2022 FPIs'!$A$1:$F$33,4,FALSE)</f>
        <v>41.6</v>
      </c>
      <c r="AJ58">
        <f>VLOOKUP($C58,'2022 FPIs'!$A$1:$F$33,5,FALSE)</f>
        <v>54.4</v>
      </c>
      <c r="AK58">
        <f>VLOOKUP($C58,'2022 FPIs'!$A$1:$F$33,6,FALSE)</f>
        <v>43.6</v>
      </c>
      <c r="AL58">
        <f>VLOOKUP($C58,'2022 FPIs'!$A$1:$M$33,7,FALSE)</f>
        <v>1386</v>
      </c>
      <c r="AM58">
        <f>VLOOKUP($C58,'2022 FPIs'!$A$1:$M$33,8,FALSE)</f>
        <v>0.44918032786885242</v>
      </c>
      <c r="AN58">
        <f>VLOOKUP($C58,'2022 FPIs'!$A$1:$M$33,9,FALSE)</f>
        <v>0.32682926829268288</v>
      </c>
      <c r="AO58">
        <f>VLOOKUP($C58,'2022 FPIs'!$A$1:$M$33,10,FALSE)</f>
        <v>0.36842105263157893</v>
      </c>
      <c r="AP58">
        <f>VLOOKUP($C58,'2022 FPIs'!$A$1:$M$33,11,FALSE)</f>
        <v>0.60504201680672265</v>
      </c>
      <c r="AQ58">
        <f>VLOOKUP($C58,'2022 FPIs'!$A$1:$M$33,12,FALSE)</f>
        <v>0.34042553191489372</v>
      </c>
      <c r="AR58">
        <f>VLOOKUP($C58,'2022 FPIs'!$A$1:$M$33,13,FALSE)</f>
        <v>0.18544600938967137</v>
      </c>
      <c r="AS58">
        <v>9</v>
      </c>
      <c r="AT58">
        <v>16</v>
      </c>
      <c r="AU58">
        <v>24</v>
      </c>
      <c r="AV58">
        <v>46</v>
      </c>
      <c r="AW58">
        <v>219</v>
      </c>
      <c r="AX58">
        <v>0</v>
      </c>
      <c r="AY58">
        <v>1</v>
      </c>
      <c r="AZ58">
        <v>1</v>
      </c>
      <c r="BA58">
        <v>6</v>
      </c>
      <c r="BB58">
        <v>4.9000000000000004</v>
      </c>
      <c r="BC58">
        <v>4.7</v>
      </c>
      <c r="BD58">
        <v>52.2</v>
      </c>
      <c r="BE58">
        <v>56.3</v>
      </c>
      <c r="BF58">
        <v>28</v>
      </c>
      <c r="BG58">
        <v>105</v>
      </c>
      <c r="BH58">
        <v>3.8</v>
      </c>
      <c r="BI58">
        <v>1</v>
      </c>
      <c r="BJ58">
        <v>1</v>
      </c>
      <c r="BK58">
        <v>2</v>
      </c>
      <c r="BL58">
        <v>0</v>
      </c>
      <c r="BM58">
        <v>1</v>
      </c>
      <c r="BN58">
        <v>6</v>
      </c>
      <c r="BO58">
        <v>240</v>
      </c>
      <c r="BP58">
        <v>5</v>
      </c>
      <c r="BQ58">
        <v>16</v>
      </c>
      <c r="BR58">
        <v>1</v>
      </c>
      <c r="BS58">
        <v>3</v>
      </c>
      <c r="BT58" s="3">
        <f t="shared" si="1"/>
        <v>32.5</v>
      </c>
      <c r="BU58">
        <f>VLOOKUP(D58,'2022 FPIs'!$A$1:$B$33,2,FALSE)</f>
        <v>-5.2</v>
      </c>
      <c r="BV58">
        <f>VLOOKUP($D58,'2022 FPIs'!$A$1:$F$33,3,FALSE)</f>
        <v>43.5</v>
      </c>
      <c r="BW58">
        <f>VLOOKUP($D58,'2022 FPIs'!$A$1:$F$33,4,FALSE)</f>
        <v>30.2</v>
      </c>
      <c r="BX58">
        <f>VLOOKUP($D58,'2022 FPIs'!$A$1:$F$33,5,FALSE)</f>
        <v>59.3</v>
      </c>
      <c r="BY58">
        <f>VLOOKUP($D58,'2022 FPIs'!$A$1:$F$33,6,FALSE)</f>
        <v>52.3</v>
      </c>
      <c r="BZ58">
        <f>VLOOKUP($D58,'2022 FPIs'!$A$1:$G$33,7,FALSE)</f>
        <v>1379</v>
      </c>
      <c r="CA58">
        <f>VLOOKUP($D58,'2022 FPIs'!$A$1:$M$33,8,FALSE)</f>
        <v>0.38360655737704918</v>
      </c>
      <c r="CB58">
        <f>VLOOKUP($D58,'2022 FPIs'!$A$1:$M$33,9,FALSE)</f>
        <v>0.27560975609756089</v>
      </c>
      <c r="CC58">
        <f>VLOOKUP($D58,'2022 FPIs'!$A$1:$M$33,10,FALSE)</f>
        <v>0.16152450090744097</v>
      </c>
      <c r="CD58">
        <f>VLOOKUP($D58,'2022 FPIs'!$A$1:$M$33,11,FALSE)</f>
        <v>0.74229691876750692</v>
      </c>
      <c r="CE58">
        <f>VLOOKUP($D58,'2022 FPIs'!$A$1:$M$33,12,FALSE)</f>
        <v>0.60486322188449848</v>
      </c>
      <c r="CF58">
        <f>VLOOKUP($D58,'2022 FPIs'!$A$1:$M$33,13,FALSE)</f>
        <v>0.16901408450704225</v>
      </c>
      <c r="CG58">
        <f t="shared" si="2"/>
        <v>2</v>
      </c>
      <c r="CH58">
        <f t="shared" si="3"/>
        <v>1.0482758620689656</v>
      </c>
      <c r="CI58">
        <f t="shared" si="4"/>
        <v>1.3774834437086094</v>
      </c>
      <c r="CJ58">
        <f t="shared" si="5"/>
        <v>0.91736930860033727</v>
      </c>
      <c r="CK58">
        <f t="shared" si="6"/>
        <v>0.83365200764818359</v>
      </c>
      <c r="CL58">
        <f t="shared" si="7"/>
        <v>7</v>
      </c>
    </row>
    <row r="59" spans="1:90">
      <c r="A59" t="s">
        <v>0</v>
      </c>
      <c r="B59">
        <f t="shared" si="0"/>
        <v>0</v>
      </c>
      <c r="C59" t="s">
        <v>40</v>
      </c>
      <c r="D59" t="s">
        <v>39</v>
      </c>
      <c r="E59">
        <v>17</v>
      </c>
      <c r="F59">
        <v>22</v>
      </c>
      <c r="G59">
        <v>20</v>
      </c>
      <c r="H59">
        <v>41</v>
      </c>
      <c r="I59">
        <v>336</v>
      </c>
      <c r="J59">
        <v>2</v>
      </c>
      <c r="K59">
        <v>3</v>
      </c>
      <c r="L59">
        <v>2</v>
      </c>
      <c r="M59">
        <v>19</v>
      </c>
      <c r="N59">
        <v>8.6999999999999993</v>
      </c>
      <c r="O59">
        <v>7.8</v>
      </c>
      <c r="P59">
        <v>48.8</v>
      </c>
      <c r="Q59">
        <v>62.7</v>
      </c>
      <c r="R59">
        <v>15</v>
      </c>
      <c r="S59">
        <v>51</v>
      </c>
      <c r="T59">
        <v>3.4</v>
      </c>
      <c r="U59">
        <v>0</v>
      </c>
      <c r="V59">
        <v>1</v>
      </c>
      <c r="W59">
        <v>2</v>
      </c>
      <c r="X59">
        <v>2</v>
      </c>
      <c r="Y59">
        <v>2</v>
      </c>
      <c r="Z59">
        <v>4</v>
      </c>
      <c r="AA59">
        <v>188</v>
      </c>
      <c r="AB59">
        <v>5</v>
      </c>
      <c r="AC59">
        <v>14</v>
      </c>
      <c r="AD59">
        <v>0</v>
      </c>
      <c r="AE59">
        <v>1</v>
      </c>
      <c r="AF59" s="3">
        <v>24.5</v>
      </c>
      <c r="AG59">
        <f>VLOOKUP(C59,'2022 FPIs'!$A$1:$B$33,2,FALSE)</f>
        <v>-3.2</v>
      </c>
      <c r="AH59">
        <f>VLOOKUP($C59,'2022 FPIs'!$A$1:$F$33,3,FALSE)</f>
        <v>45.6</v>
      </c>
      <c r="AI59">
        <f>VLOOKUP($C59,'2022 FPIs'!$A$1:$F$33,4,FALSE)</f>
        <v>41.6</v>
      </c>
      <c r="AJ59">
        <f>VLOOKUP($C59,'2022 FPIs'!$A$1:$F$33,5,FALSE)</f>
        <v>54.4</v>
      </c>
      <c r="AK59">
        <f>VLOOKUP($C59,'2022 FPIs'!$A$1:$F$33,6,FALSE)</f>
        <v>43.6</v>
      </c>
      <c r="AL59">
        <f>VLOOKUP($C59,'2022 FPIs'!$A$1:$M$33,7,FALSE)</f>
        <v>1386</v>
      </c>
      <c r="AM59">
        <f>VLOOKUP($C59,'2022 FPIs'!$A$1:$M$33,8,FALSE)</f>
        <v>0.44918032786885242</v>
      </c>
      <c r="AN59">
        <f>VLOOKUP($C59,'2022 FPIs'!$A$1:$M$33,9,FALSE)</f>
        <v>0.32682926829268288</v>
      </c>
      <c r="AO59">
        <f>VLOOKUP($C59,'2022 FPIs'!$A$1:$M$33,10,FALSE)</f>
        <v>0.36842105263157893</v>
      </c>
      <c r="AP59">
        <f>VLOOKUP($C59,'2022 FPIs'!$A$1:$M$33,11,FALSE)</f>
        <v>0.60504201680672265</v>
      </c>
      <c r="AQ59">
        <f>VLOOKUP($C59,'2022 FPIs'!$A$1:$M$33,12,FALSE)</f>
        <v>0.34042553191489372</v>
      </c>
      <c r="AR59">
        <f>VLOOKUP($C59,'2022 FPIs'!$A$1:$M$33,13,FALSE)</f>
        <v>0.18544600938967137</v>
      </c>
      <c r="AS59">
        <v>22</v>
      </c>
      <c r="AT59">
        <v>17</v>
      </c>
      <c r="AU59">
        <v>24</v>
      </c>
      <c r="AV59">
        <v>35</v>
      </c>
      <c r="AW59">
        <v>161</v>
      </c>
      <c r="AX59">
        <v>1</v>
      </c>
      <c r="AY59">
        <v>1</v>
      </c>
      <c r="AZ59">
        <v>6</v>
      </c>
      <c r="BA59">
        <v>33</v>
      </c>
      <c r="BB59">
        <v>5.5</v>
      </c>
      <c r="BC59">
        <v>3.9</v>
      </c>
      <c r="BD59">
        <v>68.599999999999994</v>
      </c>
      <c r="BE59">
        <v>76</v>
      </c>
      <c r="BF59">
        <v>34</v>
      </c>
      <c r="BG59">
        <v>127</v>
      </c>
      <c r="BH59">
        <v>3.7</v>
      </c>
      <c r="BI59">
        <v>0</v>
      </c>
      <c r="BJ59">
        <v>5</v>
      </c>
      <c r="BK59">
        <v>5</v>
      </c>
      <c r="BL59">
        <v>1</v>
      </c>
      <c r="BM59">
        <v>1</v>
      </c>
      <c r="BN59">
        <v>4</v>
      </c>
      <c r="BO59">
        <v>163</v>
      </c>
      <c r="BP59">
        <v>6</v>
      </c>
      <c r="BQ59">
        <v>19</v>
      </c>
      <c r="BR59">
        <v>1</v>
      </c>
      <c r="BS59">
        <v>2</v>
      </c>
      <c r="BT59" s="3">
        <f t="shared" si="1"/>
        <v>35.5</v>
      </c>
      <c r="BU59">
        <f>VLOOKUP(D59,'2022 FPIs'!$A$1:$B$33,2,FALSE)</f>
        <v>2</v>
      </c>
      <c r="BV59">
        <f>VLOOKUP($D59,'2022 FPIs'!$A$1:$F$33,3,FALSE)</f>
        <v>52.6</v>
      </c>
      <c r="BW59">
        <f>VLOOKUP($D59,'2022 FPIs'!$A$1:$F$33,4,FALSE)</f>
        <v>52.5</v>
      </c>
      <c r="BX59">
        <f>VLOOKUP($D59,'2022 FPIs'!$A$1:$F$33,5,FALSE)</f>
        <v>53.1</v>
      </c>
      <c r="BY59">
        <f>VLOOKUP($D59,'2022 FPIs'!$A$1:$F$33,6,FALSE)</f>
        <v>46.2</v>
      </c>
      <c r="BZ59">
        <f>VLOOKUP($D59,'2022 FPIs'!$A$1:$G$33,7,FALSE)</f>
        <v>1500</v>
      </c>
      <c r="CA59">
        <f>VLOOKUP($D59,'2022 FPIs'!$A$1:$M$33,8,FALSE)</f>
        <v>0.61967213114754094</v>
      </c>
      <c r="CB59">
        <f>VLOOKUP($D59,'2022 FPIs'!$A$1:$M$33,9,FALSE)</f>
        <v>0.49756097560975604</v>
      </c>
      <c r="CC59">
        <f>VLOOKUP($D59,'2022 FPIs'!$A$1:$M$33,10,FALSE)</f>
        <v>0.56624319419237734</v>
      </c>
      <c r="CD59">
        <f>VLOOKUP($D59,'2022 FPIs'!$A$1:$M$33,11,FALSE)</f>
        <v>0.56862745098039225</v>
      </c>
      <c r="CE59">
        <f>VLOOKUP($D59,'2022 FPIs'!$A$1:$M$33,12,FALSE)</f>
        <v>0.41945288753799409</v>
      </c>
      <c r="CF59">
        <f>VLOOKUP($D59,'2022 FPIs'!$A$1:$M$33,13,FALSE)</f>
        <v>0.45305164319248825</v>
      </c>
      <c r="CG59">
        <f t="shared" si="2"/>
        <v>-5.2</v>
      </c>
      <c r="CH59">
        <f t="shared" si="3"/>
        <v>0.86692015209125473</v>
      </c>
      <c r="CI59">
        <f t="shared" si="4"/>
        <v>0.79238095238095241</v>
      </c>
      <c r="CJ59">
        <f t="shared" si="5"/>
        <v>1.024482109227872</v>
      </c>
      <c r="CK59">
        <f t="shared" si="6"/>
        <v>0.94372294372294374</v>
      </c>
      <c r="CL59">
        <f t="shared" si="7"/>
        <v>-114</v>
      </c>
    </row>
    <row r="60" spans="1:90">
      <c r="A60" t="s">
        <v>1</v>
      </c>
      <c r="B60">
        <f t="shared" si="0"/>
        <v>1</v>
      </c>
      <c r="C60" t="s">
        <v>40</v>
      </c>
      <c r="D60" t="s">
        <v>35</v>
      </c>
      <c r="E60">
        <v>20</v>
      </c>
      <c r="F60">
        <v>17</v>
      </c>
      <c r="G60">
        <v>18</v>
      </c>
      <c r="H60">
        <v>25</v>
      </c>
      <c r="I60">
        <v>136</v>
      </c>
      <c r="J60">
        <v>1</v>
      </c>
      <c r="K60">
        <v>0</v>
      </c>
      <c r="L60">
        <v>2</v>
      </c>
      <c r="M60">
        <v>18</v>
      </c>
      <c r="N60">
        <v>6.2</v>
      </c>
      <c r="O60">
        <v>5</v>
      </c>
      <c r="P60">
        <v>72</v>
      </c>
      <c r="Q60">
        <v>98.1</v>
      </c>
      <c r="R60">
        <v>34</v>
      </c>
      <c r="S60">
        <v>174</v>
      </c>
      <c r="T60">
        <v>5.0999999999999996</v>
      </c>
      <c r="U60">
        <v>1</v>
      </c>
      <c r="V60">
        <v>2</v>
      </c>
      <c r="W60">
        <v>2</v>
      </c>
      <c r="X60">
        <v>2</v>
      </c>
      <c r="Y60">
        <v>2</v>
      </c>
      <c r="Z60">
        <v>3</v>
      </c>
      <c r="AA60">
        <v>147</v>
      </c>
      <c r="AB60">
        <v>5</v>
      </c>
      <c r="AC60">
        <v>13</v>
      </c>
      <c r="AD60">
        <v>2</v>
      </c>
      <c r="AE60">
        <v>2</v>
      </c>
      <c r="AF60" s="3">
        <v>32.5</v>
      </c>
      <c r="AG60">
        <f>VLOOKUP(C60,'2022 FPIs'!$A$1:$B$33,2,FALSE)</f>
        <v>-3.2</v>
      </c>
      <c r="AH60">
        <f>VLOOKUP($C60,'2022 FPIs'!$A$1:$F$33,3,FALSE)</f>
        <v>45.6</v>
      </c>
      <c r="AI60">
        <f>VLOOKUP($C60,'2022 FPIs'!$A$1:$F$33,4,FALSE)</f>
        <v>41.6</v>
      </c>
      <c r="AJ60">
        <f>VLOOKUP($C60,'2022 FPIs'!$A$1:$F$33,5,FALSE)</f>
        <v>54.4</v>
      </c>
      <c r="AK60">
        <f>VLOOKUP($C60,'2022 FPIs'!$A$1:$F$33,6,FALSE)</f>
        <v>43.6</v>
      </c>
      <c r="AL60">
        <f>VLOOKUP($C60,'2022 FPIs'!$A$1:$M$33,7,FALSE)</f>
        <v>1386</v>
      </c>
      <c r="AM60">
        <f>VLOOKUP($C60,'2022 FPIs'!$A$1:$M$33,8,FALSE)</f>
        <v>0.44918032786885242</v>
      </c>
      <c r="AN60">
        <f>VLOOKUP($C60,'2022 FPIs'!$A$1:$M$33,9,FALSE)</f>
        <v>0.32682926829268288</v>
      </c>
      <c r="AO60">
        <f>VLOOKUP($C60,'2022 FPIs'!$A$1:$M$33,10,FALSE)</f>
        <v>0.36842105263157893</v>
      </c>
      <c r="AP60">
        <f>VLOOKUP($C60,'2022 FPIs'!$A$1:$M$33,11,FALSE)</f>
        <v>0.60504201680672265</v>
      </c>
      <c r="AQ60">
        <f>VLOOKUP($C60,'2022 FPIs'!$A$1:$M$33,12,FALSE)</f>
        <v>0.34042553191489372</v>
      </c>
      <c r="AR60">
        <f>VLOOKUP($C60,'2022 FPIs'!$A$1:$M$33,13,FALSE)</f>
        <v>0.18544600938967137</v>
      </c>
      <c r="AS60">
        <v>17</v>
      </c>
      <c r="AT60">
        <v>20</v>
      </c>
      <c r="AU60">
        <v>18</v>
      </c>
      <c r="AV60">
        <v>34</v>
      </c>
      <c r="AW60">
        <v>183</v>
      </c>
      <c r="AX60">
        <v>0</v>
      </c>
      <c r="AY60">
        <v>2</v>
      </c>
      <c r="AZ60">
        <v>5</v>
      </c>
      <c r="BA60">
        <v>22</v>
      </c>
      <c r="BB60">
        <v>6</v>
      </c>
      <c r="BC60">
        <v>4.7</v>
      </c>
      <c r="BD60">
        <v>52.9</v>
      </c>
      <c r="BE60">
        <v>44.1</v>
      </c>
      <c r="BF60">
        <v>22</v>
      </c>
      <c r="BG60">
        <v>134</v>
      </c>
      <c r="BH60">
        <v>6.1</v>
      </c>
      <c r="BI60">
        <v>2</v>
      </c>
      <c r="BJ60">
        <v>1</v>
      </c>
      <c r="BK60">
        <v>2</v>
      </c>
      <c r="BL60">
        <v>2</v>
      </c>
      <c r="BM60">
        <v>2</v>
      </c>
      <c r="BN60">
        <v>2</v>
      </c>
      <c r="BO60">
        <v>111</v>
      </c>
      <c r="BP60">
        <v>8</v>
      </c>
      <c r="BQ60">
        <v>13</v>
      </c>
      <c r="BR60">
        <v>0</v>
      </c>
      <c r="BS60">
        <v>1</v>
      </c>
      <c r="BT60" s="3">
        <f t="shared" si="1"/>
        <v>27.5</v>
      </c>
      <c r="BU60">
        <f>VLOOKUP(D60,'2022 FPIs'!$A$1:$B$33,2,FALSE)</f>
        <v>9.1</v>
      </c>
      <c r="BV60">
        <f>VLOOKUP($D60,'2022 FPIs'!$A$1:$F$33,3,FALSE)</f>
        <v>73.2</v>
      </c>
      <c r="BW60">
        <f>VLOOKUP($D60,'2022 FPIs'!$A$1:$F$33,4,FALSE)</f>
        <v>67.900000000000006</v>
      </c>
      <c r="BX60">
        <f>VLOOKUP($D60,'2022 FPIs'!$A$1:$F$33,5,FALSE)</f>
        <v>62</v>
      </c>
      <c r="BY60">
        <f>VLOOKUP($D60,'2022 FPIs'!$A$1:$F$33,6,FALSE)</f>
        <v>65.3</v>
      </c>
      <c r="BZ60">
        <f>VLOOKUP($D60,'2022 FPIs'!$A$1:$G$33,7,FALSE)</f>
        <v>1661</v>
      </c>
      <c r="CA60">
        <f>VLOOKUP($D60,'2022 FPIs'!$A$1:$M$33,8,FALSE)</f>
        <v>0.85245901639344257</v>
      </c>
      <c r="CB60">
        <f>VLOOKUP($D60,'2022 FPIs'!$A$1:$M$33,9,FALSE)</f>
        <v>1</v>
      </c>
      <c r="CC60">
        <f>VLOOKUP($D60,'2022 FPIs'!$A$1:$M$33,10,FALSE)</f>
        <v>0.84573502722323046</v>
      </c>
      <c r="CD60">
        <f>VLOOKUP($D60,'2022 FPIs'!$A$1:$M$33,11,FALSE)</f>
        <v>0.81792717086834732</v>
      </c>
      <c r="CE60">
        <f>VLOOKUP($D60,'2022 FPIs'!$A$1:$M$33,12,FALSE)</f>
        <v>1</v>
      </c>
      <c r="CF60">
        <f>VLOOKUP($D60,'2022 FPIs'!$A$1:$M$33,13,FALSE)</f>
        <v>0.83098591549295775</v>
      </c>
      <c r="CG60">
        <f t="shared" si="2"/>
        <v>-12.3</v>
      </c>
      <c r="CH60">
        <f t="shared" si="3"/>
        <v>0.62295081967213117</v>
      </c>
      <c r="CI60">
        <f t="shared" si="4"/>
        <v>0.61266568483063322</v>
      </c>
      <c r="CJ60">
        <f t="shared" si="5"/>
        <v>0.8774193548387097</v>
      </c>
      <c r="CK60">
        <f t="shared" si="6"/>
        <v>0.66768759571209801</v>
      </c>
      <c r="CL60">
        <f t="shared" si="7"/>
        <v>-275</v>
      </c>
    </row>
    <row r="61" spans="1:90">
      <c r="A61" t="s">
        <v>0</v>
      </c>
      <c r="B61">
        <f t="shared" si="0"/>
        <v>0</v>
      </c>
      <c r="C61" t="s">
        <v>40</v>
      </c>
      <c r="D61" t="s">
        <v>39</v>
      </c>
      <c r="E61">
        <v>3</v>
      </c>
      <c r="F61">
        <v>10</v>
      </c>
      <c r="G61">
        <v>9</v>
      </c>
      <c r="H61">
        <v>22</v>
      </c>
      <c r="I61">
        <v>44</v>
      </c>
      <c r="J61">
        <v>0</v>
      </c>
      <c r="K61">
        <v>0</v>
      </c>
      <c r="L61">
        <v>4</v>
      </c>
      <c r="M61">
        <v>33</v>
      </c>
      <c r="N61">
        <v>3.5</v>
      </c>
      <c r="O61">
        <v>1.7</v>
      </c>
      <c r="P61">
        <v>40.9</v>
      </c>
      <c r="Q61">
        <v>48.7</v>
      </c>
      <c r="R61">
        <v>23</v>
      </c>
      <c r="S61">
        <v>59</v>
      </c>
      <c r="T61">
        <v>2.6</v>
      </c>
      <c r="U61">
        <v>0</v>
      </c>
      <c r="V61">
        <v>1</v>
      </c>
      <c r="W61">
        <v>1</v>
      </c>
      <c r="X61">
        <v>0</v>
      </c>
      <c r="Y61">
        <v>0</v>
      </c>
      <c r="Z61">
        <v>10</v>
      </c>
      <c r="AA61">
        <v>458</v>
      </c>
      <c r="AB61">
        <v>3</v>
      </c>
      <c r="AC61">
        <v>14</v>
      </c>
      <c r="AD61">
        <v>0</v>
      </c>
      <c r="AE61">
        <v>0</v>
      </c>
      <c r="AF61" s="3">
        <f>24.5</f>
        <v>24.5</v>
      </c>
      <c r="AG61">
        <f>VLOOKUP(C61,'2022 FPIs'!$A$1:$B$33,2,FALSE)</f>
        <v>-3.2</v>
      </c>
      <c r="AH61">
        <f>VLOOKUP($C61,'2022 FPIs'!$A$1:$F$33,3,FALSE)</f>
        <v>45.6</v>
      </c>
      <c r="AI61">
        <f>VLOOKUP($C61,'2022 FPIs'!$A$1:$F$33,4,FALSE)</f>
        <v>41.6</v>
      </c>
      <c r="AJ61">
        <f>VLOOKUP($C61,'2022 FPIs'!$A$1:$F$33,5,FALSE)</f>
        <v>54.4</v>
      </c>
      <c r="AK61">
        <f>VLOOKUP($C61,'2022 FPIs'!$A$1:$F$33,6,FALSE)</f>
        <v>43.6</v>
      </c>
      <c r="AL61">
        <f>VLOOKUP($C61,'2022 FPIs'!$A$1:$M$33,7,FALSE)</f>
        <v>1386</v>
      </c>
      <c r="AM61">
        <f>VLOOKUP($C61,'2022 FPIs'!$A$1:$M$33,8,FALSE)</f>
        <v>0.44918032786885242</v>
      </c>
      <c r="AN61">
        <f>VLOOKUP($C61,'2022 FPIs'!$A$1:$M$33,9,FALSE)</f>
        <v>0.32682926829268288</v>
      </c>
      <c r="AO61">
        <f>VLOOKUP($C61,'2022 FPIs'!$A$1:$M$33,10,FALSE)</f>
        <v>0.36842105263157893</v>
      </c>
      <c r="AP61">
        <f>VLOOKUP($C61,'2022 FPIs'!$A$1:$M$33,11,FALSE)</f>
        <v>0.60504201680672265</v>
      </c>
      <c r="AQ61">
        <f>VLOOKUP($C61,'2022 FPIs'!$A$1:$M$33,12,FALSE)</f>
        <v>0.34042553191489372</v>
      </c>
      <c r="AR61">
        <f>VLOOKUP($C61,'2022 FPIs'!$A$1:$M$33,13,FALSE)</f>
        <v>0.18544600938967137</v>
      </c>
      <c r="AS61">
        <v>10</v>
      </c>
      <c r="AT61">
        <v>3</v>
      </c>
      <c r="AU61">
        <v>23</v>
      </c>
      <c r="AV61">
        <v>27</v>
      </c>
      <c r="AW61">
        <v>198</v>
      </c>
      <c r="AX61">
        <v>0</v>
      </c>
      <c r="AY61">
        <v>0</v>
      </c>
      <c r="AZ61">
        <v>6</v>
      </c>
      <c r="BA61">
        <v>48</v>
      </c>
      <c r="BB61">
        <v>9.1</v>
      </c>
      <c r="BC61">
        <v>6</v>
      </c>
      <c r="BD61">
        <v>85.2</v>
      </c>
      <c r="BE61">
        <v>97.2</v>
      </c>
      <c r="BF61">
        <v>26</v>
      </c>
      <c r="BG61">
        <v>99</v>
      </c>
      <c r="BH61">
        <v>3.8</v>
      </c>
      <c r="BI61">
        <v>0</v>
      </c>
      <c r="BJ61">
        <v>1</v>
      </c>
      <c r="BK61">
        <v>3</v>
      </c>
      <c r="BL61">
        <v>1</v>
      </c>
      <c r="BM61">
        <v>1</v>
      </c>
      <c r="BN61">
        <v>7</v>
      </c>
      <c r="BO61">
        <v>317</v>
      </c>
      <c r="BP61">
        <v>4</v>
      </c>
      <c r="BQ61">
        <v>15</v>
      </c>
      <c r="BR61">
        <v>0</v>
      </c>
      <c r="BS61">
        <v>1</v>
      </c>
      <c r="BT61" s="3">
        <f t="shared" si="1"/>
        <v>35.5</v>
      </c>
      <c r="BU61">
        <f>VLOOKUP(D61,'2022 FPIs'!$A$1:$B$33,2,FALSE)</f>
        <v>2</v>
      </c>
      <c r="BV61">
        <f>VLOOKUP($D61,'2022 FPIs'!$A$1:$F$33,3,FALSE)</f>
        <v>52.6</v>
      </c>
      <c r="BW61">
        <f>VLOOKUP($D61,'2022 FPIs'!$A$1:$F$33,4,FALSE)</f>
        <v>52.5</v>
      </c>
      <c r="BX61">
        <f>VLOOKUP($D61,'2022 FPIs'!$A$1:$F$33,5,FALSE)</f>
        <v>53.1</v>
      </c>
      <c r="BY61">
        <f>VLOOKUP($D61,'2022 FPIs'!$A$1:$F$33,6,FALSE)</f>
        <v>46.2</v>
      </c>
      <c r="BZ61">
        <f>VLOOKUP($D61,'2022 FPIs'!$A$1:$G$33,7,FALSE)</f>
        <v>1500</v>
      </c>
      <c r="CA61">
        <f>VLOOKUP($D61,'2022 FPIs'!$A$1:$M$33,8,FALSE)</f>
        <v>0.61967213114754094</v>
      </c>
      <c r="CB61">
        <f>VLOOKUP($D61,'2022 FPIs'!$A$1:$M$33,9,FALSE)</f>
        <v>0.49756097560975604</v>
      </c>
      <c r="CC61">
        <f>VLOOKUP($D61,'2022 FPIs'!$A$1:$M$33,10,FALSE)</f>
        <v>0.56624319419237734</v>
      </c>
      <c r="CD61">
        <f>VLOOKUP($D61,'2022 FPIs'!$A$1:$M$33,11,FALSE)</f>
        <v>0.56862745098039225</v>
      </c>
      <c r="CE61">
        <f>VLOOKUP($D61,'2022 FPIs'!$A$1:$M$33,12,FALSE)</f>
        <v>0.41945288753799409</v>
      </c>
      <c r="CF61">
        <f>VLOOKUP($D61,'2022 FPIs'!$A$1:$M$33,13,FALSE)</f>
        <v>0.45305164319248825</v>
      </c>
      <c r="CG61">
        <f t="shared" si="2"/>
        <v>-5.2</v>
      </c>
      <c r="CH61">
        <f t="shared" si="3"/>
        <v>0.86692015209125473</v>
      </c>
      <c r="CI61">
        <f t="shared" si="4"/>
        <v>0.79238095238095241</v>
      </c>
      <c r="CJ61">
        <f t="shared" si="5"/>
        <v>1.024482109227872</v>
      </c>
      <c r="CK61">
        <f t="shared" si="6"/>
        <v>0.94372294372294374</v>
      </c>
      <c r="CL61">
        <f t="shared" si="7"/>
        <v>-114</v>
      </c>
    </row>
    <row r="62" spans="1:90">
      <c r="A62" t="s">
        <v>1</v>
      </c>
      <c r="B62">
        <f t="shared" si="0"/>
        <v>1</v>
      </c>
      <c r="C62" t="s">
        <v>40</v>
      </c>
      <c r="D62" t="s">
        <v>51</v>
      </c>
      <c r="E62">
        <v>31</v>
      </c>
      <c r="F62">
        <v>10</v>
      </c>
      <c r="G62">
        <v>22</v>
      </c>
      <c r="H62">
        <v>29</v>
      </c>
      <c r="I62">
        <v>308</v>
      </c>
      <c r="J62">
        <v>3</v>
      </c>
      <c r="K62">
        <v>0</v>
      </c>
      <c r="L62">
        <v>1</v>
      </c>
      <c r="M62">
        <v>7</v>
      </c>
      <c r="N62">
        <v>10.9</v>
      </c>
      <c r="O62">
        <v>10.3</v>
      </c>
      <c r="P62">
        <v>75.900000000000006</v>
      </c>
      <c r="Q62">
        <v>144</v>
      </c>
      <c r="R62">
        <v>32</v>
      </c>
      <c r="S62">
        <v>158</v>
      </c>
      <c r="T62">
        <v>4.9000000000000004</v>
      </c>
      <c r="U62">
        <v>1</v>
      </c>
      <c r="V62">
        <v>1</v>
      </c>
      <c r="W62">
        <v>2</v>
      </c>
      <c r="X62">
        <v>4</v>
      </c>
      <c r="Y62">
        <v>4</v>
      </c>
      <c r="Z62">
        <v>2</v>
      </c>
      <c r="AA62">
        <v>118</v>
      </c>
      <c r="AB62">
        <v>7</v>
      </c>
      <c r="AC62">
        <v>12</v>
      </c>
      <c r="AD62">
        <v>0</v>
      </c>
      <c r="AE62">
        <v>1</v>
      </c>
      <c r="AF62" s="3">
        <v>32</v>
      </c>
      <c r="AG62">
        <f>VLOOKUP(C62,'2022 FPIs'!$A$1:$B$33,2,FALSE)</f>
        <v>-3.2</v>
      </c>
      <c r="AH62">
        <f>VLOOKUP($C62,'2022 FPIs'!$A$1:$F$33,3,FALSE)</f>
        <v>45.6</v>
      </c>
      <c r="AI62">
        <f>VLOOKUP($C62,'2022 FPIs'!$A$1:$F$33,4,FALSE)</f>
        <v>41.6</v>
      </c>
      <c r="AJ62">
        <f>VLOOKUP($C62,'2022 FPIs'!$A$1:$F$33,5,FALSE)</f>
        <v>54.4</v>
      </c>
      <c r="AK62">
        <f>VLOOKUP($C62,'2022 FPIs'!$A$1:$F$33,6,FALSE)</f>
        <v>43.6</v>
      </c>
      <c r="AL62">
        <f>VLOOKUP($C62,'2022 FPIs'!$A$1:$M$33,7,FALSE)</f>
        <v>1386</v>
      </c>
      <c r="AM62">
        <f>VLOOKUP($C62,'2022 FPIs'!$A$1:$M$33,8,FALSE)</f>
        <v>0.44918032786885242</v>
      </c>
      <c r="AN62">
        <f>VLOOKUP($C62,'2022 FPIs'!$A$1:$M$33,9,FALSE)</f>
        <v>0.32682926829268288</v>
      </c>
      <c r="AO62">
        <f>VLOOKUP($C62,'2022 FPIs'!$A$1:$M$33,10,FALSE)</f>
        <v>0.36842105263157893</v>
      </c>
      <c r="AP62">
        <f>VLOOKUP($C62,'2022 FPIs'!$A$1:$M$33,11,FALSE)</f>
        <v>0.60504201680672265</v>
      </c>
      <c r="AQ62">
        <f>VLOOKUP($C62,'2022 FPIs'!$A$1:$M$33,12,FALSE)</f>
        <v>0.34042553191489372</v>
      </c>
      <c r="AR62">
        <f>VLOOKUP($C62,'2022 FPIs'!$A$1:$M$33,13,FALSE)</f>
        <v>0.18544600938967137</v>
      </c>
      <c r="AS62">
        <v>10</v>
      </c>
      <c r="AT62">
        <v>31</v>
      </c>
      <c r="AU62">
        <v>14</v>
      </c>
      <c r="AV62">
        <v>25</v>
      </c>
      <c r="AW62">
        <v>165</v>
      </c>
      <c r="AX62">
        <v>1</v>
      </c>
      <c r="AY62">
        <v>1</v>
      </c>
      <c r="AZ62">
        <v>2</v>
      </c>
      <c r="BA62">
        <v>14</v>
      </c>
      <c r="BB62">
        <v>7.2</v>
      </c>
      <c r="BC62">
        <v>6.1</v>
      </c>
      <c r="BD62">
        <v>56</v>
      </c>
      <c r="BE62">
        <v>72.900000000000006</v>
      </c>
      <c r="BF62">
        <v>29</v>
      </c>
      <c r="BG62">
        <v>127</v>
      </c>
      <c r="BH62">
        <v>4.4000000000000004</v>
      </c>
      <c r="BI62">
        <v>0</v>
      </c>
      <c r="BJ62">
        <v>1</v>
      </c>
      <c r="BK62">
        <v>1</v>
      </c>
      <c r="BL62">
        <v>1</v>
      </c>
      <c r="BM62">
        <v>1</v>
      </c>
      <c r="BN62">
        <v>5</v>
      </c>
      <c r="BO62">
        <v>244</v>
      </c>
      <c r="BP62">
        <v>4</v>
      </c>
      <c r="BQ62">
        <v>13</v>
      </c>
      <c r="BR62">
        <v>2</v>
      </c>
      <c r="BS62">
        <v>3</v>
      </c>
      <c r="BT62" s="3">
        <f t="shared" si="1"/>
        <v>28</v>
      </c>
      <c r="BU62">
        <f>VLOOKUP(D62,'2022 FPIs'!$A$1:$B$33,2,FALSE)</f>
        <v>-16.899999999999999</v>
      </c>
      <c r="BV62">
        <f>VLOOKUP($D62,'2022 FPIs'!$A$1:$F$33,3,FALSE)</f>
        <v>45.7</v>
      </c>
      <c r="BW62">
        <f>VLOOKUP($D62,'2022 FPIs'!$A$1:$F$33,4,FALSE)</f>
        <v>35.200000000000003</v>
      </c>
      <c r="BX62">
        <f>VLOOKUP($D62,'2022 FPIs'!$A$1:$F$33,5,FALSE)</f>
        <v>58.8</v>
      </c>
      <c r="BY62">
        <f>VLOOKUP($D62,'2022 FPIs'!$A$1:$F$33,6,FALSE)</f>
        <v>50.2</v>
      </c>
      <c r="BZ62">
        <f>VLOOKUP($D62,'2022 FPIs'!$A$1:$G$33,7,FALSE)</f>
        <v>1332</v>
      </c>
      <c r="CA62">
        <f>VLOOKUP($D62,'2022 FPIs'!$A$1:$M$33,8,FALSE)</f>
        <v>0</v>
      </c>
      <c r="CB62">
        <f>VLOOKUP($D62,'2022 FPIs'!$A$1:$M$33,9,FALSE)</f>
        <v>0.32926829268292684</v>
      </c>
      <c r="CC62">
        <f>VLOOKUP($D62,'2022 FPIs'!$A$1:$M$33,10,FALSE)</f>
        <v>0.25226860254083483</v>
      </c>
      <c r="CD62">
        <f>VLOOKUP($D62,'2022 FPIs'!$A$1:$M$33,11,FALSE)</f>
        <v>0.72829131652661061</v>
      </c>
      <c r="CE62">
        <f>VLOOKUP($D62,'2022 FPIs'!$A$1:$M$33,12,FALSE)</f>
        <v>0.54103343465045606</v>
      </c>
      <c r="CF62">
        <f>VLOOKUP($D62,'2022 FPIs'!$A$1:$M$33,13,FALSE)</f>
        <v>5.8685446009389672E-2</v>
      </c>
      <c r="CG62">
        <f t="shared" si="2"/>
        <v>13.7</v>
      </c>
      <c r="CH62">
        <f t="shared" si="3"/>
        <v>0.9978118161925601</v>
      </c>
      <c r="CI62">
        <f t="shared" si="4"/>
        <v>1.1818181818181817</v>
      </c>
      <c r="CJ62">
        <f t="shared" si="5"/>
        <v>0.92517006802721091</v>
      </c>
      <c r="CK62">
        <f t="shared" si="6"/>
        <v>0.86852589641434264</v>
      </c>
      <c r="CL62">
        <f t="shared" si="7"/>
        <v>54</v>
      </c>
    </row>
    <row r="63" spans="1:90">
      <c r="A63" t="s">
        <v>0</v>
      </c>
      <c r="B63">
        <f t="shared" si="0"/>
        <v>0</v>
      </c>
      <c r="C63" t="s">
        <v>40</v>
      </c>
      <c r="D63" t="s">
        <v>48</v>
      </c>
      <c r="E63">
        <v>22</v>
      </c>
      <c r="F63">
        <v>27</v>
      </c>
      <c r="G63">
        <v>31</v>
      </c>
      <c r="H63">
        <v>58</v>
      </c>
      <c r="I63">
        <v>366</v>
      </c>
      <c r="J63">
        <v>0</v>
      </c>
      <c r="K63">
        <v>2</v>
      </c>
      <c r="L63">
        <v>1</v>
      </c>
      <c r="M63">
        <v>3</v>
      </c>
      <c r="N63">
        <v>6.4</v>
      </c>
      <c r="O63">
        <v>6.2</v>
      </c>
      <c r="P63">
        <v>53.4</v>
      </c>
      <c r="Q63">
        <v>58.5</v>
      </c>
      <c r="R63">
        <v>24</v>
      </c>
      <c r="S63">
        <v>120</v>
      </c>
      <c r="T63">
        <v>5</v>
      </c>
      <c r="U63">
        <v>1</v>
      </c>
      <c r="V63">
        <v>5</v>
      </c>
      <c r="W63">
        <v>5</v>
      </c>
      <c r="X63">
        <v>1</v>
      </c>
      <c r="Y63">
        <v>1</v>
      </c>
      <c r="Z63">
        <v>2</v>
      </c>
      <c r="AA63">
        <v>81</v>
      </c>
      <c r="AB63">
        <v>3</v>
      </c>
      <c r="AC63">
        <v>16</v>
      </c>
      <c r="AD63">
        <v>2</v>
      </c>
      <c r="AE63">
        <v>5</v>
      </c>
      <c r="AF63" s="3">
        <v>31.5</v>
      </c>
      <c r="AG63">
        <f>VLOOKUP(C63,'2022 FPIs'!$A$1:$B$33,2,FALSE)</f>
        <v>-3.2</v>
      </c>
      <c r="AH63">
        <f>VLOOKUP($C63,'2022 FPIs'!$A$1:$F$33,3,FALSE)</f>
        <v>45.6</v>
      </c>
      <c r="AI63">
        <f>VLOOKUP($C63,'2022 FPIs'!$A$1:$F$33,4,FALSE)</f>
        <v>41.6</v>
      </c>
      <c r="AJ63">
        <f>VLOOKUP($C63,'2022 FPIs'!$A$1:$F$33,5,FALSE)</f>
        <v>54.4</v>
      </c>
      <c r="AK63">
        <f>VLOOKUP($C63,'2022 FPIs'!$A$1:$F$33,6,FALSE)</f>
        <v>43.6</v>
      </c>
      <c r="AL63">
        <f>VLOOKUP($C63,'2022 FPIs'!$A$1:$M$33,7,FALSE)</f>
        <v>1386</v>
      </c>
      <c r="AM63">
        <f>VLOOKUP($C63,'2022 FPIs'!$A$1:$M$33,8,FALSE)</f>
        <v>0.44918032786885242</v>
      </c>
      <c r="AN63">
        <f>VLOOKUP($C63,'2022 FPIs'!$A$1:$M$33,9,FALSE)</f>
        <v>0.32682926829268288</v>
      </c>
      <c r="AO63">
        <f>VLOOKUP($C63,'2022 FPIs'!$A$1:$M$33,10,FALSE)</f>
        <v>0.36842105263157893</v>
      </c>
      <c r="AP63">
        <f>VLOOKUP($C63,'2022 FPIs'!$A$1:$M$33,11,FALSE)</f>
        <v>0.60504201680672265</v>
      </c>
      <c r="AQ63">
        <f>VLOOKUP($C63,'2022 FPIs'!$A$1:$M$33,12,FALSE)</f>
        <v>0.34042553191489372</v>
      </c>
      <c r="AR63">
        <f>VLOOKUP($C63,'2022 FPIs'!$A$1:$M$33,13,FALSE)</f>
        <v>0.18544600938967137</v>
      </c>
      <c r="AS63">
        <v>27</v>
      </c>
      <c r="AT63">
        <v>22</v>
      </c>
      <c r="AU63">
        <v>21</v>
      </c>
      <c r="AV63">
        <v>35</v>
      </c>
      <c r="AW63">
        <v>159</v>
      </c>
      <c r="AX63">
        <v>1</v>
      </c>
      <c r="AY63">
        <v>0</v>
      </c>
      <c r="AZ63">
        <v>2</v>
      </c>
      <c r="BA63">
        <v>14</v>
      </c>
      <c r="BB63">
        <v>4.9000000000000004</v>
      </c>
      <c r="BC63">
        <v>4.3</v>
      </c>
      <c r="BD63">
        <v>60</v>
      </c>
      <c r="BE63">
        <v>80.5</v>
      </c>
      <c r="BF63">
        <v>29</v>
      </c>
      <c r="BG63">
        <v>128</v>
      </c>
      <c r="BH63">
        <v>4.4000000000000004</v>
      </c>
      <c r="BI63">
        <v>2</v>
      </c>
      <c r="BJ63">
        <v>2</v>
      </c>
      <c r="BK63">
        <v>2</v>
      </c>
      <c r="BL63">
        <v>3</v>
      </c>
      <c r="BM63">
        <v>3</v>
      </c>
      <c r="BN63">
        <v>6</v>
      </c>
      <c r="BO63">
        <v>292</v>
      </c>
      <c r="BP63">
        <v>9</v>
      </c>
      <c r="BQ63">
        <v>18</v>
      </c>
      <c r="BR63">
        <v>1</v>
      </c>
      <c r="BS63">
        <v>1</v>
      </c>
      <c r="BT63" s="3">
        <f t="shared" si="1"/>
        <v>28.5</v>
      </c>
      <c r="BU63">
        <f>VLOOKUP(D63,'2022 FPIs'!$A$1:$B$33,2,FALSE)</f>
        <v>1.7</v>
      </c>
      <c r="BV63">
        <f>VLOOKUP($D63,'2022 FPIs'!$A$1:$F$33,3,FALSE)</f>
        <v>68.099999999999994</v>
      </c>
      <c r="BW63">
        <f>VLOOKUP($D63,'2022 FPIs'!$A$1:$F$33,4,FALSE)</f>
        <v>76.400000000000006</v>
      </c>
      <c r="BX63">
        <f>VLOOKUP($D63,'2022 FPIs'!$A$1:$F$33,5,FALSE)</f>
        <v>57.1</v>
      </c>
      <c r="BY63">
        <f>VLOOKUP($D63,'2022 FPIs'!$A$1:$F$33,6,FALSE)</f>
        <v>32.4</v>
      </c>
      <c r="BZ63">
        <f>VLOOKUP($D63,'2022 FPIs'!$A$1:$G$33,7,FALSE)</f>
        <v>1534</v>
      </c>
      <c r="CA63">
        <f>VLOOKUP($D63,'2022 FPIs'!$A$1:$M$33,8,FALSE)</f>
        <v>0.60983606557377046</v>
      </c>
      <c r="CB63">
        <f>VLOOKUP($D63,'2022 FPIs'!$A$1:$M$33,9,FALSE)</f>
        <v>0.87560975609756075</v>
      </c>
      <c r="CC63">
        <f>VLOOKUP($D63,'2022 FPIs'!$A$1:$M$33,10,FALSE)</f>
        <v>1</v>
      </c>
      <c r="CD63">
        <f>VLOOKUP($D63,'2022 FPIs'!$A$1:$M$33,11,FALSE)</f>
        <v>0.68067226890756305</v>
      </c>
      <c r="CE63">
        <f>VLOOKUP($D63,'2022 FPIs'!$A$1:$M$33,12,FALSE)</f>
        <v>0</v>
      </c>
      <c r="CF63">
        <f>VLOOKUP($D63,'2022 FPIs'!$A$1:$M$33,13,FALSE)</f>
        <v>0.53286384976525825</v>
      </c>
      <c r="CG63">
        <f t="shared" si="2"/>
        <v>-4.9000000000000004</v>
      </c>
      <c r="CH63">
        <f t="shared" si="3"/>
        <v>0.66960352422907499</v>
      </c>
      <c r="CI63">
        <f t="shared" si="4"/>
        <v>0.54450261780104714</v>
      </c>
      <c r="CJ63">
        <f t="shared" si="5"/>
        <v>0.95271453590192645</v>
      </c>
      <c r="CK63">
        <f t="shared" si="6"/>
        <v>1.3456790123456792</v>
      </c>
      <c r="CL63">
        <f t="shared" si="7"/>
        <v>-148</v>
      </c>
    </row>
    <row r="64" spans="1:90">
      <c r="A64" t="s">
        <v>0</v>
      </c>
      <c r="B64">
        <f t="shared" si="0"/>
        <v>0</v>
      </c>
      <c r="C64" t="s">
        <v>40</v>
      </c>
      <c r="D64" t="s">
        <v>35</v>
      </c>
      <c r="E64">
        <v>12</v>
      </c>
      <c r="F64">
        <v>20</v>
      </c>
      <c r="G64">
        <v>28</v>
      </c>
      <c r="H64">
        <v>47</v>
      </c>
      <c r="I64">
        <v>233</v>
      </c>
      <c r="J64">
        <v>0</v>
      </c>
      <c r="K64">
        <v>0</v>
      </c>
      <c r="L64">
        <v>4</v>
      </c>
      <c r="M64">
        <v>36</v>
      </c>
      <c r="N64">
        <v>5.7</v>
      </c>
      <c r="O64">
        <v>4.5999999999999996</v>
      </c>
      <c r="P64">
        <v>59.6</v>
      </c>
      <c r="Q64">
        <v>72.400000000000006</v>
      </c>
      <c r="R64">
        <v>22</v>
      </c>
      <c r="S64">
        <v>76</v>
      </c>
      <c r="T64">
        <v>3.5</v>
      </c>
      <c r="U64">
        <v>1</v>
      </c>
      <c r="V64">
        <v>1</v>
      </c>
      <c r="W64">
        <v>1</v>
      </c>
      <c r="X64">
        <v>1</v>
      </c>
      <c r="Y64">
        <v>1</v>
      </c>
      <c r="Z64">
        <v>7</v>
      </c>
      <c r="AA64">
        <v>311</v>
      </c>
      <c r="AB64">
        <v>8</v>
      </c>
      <c r="AC64">
        <v>17</v>
      </c>
      <c r="AD64">
        <v>0</v>
      </c>
      <c r="AE64">
        <v>1</v>
      </c>
      <c r="AF64" s="3">
        <v>34.5</v>
      </c>
      <c r="AG64">
        <f>VLOOKUP(C64,'2022 FPIs'!$A$1:$B$33,2,FALSE)</f>
        <v>-3.2</v>
      </c>
      <c r="AH64">
        <f>VLOOKUP($C64,'2022 FPIs'!$A$1:$F$33,3,FALSE)</f>
        <v>45.6</v>
      </c>
      <c r="AI64">
        <f>VLOOKUP($C64,'2022 FPIs'!$A$1:$F$33,4,FALSE)</f>
        <v>41.6</v>
      </c>
      <c r="AJ64">
        <f>VLOOKUP($C64,'2022 FPIs'!$A$1:$F$33,5,FALSE)</f>
        <v>54.4</v>
      </c>
      <c r="AK64">
        <f>VLOOKUP($C64,'2022 FPIs'!$A$1:$F$33,6,FALSE)</f>
        <v>43.6</v>
      </c>
      <c r="AL64">
        <f>VLOOKUP($C64,'2022 FPIs'!$A$1:$M$33,7,FALSE)</f>
        <v>1386</v>
      </c>
      <c r="AM64">
        <f>VLOOKUP($C64,'2022 FPIs'!$A$1:$M$33,8,FALSE)</f>
        <v>0.44918032786885242</v>
      </c>
      <c r="AN64">
        <f>VLOOKUP($C64,'2022 FPIs'!$A$1:$M$33,9,FALSE)</f>
        <v>0.32682926829268288</v>
      </c>
      <c r="AO64">
        <f>VLOOKUP($C64,'2022 FPIs'!$A$1:$M$33,10,FALSE)</f>
        <v>0.36842105263157893</v>
      </c>
      <c r="AP64">
        <f>VLOOKUP($C64,'2022 FPIs'!$A$1:$M$33,11,FALSE)</f>
        <v>0.60504201680672265</v>
      </c>
      <c r="AQ64">
        <f>VLOOKUP($C64,'2022 FPIs'!$A$1:$M$33,12,FALSE)</f>
        <v>0.34042553191489372</v>
      </c>
      <c r="AR64">
        <f>VLOOKUP($C64,'2022 FPIs'!$A$1:$M$33,13,FALSE)</f>
        <v>0.18544600938967137</v>
      </c>
      <c r="AS64">
        <v>20</v>
      </c>
      <c r="AT64">
        <v>12</v>
      </c>
      <c r="AU64">
        <v>16</v>
      </c>
      <c r="AV64">
        <v>27</v>
      </c>
      <c r="AW64">
        <v>130</v>
      </c>
      <c r="AX64">
        <v>1</v>
      </c>
      <c r="AY64">
        <v>0</v>
      </c>
      <c r="AZ64">
        <v>3</v>
      </c>
      <c r="BA64">
        <v>17</v>
      </c>
      <c r="BB64">
        <v>5.4</v>
      </c>
      <c r="BC64">
        <v>4.3</v>
      </c>
      <c r="BD64">
        <v>59.3</v>
      </c>
      <c r="BE64">
        <v>83.9</v>
      </c>
      <c r="BF64">
        <v>24</v>
      </c>
      <c r="BG64">
        <v>102</v>
      </c>
      <c r="BH64">
        <v>4.3</v>
      </c>
      <c r="BI64">
        <v>1</v>
      </c>
      <c r="BJ64">
        <v>2</v>
      </c>
      <c r="BK64">
        <v>2</v>
      </c>
      <c r="BL64">
        <v>2</v>
      </c>
      <c r="BM64">
        <v>2</v>
      </c>
      <c r="BN64">
        <v>8</v>
      </c>
      <c r="BO64">
        <v>347</v>
      </c>
      <c r="BP64">
        <v>2</v>
      </c>
      <c r="BQ64">
        <v>13</v>
      </c>
      <c r="BR64">
        <v>0</v>
      </c>
      <c r="BS64">
        <v>0</v>
      </c>
      <c r="BT64" s="3">
        <f t="shared" si="1"/>
        <v>25.5</v>
      </c>
      <c r="BU64">
        <f>VLOOKUP(D64,'2022 FPIs'!$A$1:$B$33,2,FALSE)</f>
        <v>9.1</v>
      </c>
      <c r="BV64">
        <f>VLOOKUP($D64,'2022 FPIs'!$A$1:$F$33,3,FALSE)</f>
        <v>73.2</v>
      </c>
      <c r="BW64">
        <f>VLOOKUP($D64,'2022 FPIs'!$A$1:$F$33,4,FALSE)</f>
        <v>67.900000000000006</v>
      </c>
      <c r="BX64">
        <f>VLOOKUP($D64,'2022 FPIs'!$A$1:$F$33,5,FALSE)</f>
        <v>62</v>
      </c>
      <c r="BY64">
        <f>VLOOKUP($D64,'2022 FPIs'!$A$1:$F$33,6,FALSE)</f>
        <v>65.3</v>
      </c>
      <c r="BZ64">
        <f>VLOOKUP($D64,'2022 FPIs'!$A$1:$G$33,7,FALSE)</f>
        <v>1661</v>
      </c>
      <c r="CA64">
        <f>VLOOKUP($D64,'2022 FPIs'!$A$1:$M$33,8,FALSE)</f>
        <v>0.85245901639344257</v>
      </c>
      <c r="CB64">
        <f>VLOOKUP($D64,'2022 FPIs'!$A$1:$M$33,9,FALSE)</f>
        <v>1</v>
      </c>
      <c r="CC64">
        <f>VLOOKUP($D64,'2022 FPIs'!$A$1:$M$33,10,FALSE)</f>
        <v>0.84573502722323046</v>
      </c>
      <c r="CD64">
        <f>VLOOKUP($D64,'2022 FPIs'!$A$1:$M$33,11,FALSE)</f>
        <v>0.81792717086834732</v>
      </c>
      <c r="CE64">
        <f>VLOOKUP($D64,'2022 FPIs'!$A$1:$M$33,12,FALSE)</f>
        <v>1</v>
      </c>
      <c r="CF64">
        <f>VLOOKUP($D64,'2022 FPIs'!$A$1:$M$33,13,FALSE)</f>
        <v>0.83098591549295775</v>
      </c>
      <c r="CG64">
        <f t="shared" si="2"/>
        <v>-12.3</v>
      </c>
      <c r="CH64">
        <f t="shared" si="3"/>
        <v>0.62295081967213117</v>
      </c>
      <c r="CI64">
        <f t="shared" si="4"/>
        <v>0.61266568483063322</v>
      </c>
      <c r="CJ64">
        <f t="shared" si="5"/>
        <v>0.8774193548387097</v>
      </c>
      <c r="CK64">
        <f t="shared" si="6"/>
        <v>0.66768759571209801</v>
      </c>
      <c r="CL64">
        <f t="shared" si="7"/>
        <v>-275</v>
      </c>
    </row>
    <row r="65" spans="1:90">
      <c r="A65" t="s">
        <v>0</v>
      </c>
      <c r="B65">
        <f t="shared" si="0"/>
        <v>0</v>
      </c>
      <c r="C65" t="s">
        <v>40</v>
      </c>
      <c r="D65" t="s">
        <v>50</v>
      </c>
      <c r="E65">
        <v>17</v>
      </c>
      <c r="F65">
        <v>20</v>
      </c>
      <c r="G65">
        <v>18</v>
      </c>
      <c r="H65">
        <v>35</v>
      </c>
      <c r="I65">
        <v>287</v>
      </c>
      <c r="J65">
        <v>2</v>
      </c>
      <c r="K65">
        <v>1</v>
      </c>
      <c r="L65">
        <v>4</v>
      </c>
      <c r="M65">
        <v>30</v>
      </c>
      <c r="N65">
        <v>9.1</v>
      </c>
      <c r="O65">
        <v>7.4</v>
      </c>
      <c r="P65">
        <v>51.4</v>
      </c>
      <c r="Q65">
        <v>86.3</v>
      </c>
      <c r="R65">
        <v>22</v>
      </c>
      <c r="S65">
        <v>50</v>
      </c>
      <c r="T65">
        <v>2.2999999999999998</v>
      </c>
      <c r="U65">
        <v>0</v>
      </c>
      <c r="V65">
        <v>1</v>
      </c>
      <c r="W65">
        <v>2</v>
      </c>
      <c r="X65">
        <v>2</v>
      </c>
      <c r="Y65">
        <v>2</v>
      </c>
      <c r="Z65">
        <v>6</v>
      </c>
      <c r="AA65">
        <v>300</v>
      </c>
      <c r="AB65">
        <v>7</v>
      </c>
      <c r="AC65">
        <v>14</v>
      </c>
      <c r="AD65">
        <v>1</v>
      </c>
      <c r="AE65">
        <v>1</v>
      </c>
      <c r="AF65" s="3">
        <v>27.5</v>
      </c>
      <c r="AG65">
        <f>VLOOKUP(C65,'2022 FPIs'!$A$1:$B$33,2,FALSE)</f>
        <v>-3.2</v>
      </c>
      <c r="AH65">
        <f>VLOOKUP($C65,'2022 FPIs'!$A$1:$F$33,3,FALSE)</f>
        <v>45.6</v>
      </c>
      <c r="AI65">
        <f>VLOOKUP($C65,'2022 FPIs'!$A$1:$F$33,4,FALSE)</f>
        <v>41.6</v>
      </c>
      <c r="AJ65">
        <f>VLOOKUP($C65,'2022 FPIs'!$A$1:$F$33,5,FALSE)</f>
        <v>54.4</v>
      </c>
      <c r="AK65">
        <f>VLOOKUP($C65,'2022 FPIs'!$A$1:$F$33,6,FALSE)</f>
        <v>43.6</v>
      </c>
      <c r="AL65">
        <f>VLOOKUP($C65,'2022 FPIs'!$A$1:$M$33,7,FALSE)</f>
        <v>1386</v>
      </c>
      <c r="AM65">
        <f>VLOOKUP($C65,'2022 FPIs'!$A$1:$M$33,8,FALSE)</f>
        <v>0.44918032786885242</v>
      </c>
      <c r="AN65">
        <f>VLOOKUP($C65,'2022 FPIs'!$A$1:$M$33,9,FALSE)</f>
        <v>0.32682926829268288</v>
      </c>
      <c r="AO65">
        <f>VLOOKUP($C65,'2022 FPIs'!$A$1:$M$33,10,FALSE)</f>
        <v>0.36842105263157893</v>
      </c>
      <c r="AP65">
        <f>VLOOKUP($C65,'2022 FPIs'!$A$1:$M$33,11,FALSE)</f>
        <v>0.60504201680672265</v>
      </c>
      <c r="AQ65">
        <f>VLOOKUP($C65,'2022 FPIs'!$A$1:$M$33,12,FALSE)</f>
        <v>0.34042553191489372</v>
      </c>
      <c r="AR65">
        <f>VLOOKUP($C65,'2022 FPIs'!$A$1:$M$33,13,FALSE)</f>
        <v>0.18544600938967137</v>
      </c>
      <c r="AS65">
        <v>20</v>
      </c>
      <c r="AT65">
        <v>17</v>
      </c>
      <c r="AU65">
        <v>23</v>
      </c>
      <c r="AV65">
        <v>38</v>
      </c>
      <c r="AW65">
        <v>252</v>
      </c>
      <c r="AX65">
        <v>1</v>
      </c>
      <c r="AY65">
        <v>0</v>
      </c>
      <c r="AZ65">
        <v>0</v>
      </c>
      <c r="BA65">
        <v>0</v>
      </c>
      <c r="BB65">
        <v>6.6</v>
      </c>
      <c r="BC65">
        <v>6.6</v>
      </c>
      <c r="BD65">
        <v>60.5</v>
      </c>
      <c r="BE65">
        <v>88.9</v>
      </c>
      <c r="BF65">
        <v>28</v>
      </c>
      <c r="BG65">
        <v>107</v>
      </c>
      <c r="BH65">
        <v>3.8</v>
      </c>
      <c r="BI65">
        <v>0</v>
      </c>
      <c r="BJ65">
        <v>2</v>
      </c>
      <c r="BK65">
        <v>3</v>
      </c>
      <c r="BL65">
        <v>2</v>
      </c>
      <c r="BM65">
        <v>2</v>
      </c>
      <c r="BN65">
        <v>4</v>
      </c>
      <c r="BO65">
        <v>178</v>
      </c>
      <c r="BP65">
        <v>5</v>
      </c>
      <c r="BQ65">
        <v>15</v>
      </c>
      <c r="BR65">
        <v>2</v>
      </c>
      <c r="BS65">
        <v>3</v>
      </c>
      <c r="BT65" s="3">
        <f t="shared" si="1"/>
        <v>32.5</v>
      </c>
      <c r="BU65">
        <f>VLOOKUP(D65,'2022 FPIs'!$A$1:$B$33,2,FALSE)</f>
        <v>2</v>
      </c>
      <c r="BV65">
        <f>VLOOKUP($D65,'2022 FPIs'!$A$1:$F$33,3,FALSE)</f>
        <v>36.299999999999997</v>
      </c>
      <c r="BW65">
        <f>VLOOKUP($D65,'2022 FPIs'!$A$1:$F$33,4,FALSE)</f>
        <v>25.3</v>
      </c>
      <c r="BX65">
        <f>VLOOKUP($D65,'2022 FPIs'!$A$1:$F$33,5,FALSE)</f>
        <v>52.8</v>
      </c>
      <c r="BY65">
        <f>VLOOKUP($D65,'2022 FPIs'!$A$1:$F$33,6,FALSE)</f>
        <v>56.2</v>
      </c>
      <c r="BZ65">
        <f>VLOOKUP($D65,'2022 FPIs'!$A$1:$G$33,7,FALSE)</f>
        <v>1527</v>
      </c>
      <c r="CA65">
        <f>VLOOKUP($D65,'2022 FPIs'!$A$1:$M$33,8,FALSE)</f>
        <v>0.61967213114754094</v>
      </c>
      <c r="CB65">
        <f>VLOOKUP($D65,'2022 FPIs'!$A$1:$M$33,9,FALSE)</f>
        <v>9.9999999999999867E-2</v>
      </c>
      <c r="CC65">
        <f>VLOOKUP($D65,'2022 FPIs'!$A$1:$M$33,10,FALSE)</f>
        <v>7.2595281306715054E-2</v>
      </c>
      <c r="CD65">
        <f>VLOOKUP($D65,'2022 FPIs'!$A$1:$M$33,11,FALSE)</f>
        <v>0.56022408963585435</v>
      </c>
      <c r="CE65">
        <f>VLOOKUP($D65,'2022 FPIs'!$A$1:$M$33,12,FALSE)</f>
        <v>0.72340425531914909</v>
      </c>
      <c r="CF65">
        <f>VLOOKUP($D65,'2022 FPIs'!$A$1:$M$33,13,FALSE)</f>
        <v>0.51643192488262912</v>
      </c>
      <c r="CG65">
        <f t="shared" si="2"/>
        <v>-5.2</v>
      </c>
      <c r="CH65">
        <f t="shared" si="3"/>
        <v>1.2561983471074381</v>
      </c>
      <c r="CI65">
        <f t="shared" si="4"/>
        <v>1.6442687747035574</v>
      </c>
      <c r="CJ65">
        <f t="shared" si="5"/>
        <v>1.0303030303030303</v>
      </c>
      <c r="CK65">
        <f t="shared" si="6"/>
        <v>0.77580071174377219</v>
      </c>
      <c r="CL65">
        <f t="shared" si="7"/>
        <v>-141</v>
      </c>
    </row>
    <row r="66" spans="1:90">
      <c r="A66" t="s">
        <v>0</v>
      </c>
      <c r="B66">
        <f t="shared" si="0"/>
        <v>0</v>
      </c>
      <c r="C66" t="s">
        <v>40</v>
      </c>
      <c r="D66" t="s">
        <v>41</v>
      </c>
      <c r="E66">
        <v>3</v>
      </c>
      <c r="F66">
        <v>19</v>
      </c>
      <c r="G66">
        <v>19</v>
      </c>
      <c r="H66">
        <v>33</v>
      </c>
      <c r="I66">
        <v>161</v>
      </c>
      <c r="J66">
        <v>0</v>
      </c>
      <c r="K66">
        <v>1</v>
      </c>
      <c r="L66">
        <v>3</v>
      </c>
      <c r="M66">
        <v>21</v>
      </c>
      <c r="N66">
        <v>5.5</v>
      </c>
      <c r="O66">
        <v>4.5</v>
      </c>
      <c r="P66">
        <v>57.6</v>
      </c>
      <c r="Q66">
        <v>57.8</v>
      </c>
      <c r="R66">
        <v>20</v>
      </c>
      <c r="S66">
        <v>66</v>
      </c>
      <c r="T66">
        <v>3.3</v>
      </c>
      <c r="U66">
        <v>0</v>
      </c>
      <c r="V66">
        <v>1</v>
      </c>
      <c r="W66">
        <v>1</v>
      </c>
      <c r="X66">
        <v>0</v>
      </c>
      <c r="Y66">
        <v>0</v>
      </c>
      <c r="Z66">
        <v>5</v>
      </c>
      <c r="AA66">
        <v>201</v>
      </c>
      <c r="AB66">
        <v>2</v>
      </c>
      <c r="AC66">
        <v>13</v>
      </c>
      <c r="AD66">
        <v>1</v>
      </c>
      <c r="AE66">
        <v>5</v>
      </c>
      <c r="AF66" s="3">
        <v>25</v>
      </c>
      <c r="AG66">
        <f>VLOOKUP(C66,'2022 FPIs'!$A$1:$B$33,2,FALSE)</f>
        <v>-3.2</v>
      </c>
      <c r="AH66">
        <f>VLOOKUP($C66,'2022 FPIs'!$A$1:$F$33,3,FALSE)</f>
        <v>45.6</v>
      </c>
      <c r="AI66">
        <f>VLOOKUP($C66,'2022 FPIs'!$A$1:$F$33,4,FALSE)</f>
        <v>41.6</v>
      </c>
      <c r="AJ66">
        <f>VLOOKUP($C66,'2022 FPIs'!$A$1:$F$33,5,FALSE)</f>
        <v>54.4</v>
      </c>
      <c r="AK66">
        <f>VLOOKUP($C66,'2022 FPIs'!$A$1:$F$33,6,FALSE)</f>
        <v>43.6</v>
      </c>
      <c r="AL66">
        <f>VLOOKUP($C66,'2022 FPIs'!$A$1:$M$33,7,FALSE)</f>
        <v>1386</v>
      </c>
      <c r="AM66">
        <f>VLOOKUP($C66,'2022 FPIs'!$A$1:$M$33,8,FALSE)</f>
        <v>0.44918032786885242</v>
      </c>
      <c r="AN66">
        <f>VLOOKUP($C66,'2022 FPIs'!$A$1:$M$33,9,FALSE)</f>
        <v>0.32682926829268288</v>
      </c>
      <c r="AO66">
        <f>VLOOKUP($C66,'2022 FPIs'!$A$1:$M$33,10,FALSE)</f>
        <v>0.36842105263157893</v>
      </c>
      <c r="AP66">
        <f>VLOOKUP($C66,'2022 FPIs'!$A$1:$M$33,11,FALSE)</f>
        <v>0.60504201680672265</v>
      </c>
      <c r="AQ66">
        <f>VLOOKUP($C66,'2022 FPIs'!$A$1:$M$33,12,FALSE)</f>
        <v>0.34042553191489372</v>
      </c>
      <c r="AR66">
        <f>VLOOKUP($C66,'2022 FPIs'!$A$1:$M$33,13,FALSE)</f>
        <v>0.18544600938967137</v>
      </c>
      <c r="AS66">
        <v>19</v>
      </c>
      <c r="AT66">
        <v>3</v>
      </c>
      <c r="AU66">
        <v>20</v>
      </c>
      <c r="AV66">
        <v>31</v>
      </c>
      <c r="AW66">
        <v>218</v>
      </c>
      <c r="AX66">
        <v>0</v>
      </c>
      <c r="AY66">
        <v>0</v>
      </c>
      <c r="AZ66">
        <v>1</v>
      </c>
      <c r="BA66">
        <v>11</v>
      </c>
      <c r="BB66">
        <v>7.4</v>
      </c>
      <c r="BC66">
        <v>6.8</v>
      </c>
      <c r="BD66">
        <v>64.5</v>
      </c>
      <c r="BE66">
        <v>85.1</v>
      </c>
      <c r="BF66">
        <v>39</v>
      </c>
      <c r="BG66">
        <v>147</v>
      </c>
      <c r="BH66">
        <v>3.8</v>
      </c>
      <c r="BI66">
        <v>1</v>
      </c>
      <c r="BJ66">
        <v>4</v>
      </c>
      <c r="BK66">
        <v>5</v>
      </c>
      <c r="BL66">
        <v>1</v>
      </c>
      <c r="BM66">
        <v>1</v>
      </c>
      <c r="BN66">
        <v>2</v>
      </c>
      <c r="BO66">
        <v>64</v>
      </c>
      <c r="BP66">
        <v>7</v>
      </c>
      <c r="BQ66">
        <v>16</v>
      </c>
      <c r="BR66">
        <v>0</v>
      </c>
      <c r="BS66">
        <v>0</v>
      </c>
      <c r="BT66" s="3">
        <f t="shared" si="1"/>
        <v>35</v>
      </c>
      <c r="BU66">
        <f>VLOOKUP(D66,'2022 FPIs'!$A$1:$B$33,2,FALSE)</f>
        <v>6.1</v>
      </c>
      <c r="BV66">
        <f>VLOOKUP($D66,'2022 FPIs'!$A$1:$F$33,3,FALSE)</f>
        <v>48</v>
      </c>
      <c r="BW66">
        <f>VLOOKUP($D66,'2022 FPIs'!$A$1:$F$33,4,FALSE)</f>
        <v>46.1</v>
      </c>
      <c r="BX66">
        <f>VLOOKUP($D66,'2022 FPIs'!$A$1:$F$33,5,FALSE)</f>
        <v>50.2</v>
      </c>
      <c r="BY66">
        <f>VLOOKUP($D66,'2022 FPIs'!$A$1:$F$33,6,FALSE)</f>
        <v>51</v>
      </c>
      <c r="BZ66">
        <f>VLOOKUP($D66,'2022 FPIs'!$A$1:$G$33,7,FALSE)</f>
        <v>1531</v>
      </c>
      <c r="CA66">
        <f>VLOOKUP($D66,'2022 FPIs'!$A$1:$M$33,8,FALSE)</f>
        <v>0.75409836065573765</v>
      </c>
      <c r="CB66">
        <f>VLOOKUP($D66,'2022 FPIs'!$A$1:$M$33,9,FALSE)</f>
        <v>0.38536585365853654</v>
      </c>
      <c r="CC66">
        <f>VLOOKUP($D66,'2022 FPIs'!$A$1:$M$33,10,FALSE)</f>
        <v>0.45009074410163336</v>
      </c>
      <c r="CD66">
        <f>VLOOKUP($D66,'2022 FPIs'!$A$1:$M$33,11,FALSE)</f>
        <v>0.48739495798319338</v>
      </c>
      <c r="CE66">
        <f>VLOOKUP($D66,'2022 FPIs'!$A$1:$M$33,12,FALSE)</f>
        <v>0.56534954407294835</v>
      </c>
      <c r="CF66">
        <f>VLOOKUP($D66,'2022 FPIs'!$A$1:$M$33,13,FALSE)</f>
        <v>0.5258215962441315</v>
      </c>
      <c r="CG66">
        <f t="shared" si="2"/>
        <v>-9.3000000000000007</v>
      </c>
      <c r="CH66">
        <f t="shared" si="3"/>
        <v>0.95000000000000007</v>
      </c>
      <c r="CI66">
        <f t="shared" si="4"/>
        <v>0.90238611713665939</v>
      </c>
      <c r="CJ66">
        <f t="shared" si="5"/>
        <v>1.0836653386454183</v>
      </c>
      <c r="CK66">
        <f t="shared" si="6"/>
        <v>0.8549019607843138</v>
      </c>
      <c r="CL66">
        <f t="shared" si="7"/>
        <v>-145</v>
      </c>
    </row>
    <row r="67" spans="1:90">
      <c r="A67" t="s">
        <v>0</v>
      </c>
      <c r="B67">
        <f t="shared" ref="B67:B130" si="8">IF(A67="W",1,0)</f>
        <v>0</v>
      </c>
      <c r="C67" t="s">
        <v>40</v>
      </c>
      <c r="D67" t="s">
        <v>60</v>
      </c>
      <c r="E67">
        <v>6</v>
      </c>
      <c r="F67">
        <v>23</v>
      </c>
      <c r="G67">
        <v>23</v>
      </c>
      <c r="H67">
        <v>46</v>
      </c>
      <c r="I67">
        <v>204</v>
      </c>
      <c r="J67">
        <v>0</v>
      </c>
      <c r="K67">
        <v>2</v>
      </c>
      <c r="L67">
        <v>4</v>
      </c>
      <c r="M67">
        <v>36</v>
      </c>
      <c r="N67">
        <v>5.2</v>
      </c>
      <c r="O67">
        <v>4.0999999999999996</v>
      </c>
      <c r="P67">
        <v>50</v>
      </c>
      <c r="Q67">
        <v>44.1</v>
      </c>
      <c r="R67">
        <v>17</v>
      </c>
      <c r="S67">
        <v>75</v>
      </c>
      <c r="T67">
        <v>4.4000000000000004</v>
      </c>
      <c r="U67">
        <v>0</v>
      </c>
      <c r="V67">
        <v>2</v>
      </c>
      <c r="W67">
        <v>3</v>
      </c>
      <c r="X67">
        <v>0</v>
      </c>
      <c r="Y67">
        <v>0</v>
      </c>
      <c r="Z67">
        <v>3</v>
      </c>
      <c r="AA67">
        <v>130</v>
      </c>
      <c r="AB67">
        <v>4</v>
      </c>
      <c r="AC67">
        <v>13</v>
      </c>
      <c r="AD67">
        <v>0</v>
      </c>
      <c r="AE67">
        <v>2</v>
      </c>
      <c r="AF67" s="3">
        <v>26.5</v>
      </c>
      <c r="AG67">
        <f>VLOOKUP(C67,'2022 FPIs'!$A$1:$B$33,2,FALSE)</f>
        <v>-3.2</v>
      </c>
      <c r="AH67">
        <f>VLOOKUP($C67,'2022 FPIs'!$A$1:$F$33,3,FALSE)</f>
        <v>45.6</v>
      </c>
      <c r="AI67">
        <f>VLOOKUP($C67,'2022 FPIs'!$A$1:$F$33,4,FALSE)</f>
        <v>41.6</v>
      </c>
      <c r="AJ67">
        <f>VLOOKUP($C67,'2022 FPIs'!$A$1:$F$33,5,FALSE)</f>
        <v>54.4</v>
      </c>
      <c r="AK67">
        <f>VLOOKUP($C67,'2022 FPIs'!$A$1:$F$33,6,FALSE)</f>
        <v>43.6</v>
      </c>
      <c r="AL67">
        <f>VLOOKUP($C67,'2022 FPIs'!$A$1:$M$33,7,FALSE)</f>
        <v>1386</v>
      </c>
      <c r="AM67">
        <f>VLOOKUP($C67,'2022 FPIs'!$A$1:$M$33,8,FALSE)</f>
        <v>0.44918032786885242</v>
      </c>
      <c r="AN67">
        <f>VLOOKUP($C67,'2022 FPIs'!$A$1:$M$33,9,FALSE)</f>
        <v>0.32682926829268288</v>
      </c>
      <c r="AO67">
        <f>VLOOKUP($C67,'2022 FPIs'!$A$1:$M$33,10,FALSE)</f>
        <v>0.36842105263157893</v>
      </c>
      <c r="AP67">
        <f>VLOOKUP($C67,'2022 FPIs'!$A$1:$M$33,11,FALSE)</f>
        <v>0.60504201680672265</v>
      </c>
      <c r="AQ67">
        <f>VLOOKUP($C67,'2022 FPIs'!$A$1:$M$33,12,FALSE)</f>
        <v>0.34042553191489372</v>
      </c>
      <c r="AR67">
        <f>VLOOKUP($C67,'2022 FPIs'!$A$1:$M$33,13,FALSE)</f>
        <v>0.18544600938967137</v>
      </c>
      <c r="AS67">
        <v>23</v>
      </c>
      <c r="AT67">
        <v>6</v>
      </c>
      <c r="AU67">
        <v>18</v>
      </c>
      <c r="AV67">
        <v>29</v>
      </c>
      <c r="AW67">
        <v>148</v>
      </c>
      <c r="AX67">
        <v>2</v>
      </c>
      <c r="AY67">
        <v>0</v>
      </c>
      <c r="AZ67">
        <v>4</v>
      </c>
      <c r="BA67">
        <v>35</v>
      </c>
      <c r="BB67">
        <v>6.3</v>
      </c>
      <c r="BC67">
        <v>4.5</v>
      </c>
      <c r="BD67">
        <v>62.1</v>
      </c>
      <c r="BE67">
        <v>98.1</v>
      </c>
      <c r="BF67">
        <v>38</v>
      </c>
      <c r="BG67">
        <v>198</v>
      </c>
      <c r="BH67">
        <v>5.2</v>
      </c>
      <c r="BI67">
        <v>0</v>
      </c>
      <c r="BJ67">
        <v>3</v>
      </c>
      <c r="BK67">
        <v>4</v>
      </c>
      <c r="BL67">
        <v>2</v>
      </c>
      <c r="BM67">
        <v>2</v>
      </c>
      <c r="BN67">
        <v>4</v>
      </c>
      <c r="BO67">
        <v>169</v>
      </c>
      <c r="BP67">
        <v>5</v>
      </c>
      <c r="BQ67">
        <v>15</v>
      </c>
      <c r="BR67">
        <v>1</v>
      </c>
      <c r="BS67">
        <v>2</v>
      </c>
      <c r="BT67" s="3">
        <f t="shared" ref="BT67:BT130" si="9">60-AF67</f>
        <v>33.5</v>
      </c>
      <c r="BU67">
        <f>VLOOKUP(D67,'2022 FPIs'!$A$1:$B$33,2,FALSE)</f>
        <v>-1.1000000000000001</v>
      </c>
      <c r="BV67">
        <f>VLOOKUP($D67,'2022 FPIs'!$A$1:$F$33,3,FALSE)</f>
        <v>50</v>
      </c>
      <c r="BW67">
        <f>VLOOKUP($D67,'2022 FPIs'!$A$1:$F$33,4,FALSE)</f>
        <v>54.3</v>
      </c>
      <c r="BX67">
        <f>VLOOKUP($D67,'2022 FPIs'!$A$1:$F$33,5,FALSE)</f>
        <v>48.7</v>
      </c>
      <c r="BY67">
        <f>VLOOKUP($D67,'2022 FPIs'!$A$1:$F$33,6,FALSE)</f>
        <v>45.5</v>
      </c>
      <c r="BZ67">
        <f>VLOOKUP($D67,'2022 FPIs'!$A$1:$G$33,7,FALSE)</f>
        <v>1455</v>
      </c>
      <c r="CA67">
        <f>VLOOKUP($D67,'2022 FPIs'!$A$1:$M$33,8,FALSE)</f>
        <v>0.5180327868852459</v>
      </c>
      <c r="CB67">
        <f>VLOOKUP($D67,'2022 FPIs'!$A$1:$M$33,9,FALSE)</f>
        <v>0.43414634146341458</v>
      </c>
      <c r="CC67">
        <f>VLOOKUP($D67,'2022 FPIs'!$A$1:$M$33,10,FALSE)</f>
        <v>0.59891107078039918</v>
      </c>
      <c r="CD67">
        <f>VLOOKUP($D67,'2022 FPIs'!$A$1:$M$33,11,FALSE)</f>
        <v>0.44537815126050434</v>
      </c>
      <c r="CE67">
        <f>VLOOKUP($D67,'2022 FPIs'!$A$1:$M$33,12,FALSE)</f>
        <v>0.39817629179331315</v>
      </c>
      <c r="CF67">
        <f>VLOOKUP($D67,'2022 FPIs'!$A$1:$M$33,13,FALSE)</f>
        <v>0.34741784037558687</v>
      </c>
      <c r="CG67">
        <f t="shared" ref="CG67:CG130" si="10">AG67-BU67</f>
        <v>-2.1</v>
      </c>
      <c r="CH67">
        <f t="shared" ref="CH67:CH130" si="11">AH67/BV67</f>
        <v>0.91200000000000003</v>
      </c>
      <c r="CI67">
        <f t="shared" ref="CI67:CI130" si="12">AI67/BW67</f>
        <v>0.7661141804788214</v>
      </c>
      <c r="CJ67">
        <f t="shared" ref="CJ67:CJ130" si="13">AJ67/BX67</f>
        <v>1.1170431211498972</v>
      </c>
      <c r="CK67">
        <f t="shared" ref="CK67:CK130" si="14">AK67/BY67</f>
        <v>0.95824175824175828</v>
      </c>
      <c r="CL67">
        <f t="shared" ref="CL67:CL130" si="15">AL67-BZ67</f>
        <v>-69</v>
      </c>
    </row>
    <row r="68" spans="1:90">
      <c r="A68" t="s">
        <v>0</v>
      </c>
      <c r="B68">
        <f t="shared" si="8"/>
        <v>0</v>
      </c>
      <c r="C68" t="s">
        <v>40</v>
      </c>
      <c r="D68" t="s">
        <v>38</v>
      </c>
      <c r="E68">
        <v>6</v>
      </c>
      <c r="F68">
        <v>11</v>
      </c>
      <c r="G68">
        <v>18</v>
      </c>
      <c r="H68">
        <v>33</v>
      </c>
      <c r="I68">
        <v>149</v>
      </c>
      <c r="J68">
        <v>0</v>
      </c>
      <c r="K68">
        <v>0</v>
      </c>
      <c r="L68">
        <v>0</v>
      </c>
      <c r="M68">
        <v>0</v>
      </c>
      <c r="N68">
        <v>4.5</v>
      </c>
      <c r="O68">
        <v>4.5</v>
      </c>
      <c r="P68">
        <v>54.5</v>
      </c>
      <c r="Q68">
        <v>66.400000000000006</v>
      </c>
      <c r="R68">
        <v>20</v>
      </c>
      <c r="S68">
        <v>38</v>
      </c>
      <c r="T68">
        <v>1.9</v>
      </c>
      <c r="U68">
        <v>0</v>
      </c>
      <c r="V68">
        <v>2</v>
      </c>
      <c r="W68">
        <v>3</v>
      </c>
      <c r="X68">
        <v>0</v>
      </c>
      <c r="Y68">
        <v>0</v>
      </c>
      <c r="Z68">
        <v>5</v>
      </c>
      <c r="AA68">
        <v>241</v>
      </c>
      <c r="AB68">
        <v>7</v>
      </c>
      <c r="AC68">
        <v>16</v>
      </c>
      <c r="AD68">
        <v>0</v>
      </c>
      <c r="AE68">
        <v>0</v>
      </c>
      <c r="AF68" s="3">
        <v>24</v>
      </c>
      <c r="AG68">
        <f>VLOOKUP(C68,'2022 FPIs'!$A$1:$B$33,2,FALSE)</f>
        <v>-3.2</v>
      </c>
      <c r="AH68">
        <f>VLOOKUP($C68,'2022 FPIs'!$A$1:$F$33,3,FALSE)</f>
        <v>45.6</v>
      </c>
      <c r="AI68">
        <f>VLOOKUP($C68,'2022 FPIs'!$A$1:$F$33,4,FALSE)</f>
        <v>41.6</v>
      </c>
      <c r="AJ68">
        <f>VLOOKUP($C68,'2022 FPIs'!$A$1:$F$33,5,FALSE)</f>
        <v>54.4</v>
      </c>
      <c r="AK68">
        <f>VLOOKUP($C68,'2022 FPIs'!$A$1:$F$33,6,FALSE)</f>
        <v>43.6</v>
      </c>
      <c r="AL68">
        <f>VLOOKUP($C68,'2022 FPIs'!$A$1:$M$33,7,FALSE)</f>
        <v>1386</v>
      </c>
      <c r="AM68">
        <f>VLOOKUP($C68,'2022 FPIs'!$A$1:$M$33,8,FALSE)</f>
        <v>0.44918032786885242</v>
      </c>
      <c r="AN68">
        <f>VLOOKUP($C68,'2022 FPIs'!$A$1:$M$33,9,FALSE)</f>
        <v>0.32682926829268288</v>
      </c>
      <c r="AO68">
        <f>VLOOKUP($C68,'2022 FPIs'!$A$1:$M$33,10,FALSE)</f>
        <v>0.36842105263157893</v>
      </c>
      <c r="AP68">
        <f>VLOOKUP($C68,'2022 FPIs'!$A$1:$M$33,11,FALSE)</f>
        <v>0.60504201680672265</v>
      </c>
      <c r="AQ68">
        <f>VLOOKUP($C68,'2022 FPIs'!$A$1:$M$33,12,FALSE)</f>
        <v>0.34042553191489372</v>
      </c>
      <c r="AR68">
        <f>VLOOKUP($C68,'2022 FPIs'!$A$1:$M$33,13,FALSE)</f>
        <v>0.18544600938967137</v>
      </c>
      <c r="AS68">
        <v>11</v>
      </c>
      <c r="AT68">
        <v>6</v>
      </c>
      <c r="AU68">
        <v>20</v>
      </c>
      <c r="AV68">
        <v>31</v>
      </c>
      <c r="AW68">
        <v>140</v>
      </c>
      <c r="AX68">
        <v>0</v>
      </c>
      <c r="AY68">
        <v>0</v>
      </c>
      <c r="AZ68">
        <v>1</v>
      </c>
      <c r="BA68">
        <v>12</v>
      </c>
      <c r="BB68">
        <v>4.9000000000000004</v>
      </c>
      <c r="BC68">
        <v>4.4000000000000004</v>
      </c>
      <c r="BD68">
        <v>64.5</v>
      </c>
      <c r="BE68">
        <v>74.7</v>
      </c>
      <c r="BF68">
        <v>32</v>
      </c>
      <c r="BG68">
        <v>162</v>
      </c>
      <c r="BH68">
        <v>5.0999999999999996</v>
      </c>
      <c r="BI68">
        <v>0</v>
      </c>
      <c r="BJ68">
        <v>3</v>
      </c>
      <c r="BK68">
        <v>3</v>
      </c>
      <c r="BL68">
        <v>0</v>
      </c>
      <c r="BM68">
        <v>0</v>
      </c>
      <c r="BN68">
        <v>4</v>
      </c>
      <c r="BO68">
        <v>181</v>
      </c>
      <c r="BP68">
        <v>4</v>
      </c>
      <c r="BQ68">
        <v>13</v>
      </c>
      <c r="BR68">
        <v>1</v>
      </c>
      <c r="BS68">
        <v>2</v>
      </c>
      <c r="BT68" s="3">
        <f t="shared" si="9"/>
        <v>36</v>
      </c>
      <c r="BU68">
        <f>VLOOKUP(D68,'2022 FPIs'!$A$1:$B$33,2,FALSE)</f>
        <v>5.2</v>
      </c>
      <c r="BV68">
        <f>VLOOKUP($D68,'2022 FPIs'!$A$1:$F$33,3,FALSE)</f>
        <v>63.2</v>
      </c>
      <c r="BW68">
        <f>VLOOKUP($D68,'2022 FPIs'!$A$1:$F$33,4,FALSE)</f>
        <v>55.7</v>
      </c>
      <c r="BX68">
        <f>VLOOKUP($D68,'2022 FPIs'!$A$1:$F$33,5,FALSE)</f>
        <v>63.8</v>
      </c>
      <c r="BY68">
        <f>VLOOKUP($D68,'2022 FPIs'!$A$1:$F$33,6,FALSE)</f>
        <v>52.1</v>
      </c>
      <c r="BZ68">
        <f>VLOOKUP($D68,'2022 FPIs'!$A$1:$G$33,7,FALSE)</f>
        <v>1521</v>
      </c>
      <c r="CA68">
        <f>VLOOKUP($D68,'2022 FPIs'!$A$1:$M$33,8,FALSE)</f>
        <v>0.72459016393442621</v>
      </c>
      <c r="CB68">
        <f>VLOOKUP($D68,'2022 FPIs'!$A$1:$M$33,9,FALSE)</f>
        <v>0.75609756097560976</v>
      </c>
      <c r="CC68">
        <f>VLOOKUP($D68,'2022 FPIs'!$A$1:$M$33,10,FALSE)</f>
        <v>0.62431941923774958</v>
      </c>
      <c r="CD68">
        <f>VLOOKUP($D68,'2022 FPIs'!$A$1:$M$33,11,FALSE)</f>
        <v>0.86834733893557414</v>
      </c>
      <c r="CE68">
        <f>VLOOKUP($D68,'2022 FPIs'!$A$1:$M$33,12,FALSE)</f>
        <v>0.59878419452887555</v>
      </c>
      <c r="CF68">
        <f>VLOOKUP($D68,'2022 FPIs'!$A$1:$M$33,13,FALSE)</f>
        <v>0.50234741784037562</v>
      </c>
      <c r="CG68">
        <f t="shared" si="10"/>
        <v>-8.4</v>
      </c>
      <c r="CH68">
        <f t="shared" si="11"/>
        <v>0.72151898734177211</v>
      </c>
      <c r="CI68">
        <f t="shared" si="12"/>
        <v>0.7468581687612208</v>
      </c>
      <c r="CJ68">
        <f t="shared" si="13"/>
        <v>0.85266457680250785</v>
      </c>
      <c r="CK68">
        <f t="shared" si="14"/>
        <v>0.83685220729366605</v>
      </c>
      <c r="CL68">
        <f t="shared" si="15"/>
        <v>-135</v>
      </c>
    </row>
    <row r="69" spans="1:90">
      <c r="A69" t="s">
        <v>0</v>
      </c>
      <c r="B69">
        <f t="shared" si="8"/>
        <v>0</v>
      </c>
      <c r="C69" t="s">
        <v>41</v>
      </c>
      <c r="D69" t="s">
        <v>61</v>
      </c>
      <c r="E69">
        <v>22</v>
      </c>
      <c r="F69">
        <v>28</v>
      </c>
      <c r="G69">
        <v>24</v>
      </c>
      <c r="H69">
        <v>42</v>
      </c>
      <c r="I69">
        <v>260</v>
      </c>
      <c r="J69">
        <v>1</v>
      </c>
      <c r="K69">
        <v>1</v>
      </c>
      <c r="L69">
        <v>2</v>
      </c>
      <c r="M69">
        <v>15</v>
      </c>
      <c r="N69">
        <v>6.5</v>
      </c>
      <c r="O69">
        <v>5.9</v>
      </c>
      <c r="P69">
        <v>57.1</v>
      </c>
      <c r="Q69">
        <v>73.5</v>
      </c>
      <c r="R69">
        <v>18</v>
      </c>
      <c r="S69">
        <v>123</v>
      </c>
      <c r="T69">
        <v>6.8</v>
      </c>
      <c r="U69">
        <v>1</v>
      </c>
      <c r="V69">
        <v>3</v>
      </c>
      <c r="W69">
        <v>4</v>
      </c>
      <c r="X69">
        <v>1</v>
      </c>
      <c r="Y69">
        <v>1</v>
      </c>
      <c r="Z69">
        <v>3</v>
      </c>
      <c r="AA69">
        <v>150</v>
      </c>
      <c r="AB69">
        <v>3</v>
      </c>
      <c r="AC69">
        <v>12</v>
      </c>
      <c r="AD69">
        <v>0</v>
      </c>
      <c r="AE69">
        <v>1</v>
      </c>
      <c r="AF69" s="3">
        <v>26.5</v>
      </c>
      <c r="AG69">
        <f>VLOOKUP(C69,'2022 FPIs'!$A$1:$B$33,2,FALSE)</f>
        <v>6.1</v>
      </c>
      <c r="AH69">
        <f>VLOOKUP($C69,'2022 FPIs'!$A$1:$F$33,3,FALSE)</f>
        <v>48</v>
      </c>
      <c r="AI69">
        <f>VLOOKUP($C69,'2022 FPIs'!$A$1:$F$33,4,FALSE)</f>
        <v>46.1</v>
      </c>
      <c r="AJ69">
        <f>VLOOKUP($C69,'2022 FPIs'!$A$1:$F$33,5,FALSE)</f>
        <v>50.2</v>
      </c>
      <c r="AK69">
        <f>VLOOKUP($C69,'2022 FPIs'!$A$1:$F$33,6,FALSE)</f>
        <v>51</v>
      </c>
      <c r="AL69">
        <f>VLOOKUP($C69,'2022 FPIs'!$A$1:$M$33,7,FALSE)</f>
        <v>1531</v>
      </c>
      <c r="AM69">
        <f>VLOOKUP($C69,'2022 FPIs'!$A$1:$M$33,8,FALSE)</f>
        <v>0.75409836065573765</v>
      </c>
      <c r="AN69">
        <f>VLOOKUP($C69,'2022 FPIs'!$A$1:$M$33,9,FALSE)</f>
        <v>0.38536585365853654</v>
      </c>
      <c r="AO69">
        <f>VLOOKUP($C69,'2022 FPIs'!$A$1:$M$33,10,FALSE)</f>
        <v>0.45009074410163336</v>
      </c>
      <c r="AP69">
        <f>VLOOKUP($C69,'2022 FPIs'!$A$1:$M$33,11,FALSE)</f>
        <v>0.48739495798319338</v>
      </c>
      <c r="AQ69">
        <f>VLOOKUP($C69,'2022 FPIs'!$A$1:$M$33,12,FALSE)</f>
        <v>0.56534954407294835</v>
      </c>
      <c r="AR69">
        <f>VLOOKUP($C69,'2022 FPIs'!$A$1:$M$33,13,FALSE)</f>
        <v>0.5258215962441315</v>
      </c>
      <c r="AS69">
        <v>28</v>
      </c>
      <c r="AT69">
        <v>22</v>
      </c>
      <c r="AU69">
        <v>27</v>
      </c>
      <c r="AV69">
        <v>41</v>
      </c>
      <c r="AW69">
        <v>305</v>
      </c>
      <c r="AX69">
        <v>4</v>
      </c>
      <c r="AY69">
        <v>2</v>
      </c>
      <c r="AZ69">
        <v>1</v>
      </c>
      <c r="BA69">
        <v>8</v>
      </c>
      <c r="BB69">
        <v>7.6</v>
      </c>
      <c r="BC69">
        <v>7.3</v>
      </c>
      <c r="BD69">
        <v>65.900000000000006</v>
      </c>
      <c r="BE69">
        <v>100.2</v>
      </c>
      <c r="BF69">
        <v>28</v>
      </c>
      <c r="BG69">
        <v>85</v>
      </c>
      <c r="BH69">
        <v>3</v>
      </c>
      <c r="BI69">
        <v>0</v>
      </c>
      <c r="BJ69">
        <v>0</v>
      </c>
      <c r="BK69">
        <v>0</v>
      </c>
      <c r="BL69">
        <v>2</v>
      </c>
      <c r="BM69">
        <v>2</v>
      </c>
      <c r="BN69">
        <v>3</v>
      </c>
      <c r="BO69">
        <v>147</v>
      </c>
      <c r="BP69">
        <v>7</v>
      </c>
      <c r="BQ69">
        <v>10</v>
      </c>
      <c r="BR69">
        <v>0</v>
      </c>
      <c r="BS69">
        <v>0</v>
      </c>
      <c r="BT69" s="3">
        <f t="shared" si="9"/>
        <v>33.5</v>
      </c>
      <c r="BU69">
        <f>VLOOKUP(D69,'2022 FPIs'!$A$1:$B$33,2,FALSE)</f>
        <v>-4.7</v>
      </c>
      <c r="BV69">
        <f>VLOOKUP($D69,'2022 FPIs'!$A$1:$F$33,3,FALSE)</f>
        <v>49.8</v>
      </c>
      <c r="BW69">
        <f>VLOOKUP($D69,'2022 FPIs'!$A$1:$F$33,4,FALSE)</f>
        <v>50.8</v>
      </c>
      <c r="BX69">
        <f>VLOOKUP($D69,'2022 FPIs'!$A$1:$F$33,5,FALSE)</f>
        <v>49.7</v>
      </c>
      <c r="BY69">
        <f>VLOOKUP($D69,'2022 FPIs'!$A$1:$F$33,6,FALSE)</f>
        <v>48.1</v>
      </c>
      <c r="BZ69">
        <f>VLOOKUP($D69,'2022 FPIs'!$A$1:$G$33,7,FALSE)</f>
        <v>1492</v>
      </c>
      <c r="CA69">
        <f>VLOOKUP($D69,'2022 FPIs'!$A$1:$M$33,8,FALSE)</f>
        <v>0.39999999999999997</v>
      </c>
      <c r="CB69">
        <f>VLOOKUP($D69,'2022 FPIs'!$A$1:$M$33,9,FALSE)</f>
        <v>0.42926829268292671</v>
      </c>
      <c r="CC69">
        <f>VLOOKUP($D69,'2022 FPIs'!$A$1:$M$33,10,FALSE)</f>
        <v>0.5353901996370235</v>
      </c>
      <c r="CD69">
        <f>VLOOKUP($D69,'2022 FPIs'!$A$1:$M$33,11,FALSE)</f>
        <v>0.47338935574229701</v>
      </c>
      <c r="CE69">
        <f>VLOOKUP($D69,'2022 FPIs'!$A$1:$M$33,12,FALSE)</f>
        <v>0.47720364741641347</v>
      </c>
      <c r="CF69">
        <f>VLOOKUP($D69,'2022 FPIs'!$A$1:$M$33,13,FALSE)</f>
        <v>0.43427230046948356</v>
      </c>
      <c r="CG69">
        <f t="shared" si="10"/>
        <v>10.8</v>
      </c>
      <c r="CH69">
        <f t="shared" si="11"/>
        <v>0.96385542168674709</v>
      </c>
      <c r="CI69">
        <f t="shared" si="12"/>
        <v>0.90748031496062997</v>
      </c>
      <c r="CJ69">
        <f t="shared" si="13"/>
        <v>1.0100603621730382</v>
      </c>
      <c r="CK69">
        <f t="shared" si="14"/>
        <v>1.0602910602910602</v>
      </c>
      <c r="CL69">
        <f t="shared" si="15"/>
        <v>39</v>
      </c>
    </row>
    <row r="70" spans="1:90">
      <c r="A70" t="s">
        <v>1</v>
      </c>
      <c r="B70">
        <f t="shared" si="8"/>
        <v>1</v>
      </c>
      <c r="C70" t="s">
        <v>41</v>
      </c>
      <c r="D70" t="s">
        <v>56</v>
      </c>
      <c r="E70">
        <v>24</v>
      </c>
      <c r="F70">
        <v>0</v>
      </c>
      <c r="G70">
        <v>25</v>
      </c>
      <c r="H70">
        <v>30</v>
      </c>
      <c r="I70">
        <v>235</v>
      </c>
      <c r="J70">
        <v>2</v>
      </c>
      <c r="K70">
        <v>0</v>
      </c>
      <c r="L70">
        <v>0</v>
      </c>
      <c r="M70">
        <v>0</v>
      </c>
      <c r="N70">
        <v>7.8</v>
      </c>
      <c r="O70">
        <v>7.8</v>
      </c>
      <c r="P70">
        <v>83.3</v>
      </c>
      <c r="Q70">
        <v>121.5</v>
      </c>
      <c r="R70">
        <v>37</v>
      </c>
      <c r="S70">
        <v>96</v>
      </c>
      <c r="T70">
        <v>2.6</v>
      </c>
      <c r="U70">
        <v>1</v>
      </c>
      <c r="V70">
        <v>1</v>
      </c>
      <c r="W70">
        <v>1</v>
      </c>
      <c r="X70">
        <v>3</v>
      </c>
      <c r="Y70">
        <v>3</v>
      </c>
      <c r="Z70">
        <v>5</v>
      </c>
      <c r="AA70">
        <v>228</v>
      </c>
      <c r="AB70">
        <v>6</v>
      </c>
      <c r="AC70">
        <v>15</v>
      </c>
      <c r="AD70">
        <v>2</v>
      </c>
      <c r="AE70">
        <v>3</v>
      </c>
      <c r="AF70" s="3">
        <v>38</v>
      </c>
      <c r="AG70">
        <f>VLOOKUP(C70,'2022 FPIs'!$A$1:$B$33,2,FALSE)</f>
        <v>6.1</v>
      </c>
      <c r="AH70">
        <f>VLOOKUP($C70,'2022 FPIs'!$A$1:$F$33,3,FALSE)</f>
        <v>48</v>
      </c>
      <c r="AI70">
        <f>VLOOKUP($C70,'2022 FPIs'!$A$1:$F$33,4,FALSE)</f>
        <v>46.1</v>
      </c>
      <c r="AJ70">
        <f>VLOOKUP($C70,'2022 FPIs'!$A$1:$F$33,5,FALSE)</f>
        <v>50.2</v>
      </c>
      <c r="AK70">
        <f>VLOOKUP($C70,'2022 FPIs'!$A$1:$F$33,6,FALSE)</f>
        <v>51</v>
      </c>
      <c r="AL70">
        <f>VLOOKUP($C70,'2022 FPIs'!$A$1:$M$33,7,FALSE)</f>
        <v>1531</v>
      </c>
      <c r="AM70">
        <f>VLOOKUP($C70,'2022 FPIs'!$A$1:$M$33,8,FALSE)</f>
        <v>0.75409836065573765</v>
      </c>
      <c r="AN70">
        <f>VLOOKUP($C70,'2022 FPIs'!$A$1:$M$33,9,FALSE)</f>
        <v>0.38536585365853654</v>
      </c>
      <c r="AO70">
        <f>VLOOKUP($C70,'2022 FPIs'!$A$1:$M$33,10,FALSE)</f>
        <v>0.45009074410163336</v>
      </c>
      <c r="AP70">
        <f>VLOOKUP($C70,'2022 FPIs'!$A$1:$M$33,11,FALSE)</f>
        <v>0.48739495798319338</v>
      </c>
      <c r="AQ70">
        <f>VLOOKUP($C70,'2022 FPIs'!$A$1:$M$33,12,FALSE)</f>
        <v>0.56534954407294835</v>
      </c>
      <c r="AR70">
        <f>VLOOKUP($C70,'2022 FPIs'!$A$1:$M$33,13,FALSE)</f>
        <v>0.5258215962441315</v>
      </c>
      <c r="AS70">
        <v>0</v>
      </c>
      <c r="AT70">
        <v>24</v>
      </c>
      <c r="AU70">
        <v>16</v>
      </c>
      <c r="AV70">
        <v>30</v>
      </c>
      <c r="AW70">
        <v>164</v>
      </c>
      <c r="AX70">
        <v>0</v>
      </c>
      <c r="AY70">
        <v>3</v>
      </c>
      <c r="AZ70">
        <v>5</v>
      </c>
      <c r="BA70">
        <v>31</v>
      </c>
      <c r="BB70">
        <v>6.5</v>
      </c>
      <c r="BC70">
        <v>4.7</v>
      </c>
      <c r="BD70">
        <v>53.3</v>
      </c>
      <c r="BE70">
        <v>29.7</v>
      </c>
      <c r="BF70">
        <v>13</v>
      </c>
      <c r="BG70">
        <v>54</v>
      </c>
      <c r="BH70">
        <v>4.2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5</v>
      </c>
      <c r="BO70">
        <v>227</v>
      </c>
      <c r="BP70">
        <v>2</v>
      </c>
      <c r="BQ70">
        <v>10</v>
      </c>
      <c r="BR70">
        <v>0</v>
      </c>
      <c r="BS70">
        <v>2</v>
      </c>
      <c r="BT70" s="3">
        <f t="shared" si="9"/>
        <v>22</v>
      </c>
      <c r="BU70">
        <f>VLOOKUP(D70,'2022 FPIs'!$A$1:$B$33,2,FALSE)</f>
        <v>-15.1</v>
      </c>
      <c r="BV70">
        <f>VLOOKUP($D70,'2022 FPIs'!$A$1:$F$33,3,FALSE)</f>
        <v>46.5</v>
      </c>
      <c r="BW70">
        <f>VLOOKUP($D70,'2022 FPIs'!$A$1:$F$33,4,FALSE)</f>
        <v>40.6</v>
      </c>
      <c r="BX70">
        <f>VLOOKUP($D70,'2022 FPIs'!$A$1:$F$33,5,FALSE)</f>
        <v>54.6</v>
      </c>
      <c r="BY70">
        <f>VLOOKUP($D70,'2022 FPIs'!$A$1:$F$33,6,FALSE)</f>
        <v>49</v>
      </c>
      <c r="BZ70">
        <f>VLOOKUP($D70,'2022 FPIs'!$A$1:$G$33,7,FALSE)</f>
        <v>1381</v>
      </c>
      <c r="CA70">
        <f>VLOOKUP($D70,'2022 FPIs'!$A$1:$M$33,8,FALSE)</f>
        <v>5.9016393442622918E-2</v>
      </c>
      <c r="CB70">
        <f>VLOOKUP($D70,'2022 FPIs'!$A$1:$M$33,9,FALSE)</f>
        <v>0.34878048780487797</v>
      </c>
      <c r="CC70">
        <f>VLOOKUP($D70,'2022 FPIs'!$A$1:$M$33,10,FALSE)</f>
        <v>0.35027223230490012</v>
      </c>
      <c r="CD70">
        <f>VLOOKUP($D70,'2022 FPIs'!$A$1:$M$33,11,FALSE)</f>
        <v>0.61064425770308128</v>
      </c>
      <c r="CE70">
        <f>VLOOKUP($D70,'2022 FPIs'!$A$1:$M$33,12,FALSE)</f>
        <v>0.50455927051671734</v>
      </c>
      <c r="CF70">
        <f>VLOOKUP($D70,'2022 FPIs'!$A$1:$M$33,13,FALSE)</f>
        <v>0.17370892018779344</v>
      </c>
      <c r="CG70">
        <f t="shared" si="10"/>
        <v>21.2</v>
      </c>
      <c r="CH70">
        <f t="shared" si="11"/>
        <v>1.032258064516129</v>
      </c>
      <c r="CI70">
        <f t="shared" si="12"/>
        <v>1.1354679802955665</v>
      </c>
      <c r="CJ70">
        <f t="shared" si="13"/>
        <v>0.91941391941391948</v>
      </c>
      <c r="CK70">
        <f t="shared" si="14"/>
        <v>1.0408163265306123</v>
      </c>
      <c r="CL70">
        <f t="shared" si="15"/>
        <v>150</v>
      </c>
    </row>
    <row r="71" spans="1:90">
      <c r="A71" t="s">
        <v>1</v>
      </c>
      <c r="B71">
        <f t="shared" si="8"/>
        <v>1</v>
      </c>
      <c r="C71" t="s">
        <v>41</v>
      </c>
      <c r="D71" t="s">
        <v>55</v>
      </c>
      <c r="E71">
        <v>38</v>
      </c>
      <c r="F71">
        <v>10</v>
      </c>
      <c r="G71">
        <v>28</v>
      </c>
      <c r="H71">
        <v>39</v>
      </c>
      <c r="I71">
        <v>262</v>
      </c>
      <c r="J71">
        <v>3</v>
      </c>
      <c r="K71">
        <v>0</v>
      </c>
      <c r="L71">
        <v>0</v>
      </c>
      <c r="M71">
        <v>0</v>
      </c>
      <c r="N71">
        <v>6.7</v>
      </c>
      <c r="O71">
        <v>6.7</v>
      </c>
      <c r="P71">
        <v>71.8</v>
      </c>
      <c r="Q71">
        <v>115.5</v>
      </c>
      <c r="R71">
        <v>36</v>
      </c>
      <c r="S71">
        <v>151</v>
      </c>
      <c r="T71">
        <v>4.2</v>
      </c>
      <c r="U71">
        <v>1</v>
      </c>
      <c r="V71">
        <v>3</v>
      </c>
      <c r="W71">
        <v>3</v>
      </c>
      <c r="X71">
        <v>3</v>
      </c>
      <c r="Y71">
        <v>3</v>
      </c>
      <c r="Z71">
        <v>1</v>
      </c>
      <c r="AA71">
        <v>56</v>
      </c>
      <c r="AB71">
        <v>8</v>
      </c>
      <c r="AC71">
        <v>15</v>
      </c>
      <c r="AD71">
        <v>2</v>
      </c>
      <c r="AE71">
        <v>3</v>
      </c>
      <c r="AF71" s="3">
        <v>38.5</v>
      </c>
      <c r="AG71">
        <f>VLOOKUP(C71,'2022 FPIs'!$A$1:$B$33,2,FALSE)</f>
        <v>6.1</v>
      </c>
      <c r="AH71">
        <f>VLOOKUP($C71,'2022 FPIs'!$A$1:$F$33,3,FALSE)</f>
        <v>48</v>
      </c>
      <c r="AI71">
        <f>VLOOKUP($C71,'2022 FPIs'!$A$1:$F$33,4,FALSE)</f>
        <v>46.1</v>
      </c>
      <c r="AJ71">
        <f>VLOOKUP($C71,'2022 FPIs'!$A$1:$F$33,5,FALSE)</f>
        <v>50.2</v>
      </c>
      <c r="AK71">
        <f>VLOOKUP($C71,'2022 FPIs'!$A$1:$F$33,6,FALSE)</f>
        <v>51</v>
      </c>
      <c r="AL71">
        <f>VLOOKUP($C71,'2022 FPIs'!$A$1:$M$33,7,FALSE)</f>
        <v>1531</v>
      </c>
      <c r="AM71">
        <f>VLOOKUP($C71,'2022 FPIs'!$A$1:$M$33,8,FALSE)</f>
        <v>0.75409836065573765</v>
      </c>
      <c r="AN71">
        <f>VLOOKUP($C71,'2022 FPIs'!$A$1:$M$33,9,FALSE)</f>
        <v>0.38536585365853654</v>
      </c>
      <c r="AO71">
        <f>VLOOKUP($C71,'2022 FPIs'!$A$1:$M$33,10,FALSE)</f>
        <v>0.45009074410163336</v>
      </c>
      <c r="AP71">
        <f>VLOOKUP($C71,'2022 FPIs'!$A$1:$M$33,11,FALSE)</f>
        <v>0.48739495798319338</v>
      </c>
      <c r="AQ71">
        <f>VLOOKUP($C71,'2022 FPIs'!$A$1:$M$33,12,FALSE)</f>
        <v>0.56534954407294835</v>
      </c>
      <c r="AR71">
        <f>VLOOKUP($C71,'2022 FPIs'!$A$1:$M$33,13,FALSE)</f>
        <v>0.5258215962441315</v>
      </c>
      <c r="AS71">
        <v>10</v>
      </c>
      <c r="AT71">
        <v>38</v>
      </c>
      <c r="AU71">
        <v>25</v>
      </c>
      <c r="AV71">
        <v>45</v>
      </c>
      <c r="AW71">
        <v>286</v>
      </c>
      <c r="AX71">
        <v>1</v>
      </c>
      <c r="AY71">
        <v>1</v>
      </c>
      <c r="AZ71">
        <v>1</v>
      </c>
      <c r="BA71">
        <v>11</v>
      </c>
      <c r="BB71">
        <v>6.6</v>
      </c>
      <c r="BC71">
        <v>6.2</v>
      </c>
      <c r="BD71">
        <v>55.6</v>
      </c>
      <c r="BE71">
        <v>73</v>
      </c>
      <c r="BF71">
        <v>12</v>
      </c>
      <c r="BG71">
        <v>26</v>
      </c>
      <c r="BH71">
        <v>2.2000000000000002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4</v>
      </c>
      <c r="BO71">
        <v>175</v>
      </c>
      <c r="BP71">
        <v>5</v>
      </c>
      <c r="BQ71">
        <v>13</v>
      </c>
      <c r="BR71">
        <v>0</v>
      </c>
      <c r="BS71">
        <v>2</v>
      </c>
      <c r="BT71" s="3">
        <f t="shared" si="9"/>
        <v>21.5</v>
      </c>
      <c r="BU71">
        <f>VLOOKUP(D71,'2022 FPIs'!$A$1:$B$33,2,FALSE)</f>
        <v>3.2</v>
      </c>
      <c r="BV71">
        <f>VLOOKUP($D71,'2022 FPIs'!$A$1:$F$33,3,FALSE)</f>
        <v>42.5</v>
      </c>
      <c r="BW71">
        <f>VLOOKUP($D71,'2022 FPIs'!$A$1:$F$33,4,FALSE)</f>
        <v>33.299999999999997</v>
      </c>
      <c r="BX71">
        <f>VLOOKUP($D71,'2022 FPIs'!$A$1:$F$33,5,FALSE)</f>
        <v>62.6</v>
      </c>
      <c r="BY71">
        <f>VLOOKUP($D71,'2022 FPIs'!$A$1:$F$33,6,FALSE)</f>
        <v>33</v>
      </c>
      <c r="BZ71">
        <f>VLOOKUP($D71,'2022 FPIs'!$A$1:$G$33,7,FALSE)</f>
        <v>1535</v>
      </c>
      <c r="CA71">
        <f>VLOOKUP($D71,'2022 FPIs'!$A$1:$M$33,8,FALSE)</f>
        <v>0.65901639344262286</v>
      </c>
      <c r="CB71">
        <f>VLOOKUP($D71,'2022 FPIs'!$A$1:$M$33,9,FALSE)</f>
        <v>0.2512195121951219</v>
      </c>
      <c r="CC71">
        <f>VLOOKUP($D71,'2022 FPIs'!$A$1:$M$33,10,FALSE)</f>
        <v>0.21778584392014511</v>
      </c>
      <c r="CD71">
        <f>VLOOKUP($D71,'2022 FPIs'!$A$1:$M$33,11,FALSE)</f>
        <v>0.834733893557423</v>
      </c>
      <c r="CE71">
        <f>VLOOKUP($D71,'2022 FPIs'!$A$1:$M$33,12,FALSE)</f>
        <v>1.8237082066869345E-2</v>
      </c>
      <c r="CF71">
        <f>VLOOKUP($D71,'2022 FPIs'!$A$1:$M$33,13,FALSE)</f>
        <v>0.53521126760563376</v>
      </c>
      <c r="CG71">
        <f t="shared" si="10"/>
        <v>2.8999999999999995</v>
      </c>
      <c r="CH71">
        <f t="shared" si="11"/>
        <v>1.1294117647058823</v>
      </c>
      <c r="CI71">
        <f t="shared" si="12"/>
        <v>1.3843843843843846</v>
      </c>
      <c r="CJ71">
        <f t="shared" si="13"/>
        <v>0.80191693290734822</v>
      </c>
      <c r="CK71">
        <f t="shared" si="14"/>
        <v>1.5454545454545454</v>
      </c>
      <c r="CL71">
        <f t="shared" si="15"/>
        <v>-4</v>
      </c>
    </row>
    <row r="72" spans="1:90">
      <c r="A72" t="s">
        <v>0</v>
      </c>
      <c r="B72">
        <f t="shared" si="8"/>
        <v>0</v>
      </c>
      <c r="C72" t="s">
        <v>41</v>
      </c>
      <c r="D72" t="s">
        <v>62</v>
      </c>
      <c r="E72">
        <v>21</v>
      </c>
      <c r="F72">
        <v>29</v>
      </c>
      <c r="G72">
        <v>11</v>
      </c>
      <c r="H72">
        <v>23</v>
      </c>
      <c r="I72">
        <v>148</v>
      </c>
      <c r="J72">
        <v>2</v>
      </c>
      <c r="K72">
        <v>1</v>
      </c>
      <c r="L72">
        <v>4</v>
      </c>
      <c r="M72">
        <v>26</v>
      </c>
      <c r="N72">
        <v>7.6</v>
      </c>
      <c r="O72">
        <v>5.5</v>
      </c>
      <c r="P72">
        <v>47.8</v>
      </c>
      <c r="Q72">
        <v>79.599999999999994</v>
      </c>
      <c r="R72">
        <v>19</v>
      </c>
      <c r="S72">
        <v>71</v>
      </c>
      <c r="T72">
        <v>3.7</v>
      </c>
      <c r="U72">
        <v>0</v>
      </c>
      <c r="V72">
        <v>0</v>
      </c>
      <c r="W72">
        <v>0</v>
      </c>
      <c r="X72">
        <v>3</v>
      </c>
      <c r="Y72">
        <v>3</v>
      </c>
      <c r="Z72">
        <v>3</v>
      </c>
      <c r="AA72">
        <v>160</v>
      </c>
      <c r="AB72">
        <v>2</v>
      </c>
      <c r="AC72">
        <v>7</v>
      </c>
      <c r="AD72">
        <v>0</v>
      </c>
      <c r="AE72">
        <v>1</v>
      </c>
      <c r="AF72" s="3">
        <v>20</v>
      </c>
      <c r="AG72">
        <f>VLOOKUP(C72,'2022 FPIs'!$A$1:$B$33,2,FALSE)</f>
        <v>6.1</v>
      </c>
      <c r="AH72">
        <f>VLOOKUP($C72,'2022 FPIs'!$A$1:$F$33,3,FALSE)</f>
        <v>48</v>
      </c>
      <c r="AI72">
        <f>VLOOKUP($C72,'2022 FPIs'!$A$1:$F$33,4,FALSE)</f>
        <v>46.1</v>
      </c>
      <c r="AJ72">
        <f>VLOOKUP($C72,'2022 FPIs'!$A$1:$F$33,5,FALSE)</f>
        <v>50.2</v>
      </c>
      <c r="AK72">
        <f>VLOOKUP($C72,'2022 FPIs'!$A$1:$F$33,6,FALSE)</f>
        <v>51</v>
      </c>
      <c r="AL72">
        <f>VLOOKUP($C72,'2022 FPIs'!$A$1:$M$33,7,FALSE)</f>
        <v>1531</v>
      </c>
      <c r="AM72">
        <f>VLOOKUP($C72,'2022 FPIs'!$A$1:$M$33,8,FALSE)</f>
        <v>0.75409836065573765</v>
      </c>
      <c r="AN72">
        <f>VLOOKUP($C72,'2022 FPIs'!$A$1:$M$33,9,FALSE)</f>
        <v>0.38536585365853654</v>
      </c>
      <c r="AO72">
        <f>VLOOKUP($C72,'2022 FPIs'!$A$1:$M$33,10,FALSE)</f>
        <v>0.45009074410163336</v>
      </c>
      <c r="AP72">
        <f>VLOOKUP($C72,'2022 FPIs'!$A$1:$M$33,11,FALSE)</f>
        <v>0.48739495798319338</v>
      </c>
      <c r="AQ72">
        <f>VLOOKUP($C72,'2022 FPIs'!$A$1:$M$33,12,FALSE)</f>
        <v>0.56534954407294835</v>
      </c>
      <c r="AR72">
        <f>VLOOKUP($C72,'2022 FPIs'!$A$1:$M$33,13,FALSE)</f>
        <v>0.5258215962441315</v>
      </c>
      <c r="AS72">
        <v>29</v>
      </c>
      <c r="AT72">
        <v>21</v>
      </c>
      <c r="AU72">
        <v>16</v>
      </c>
      <c r="AV72">
        <v>25</v>
      </c>
      <c r="AW72">
        <v>191</v>
      </c>
      <c r="AX72">
        <v>0</v>
      </c>
      <c r="AY72">
        <v>1</v>
      </c>
      <c r="AZ72">
        <v>2</v>
      </c>
      <c r="BA72">
        <v>13</v>
      </c>
      <c r="BB72">
        <v>8.1999999999999993</v>
      </c>
      <c r="BC72">
        <v>7.1</v>
      </c>
      <c r="BD72">
        <v>64</v>
      </c>
      <c r="BE72">
        <v>70.599999999999994</v>
      </c>
      <c r="BF72">
        <v>50</v>
      </c>
      <c r="BG72">
        <v>210</v>
      </c>
      <c r="BH72">
        <v>4.2</v>
      </c>
      <c r="BI72">
        <v>4</v>
      </c>
      <c r="BJ72">
        <v>1</v>
      </c>
      <c r="BK72">
        <v>1</v>
      </c>
      <c r="BL72">
        <v>2</v>
      </c>
      <c r="BM72">
        <v>3</v>
      </c>
      <c r="BN72">
        <v>3</v>
      </c>
      <c r="BO72">
        <v>134</v>
      </c>
      <c r="BP72">
        <v>4</v>
      </c>
      <c r="BQ72">
        <v>15</v>
      </c>
      <c r="BR72">
        <v>3</v>
      </c>
      <c r="BS72">
        <v>5</v>
      </c>
      <c r="BT72" s="3">
        <f t="shared" si="9"/>
        <v>40</v>
      </c>
      <c r="BU72">
        <f>VLOOKUP(D72,'2022 FPIs'!$A$1:$B$33,2,FALSE)</f>
        <v>12.7</v>
      </c>
      <c r="BV72">
        <f>VLOOKUP($D72,'2022 FPIs'!$A$1:$F$33,3,FALSE)</f>
        <v>44.5</v>
      </c>
      <c r="BW72">
        <f>VLOOKUP($D72,'2022 FPIs'!$A$1:$F$33,4,FALSE)</f>
        <v>50.2</v>
      </c>
      <c r="BX72">
        <f>VLOOKUP($D72,'2022 FPIs'!$A$1:$F$33,5,FALSE)</f>
        <v>41.2</v>
      </c>
      <c r="BY72">
        <f>VLOOKUP($D72,'2022 FPIs'!$A$1:$F$33,6,FALSE)</f>
        <v>52</v>
      </c>
      <c r="BZ72">
        <f>VLOOKUP($D72,'2022 FPIs'!$A$1:$G$33,7,FALSE)</f>
        <v>1677</v>
      </c>
      <c r="CA72">
        <f>VLOOKUP($D72,'2022 FPIs'!$A$1:$M$33,8,FALSE)</f>
        <v>0.97049180327868845</v>
      </c>
      <c r="CB72">
        <f>VLOOKUP($D72,'2022 FPIs'!$A$1:$M$33,9,FALSE)</f>
        <v>0.29999999999999993</v>
      </c>
      <c r="CC72">
        <f>VLOOKUP($D72,'2022 FPIs'!$A$1:$M$33,10,FALSE)</f>
        <v>0.5245009074410163</v>
      </c>
      <c r="CD72">
        <f>VLOOKUP($D72,'2022 FPIs'!$A$1:$M$33,11,FALSE)</f>
        <v>0.23529411764705896</v>
      </c>
      <c r="CE72">
        <f>VLOOKUP($D72,'2022 FPIs'!$A$1:$M$33,12,FALSE)</f>
        <v>0.59574468085106391</v>
      </c>
      <c r="CF72">
        <f>VLOOKUP($D72,'2022 FPIs'!$A$1:$M$33,13,FALSE)</f>
        <v>0.86854460093896713</v>
      </c>
      <c r="CG72">
        <f t="shared" si="10"/>
        <v>-6.6</v>
      </c>
      <c r="CH72">
        <f t="shared" si="11"/>
        <v>1.0786516853932584</v>
      </c>
      <c r="CI72">
        <f t="shared" si="12"/>
        <v>0.91832669322709159</v>
      </c>
      <c r="CJ72">
        <f t="shared" si="13"/>
        <v>1.2184466019417475</v>
      </c>
      <c r="CK72">
        <f t="shared" si="14"/>
        <v>0.98076923076923073</v>
      </c>
      <c r="CL72">
        <f t="shared" si="15"/>
        <v>-146</v>
      </c>
    </row>
    <row r="73" spans="1:90">
      <c r="A73" t="s">
        <v>0</v>
      </c>
      <c r="B73">
        <f t="shared" si="8"/>
        <v>0</v>
      </c>
      <c r="C73" t="s">
        <v>41</v>
      </c>
      <c r="D73" t="s">
        <v>53</v>
      </c>
      <c r="E73">
        <v>6</v>
      </c>
      <c r="F73">
        <v>13</v>
      </c>
      <c r="G73">
        <v>25</v>
      </c>
      <c r="H73">
        <v>47</v>
      </c>
      <c r="I73">
        <v>286</v>
      </c>
      <c r="J73">
        <v>0</v>
      </c>
      <c r="K73">
        <v>2</v>
      </c>
      <c r="L73">
        <v>0</v>
      </c>
      <c r="M73">
        <v>0</v>
      </c>
      <c r="N73">
        <v>6.1</v>
      </c>
      <c r="O73">
        <v>6.1</v>
      </c>
      <c r="P73">
        <v>53.2</v>
      </c>
      <c r="Q73">
        <v>54</v>
      </c>
      <c r="R73">
        <v>26</v>
      </c>
      <c r="S73">
        <v>136</v>
      </c>
      <c r="T73">
        <v>5.2</v>
      </c>
      <c r="U73">
        <v>0</v>
      </c>
      <c r="V73">
        <v>2</v>
      </c>
      <c r="W73">
        <v>2</v>
      </c>
      <c r="X73">
        <v>0</v>
      </c>
      <c r="Y73">
        <v>0</v>
      </c>
      <c r="Z73">
        <v>3</v>
      </c>
      <c r="AA73">
        <v>159</v>
      </c>
      <c r="AB73">
        <v>6</v>
      </c>
      <c r="AC73">
        <v>14</v>
      </c>
      <c r="AD73">
        <v>0</v>
      </c>
      <c r="AE73">
        <v>3</v>
      </c>
      <c r="AF73" s="3">
        <v>28</v>
      </c>
      <c r="AG73">
        <f>VLOOKUP(C73,'2022 FPIs'!$A$1:$B$33,2,FALSE)</f>
        <v>6.1</v>
      </c>
      <c r="AH73">
        <f>VLOOKUP($C73,'2022 FPIs'!$A$1:$F$33,3,FALSE)</f>
        <v>48</v>
      </c>
      <c r="AI73">
        <f>VLOOKUP($C73,'2022 FPIs'!$A$1:$F$33,4,FALSE)</f>
        <v>46.1</v>
      </c>
      <c r="AJ73">
        <f>VLOOKUP($C73,'2022 FPIs'!$A$1:$F$33,5,FALSE)</f>
        <v>50.2</v>
      </c>
      <c r="AK73">
        <f>VLOOKUP($C73,'2022 FPIs'!$A$1:$F$33,6,FALSE)</f>
        <v>51</v>
      </c>
      <c r="AL73">
        <f>VLOOKUP($C73,'2022 FPIs'!$A$1:$M$33,7,FALSE)</f>
        <v>1531</v>
      </c>
      <c r="AM73">
        <f>VLOOKUP($C73,'2022 FPIs'!$A$1:$M$33,8,FALSE)</f>
        <v>0.75409836065573765</v>
      </c>
      <c r="AN73">
        <f>VLOOKUP($C73,'2022 FPIs'!$A$1:$M$33,9,FALSE)</f>
        <v>0.38536585365853654</v>
      </c>
      <c r="AO73">
        <f>VLOOKUP($C73,'2022 FPIs'!$A$1:$M$33,10,FALSE)</f>
        <v>0.45009074410163336</v>
      </c>
      <c r="AP73">
        <f>VLOOKUP($C73,'2022 FPIs'!$A$1:$M$33,11,FALSE)</f>
        <v>0.48739495798319338</v>
      </c>
      <c r="AQ73">
        <f>VLOOKUP($C73,'2022 FPIs'!$A$1:$M$33,12,FALSE)</f>
        <v>0.56534954407294835</v>
      </c>
      <c r="AR73">
        <f>VLOOKUP($C73,'2022 FPIs'!$A$1:$M$33,13,FALSE)</f>
        <v>0.5258215962441315</v>
      </c>
      <c r="AS73">
        <v>13</v>
      </c>
      <c r="AT73">
        <v>6</v>
      </c>
      <c r="AU73">
        <v>16</v>
      </c>
      <c r="AV73">
        <v>24</v>
      </c>
      <c r="AW73">
        <v>132</v>
      </c>
      <c r="AX73">
        <v>0</v>
      </c>
      <c r="AY73">
        <v>0</v>
      </c>
      <c r="AZ73">
        <v>1</v>
      </c>
      <c r="BA73">
        <v>8</v>
      </c>
      <c r="BB73">
        <v>5.8</v>
      </c>
      <c r="BC73">
        <v>5.3</v>
      </c>
      <c r="BD73">
        <v>66.7</v>
      </c>
      <c r="BE73">
        <v>80.599999999999994</v>
      </c>
      <c r="BF73">
        <v>31</v>
      </c>
      <c r="BG73">
        <v>116</v>
      </c>
      <c r="BH73">
        <v>3.7</v>
      </c>
      <c r="BI73">
        <v>1</v>
      </c>
      <c r="BJ73">
        <v>2</v>
      </c>
      <c r="BK73">
        <v>2</v>
      </c>
      <c r="BL73">
        <v>1</v>
      </c>
      <c r="BM73">
        <v>1</v>
      </c>
      <c r="BN73">
        <v>6</v>
      </c>
      <c r="BO73">
        <v>293</v>
      </c>
      <c r="BP73">
        <v>5</v>
      </c>
      <c r="BQ73">
        <v>13</v>
      </c>
      <c r="BR73">
        <v>0</v>
      </c>
      <c r="BS73">
        <v>0</v>
      </c>
      <c r="BT73" s="3">
        <f t="shared" si="9"/>
        <v>32</v>
      </c>
      <c r="BU73">
        <f>VLOOKUP(D73,'2022 FPIs'!$A$1:$B$33,2,FALSE)</f>
        <v>-5.5</v>
      </c>
      <c r="BV73">
        <f>VLOOKUP($D73,'2022 FPIs'!$A$1:$F$33,3,FALSE)</f>
        <v>70.5</v>
      </c>
      <c r="BW73">
        <f>VLOOKUP($D73,'2022 FPIs'!$A$1:$F$33,4,FALSE)</f>
        <v>65.099999999999994</v>
      </c>
      <c r="BX73">
        <f>VLOOKUP($D73,'2022 FPIs'!$A$1:$F$33,5,FALSE)</f>
        <v>66.3</v>
      </c>
      <c r="BY73">
        <f>VLOOKUP($D73,'2022 FPIs'!$A$1:$F$33,6,FALSE)</f>
        <v>50.4</v>
      </c>
      <c r="BZ73">
        <f>VLOOKUP($D73,'2022 FPIs'!$A$1:$G$33,7,FALSE)</f>
        <v>1307</v>
      </c>
      <c r="CA73">
        <f>VLOOKUP($D73,'2022 FPIs'!$A$1:$M$33,8,FALSE)</f>
        <v>0.37377049180327865</v>
      </c>
      <c r="CB73">
        <f>VLOOKUP($D73,'2022 FPIs'!$A$1:$M$33,9,FALSE)</f>
        <v>0.93414634146341458</v>
      </c>
      <c r="CC73">
        <f>VLOOKUP($D73,'2022 FPIs'!$A$1:$M$33,10,FALSE)</f>
        <v>0.79491833030852976</v>
      </c>
      <c r="CD73">
        <f>VLOOKUP($D73,'2022 FPIs'!$A$1:$M$33,11,FALSE)</f>
        <v>0.93837535014005591</v>
      </c>
      <c r="CE73">
        <f>VLOOKUP($D73,'2022 FPIs'!$A$1:$M$33,12,FALSE)</f>
        <v>0.5471124620060791</v>
      </c>
      <c r="CF73">
        <f>VLOOKUP($D73,'2022 FPIs'!$A$1:$M$33,13,FALSE)</f>
        <v>0</v>
      </c>
      <c r="CG73">
        <f t="shared" si="10"/>
        <v>11.6</v>
      </c>
      <c r="CH73">
        <f t="shared" si="11"/>
        <v>0.68085106382978722</v>
      </c>
      <c r="CI73">
        <f t="shared" si="12"/>
        <v>0.70814132104454697</v>
      </c>
      <c r="CJ73">
        <f t="shared" si="13"/>
        <v>0.75716440422322784</v>
      </c>
      <c r="CK73">
        <f t="shared" si="14"/>
        <v>1.0119047619047619</v>
      </c>
      <c r="CL73">
        <f t="shared" si="15"/>
        <v>224</v>
      </c>
    </row>
    <row r="74" spans="1:90">
      <c r="A74" t="s">
        <v>0</v>
      </c>
      <c r="B74">
        <f t="shared" si="8"/>
        <v>0</v>
      </c>
      <c r="C74" t="s">
        <v>41</v>
      </c>
      <c r="D74" t="s">
        <v>56</v>
      </c>
      <c r="E74">
        <v>27</v>
      </c>
      <c r="F74">
        <v>34</v>
      </c>
      <c r="G74">
        <v>20</v>
      </c>
      <c r="H74">
        <v>22</v>
      </c>
      <c r="I74">
        <v>136</v>
      </c>
      <c r="J74">
        <v>1</v>
      </c>
      <c r="K74">
        <v>0</v>
      </c>
      <c r="L74">
        <v>4</v>
      </c>
      <c r="M74">
        <v>29</v>
      </c>
      <c r="N74">
        <v>7.5</v>
      </c>
      <c r="O74">
        <v>5.2</v>
      </c>
      <c r="P74">
        <v>90.9</v>
      </c>
      <c r="Q74">
        <v>107.6</v>
      </c>
      <c r="R74">
        <v>33</v>
      </c>
      <c r="S74">
        <v>243</v>
      </c>
      <c r="T74">
        <v>7.4</v>
      </c>
      <c r="U74">
        <v>3</v>
      </c>
      <c r="V74">
        <v>0</v>
      </c>
      <c r="W74">
        <v>0</v>
      </c>
      <c r="X74">
        <v>3</v>
      </c>
      <c r="Y74">
        <v>3</v>
      </c>
      <c r="Z74">
        <v>3</v>
      </c>
      <c r="AA74">
        <v>151</v>
      </c>
      <c r="AB74">
        <v>5</v>
      </c>
      <c r="AC74">
        <v>10</v>
      </c>
      <c r="AD74">
        <v>1</v>
      </c>
      <c r="AE74">
        <v>2</v>
      </c>
      <c r="AF74" s="3">
        <v>31</v>
      </c>
      <c r="AG74">
        <f>VLOOKUP(C74,'2022 FPIs'!$A$1:$B$33,2,FALSE)</f>
        <v>6.1</v>
      </c>
      <c r="AH74">
        <f>VLOOKUP($C74,'2022 FPIs'!$A$1:$F$33,3,FALSE)</f>
        <v>48</v>
      </c>
      <c r="AI74">
        <f>VLOOKUP($C74,'2022 FPIs'!$A$1:$F$33,4,FALSE)</f>
        <v>46.1</v>
      </c>
      <c r="AJ74">
        <f>VLOOKUP($C74,'2022 FPIs'!$A$1:$F$33,5,FALSE)</f>
        <v>50.2</v>
      </c>
      <c r="AK74">
        <f>VLOOKUP($C74,'2022 FPIs'!$A$1:$F$33,6,FALSE)</f>
        <v>51</v>
      </c>
      <c r="AL74">
        <f>VLOOKUP($C74,'2022 FPIs'!$A$1:$M$33,7,FALSE)</f>
        <v>1531</v>
      </c>
      <c r="AM74">
        <f>VLOOKUP($C74,'2022 FPIs'!$A$1:$M$33,8,FALSE)</f>
        <v>0.75409836065573765</v>
      </c>
      <c r="AN74">
        <f>VLOOKUP($C74,'2022 FPIs'!$A$1:$M$33,9,FALSE)</f>
        <v>0.38536585365853654</v>
      </c>
      <c r="AO74">
        <f>VLOOKUP($C74,'2022 FPIs'!$A$1:$M$33,10,FALSE)</f>
        <v>0.45009074410163336</v>
      </c>
      <c r="AP74">
        <f>VLOOKUP($C74,'2022 FPIs'!$A$1:$M$33,11,FALSE)</f>
        <v>0.48739495798319338</v>
      </c>
      <c r="AQ74">
        <f>VLOOKUP($C74,'2022 FPIs'!$A$1:$M$33,12,FALSE)</f>
        <v>0.56534954407294835</v>
      </c>
      <c r="AR74">
        <f>VLOOKUP($C74,'2022 FPIs'!$A$1:$M$33,13,FALSE)</f>
        <v>0.5258215962441315</v>
      </c>
      <c r="AS74">
        <v>34</v>
      </c>
      <c r="AT74">
        <v>27</v>
      </c>
      <c r="AU74">
        <v>42</v>
      </c>
      <c r="AV74">
        <v>58</v>
      </c>
      <c r="AW74">
        <v>389</v>
      </c>
      <c r="AX74">
        <v>3</v>
      </c>
      <c r="AY74">
        <v>0</v>
      </c>
      <c r="AZ74">
        <v>0</v>
      </c>
      <c r="BA74">
        <v>0</v>
      </c>
      <c r="BB74">
        <v>6.7</v>
      </c>
      <c r="BC74">
        <v>6.7</v>
      </c>
      <c r="BD74">
        <v>72.400000000000006</v>
      </c>
      <c r="BE74">
        <v>107.6</v>
      </c>
      <c r="BF74">
        <v>16</v>
      </c>
      <c r="BG74">
        <v>45</v>
      </c>
      <c r="BH74">
        <v>2.8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3</v>
      </c>
      <c r="BO74">
        <v>110</v>
      </c>
      <c r="BP74">
        <v>10</v>
      </c>
      <c r="BQ74">
        <v>15</v>
      </c>
      <c r="BR74">
        <v>0</v>
      </c>
      <c r="BS74">
        <v>0</v>
      </c>
      <c r="BT74" s="3">
        <f t="shared" si="9"/>
        <v>29</v>
      </c>
      <c r="BU74">
        <f>VLOOKUP(D74,'2022 FPIs'!$A$1:$B$33,2,FALSE)</f>
        <v>-15.1</v>
      </c>
      <c r="BV74">
        <f>VLOOKUP($D74,'2022 FPIs'!$A$1:$F$33,3,FALSE)</f>
        <v>46.5</v>
      </c>
      <c r="BW74">
        <f>VLOOKUP($D74,'2022 FPIs'!$A$1:$F$33,4,FALSE)</f>
        <v>40.6</v>
      </c>
      <c r="BX74">
        <f>VLOOKUP($D74,'2022 FPIs'!$A$1:$F$33,5,FALSE)</f>
        <v>54.6</v>
      </c>
      <c r="BY74">
        <f>VLOOKUP($D74,'2022 FPIs'!$A$1:$F$33,6,FALSE)</f>
        <v>49</v>
      </c>
      <c r="BZ74">
        <f>VLOOKUP($D74,'2022 FPIs'!$A$1:$G$33,7,FALSE)</f>
        <v>1381</v>
      </c>
      <c r="CA74">
        <f>VLOOKUP($D74,'2022 FPIs'!$A$1:$M$33,8,FALSE)</f>
        <v>5.9016393442622918E-2</v>
      </c>
      <c r="CB74">
        <f>VLOOKUP($D74,'2022 FPIs'!$A$1:$M$33,9,FALSE)</f>
        <v>0.34878048780487797</v>
      </c>
      <c r="CC74">
        <f>VLOOKUP($D74,'2022 FPIs'!$A$1:$M$33,10,FALSE)</f>
        <v>0.35027223230490012</v>
      </c>
      <c r="CD74">
        <f>VLOOKUP($D74,'2022 FPIs'!$A$1:$M$33,11,FALSE)</f>
        <v>0.61064425770308128</v>
      </c>
      <c r="CE74">
        <f>VLOOKUP($D74,'2022 FPIs'!$A$1:$M$33,12,FALSE)</f>
        <v>0.50455927051671734</v>
      </c>
      <c r="CF74">
        <f>VLOOKUP($D74,'2022 FPIs'!$A$1:$M$33,13,FALSE)</f>
        <v>0.17370892018779344</v>
      </c>
      <c r="CG74">
        <f t="shared" si="10"/>
        <v>21.2</v>
      </c>
      <c r="CH74">
        <f t="shared" si="11"/>
        <v>1.032258064516129</v>
      </c>
      <c r="CI74">
        <f t="shared" si="12"/>
        <v>1.1354679802955665</v>
      </c>
      <c r="CJ74">
        <f t="shared" si="13"/>
        <v>0.91941391941391948</v>
      </c>
      <c r="CK74">
        <f t="shared" si="14"/>
        <v>1.0408163265306123</v>
      </c>
      <c r="CL74">
        <f t="shared" si="15"/>
        <v>150</v>
      </c>
    </row>
    <row r="75" spans="1:90">
      <c r="A75" t="s">
        <v>0</v>
      </c>
      <c r="B75">
        <f t="shared" si="8"/>
        <v>0</v>
      </c>
      <c r="C75" t="s">
        <v>41</v>
      </c>
      <c r="D75" t="s">
        <v>63</v>
      </c>
      <c r="E75">
        <v>17</v>
      </c>
      <c r="F75">
        <v>23</v>
      </c>
      <c r="G75">
        <v>22</v>
      </c>
      <c r="H75">
        <v>44</v>
      </c>
      <c r="I75">
        <v>310</v>
      </c>
      <c r="J75">
        <v>0</v>
      </c>
      <c r="K75">
        <v>0</v>
      </c>
      <c r="L75">
        <v>0</v>
      </c>
      <c r="M75">
        <v>0</v>
      </c>
      <c r="N75">
        <v>7</v>
      </c>
      <c r="O75">
        <v>7</v>
      </c>
      <c r="P75">
        <v>50</v>
      </c>
      <c r="Q75">
        <v>73.099999999999994</v>
      </c>
      <c r="R75">
        <v>21</v>
      </c>
      <c r="S75">
        <v>142</v>
      </c>
      <c r="T75">
        <v>6.8</v>
      </c>
      <c r="U75">
        <v>2</v>
      </c>
      <c r="V75">
        <v>1</v>
      </c>
      <c r="W75">
        <v>1</v>
      </c>
      <c r="X75">
        <v>0</v>
      </c>
      <c r="Y75">
        <v>1</v>
      </c>
      <c r="Z75">
        <v>2</v>
      </c>
      <c r="AA75">
        <v>106</v>
      </c>
      <c r="AB75">
        <v>6</v>
      </c>
      <c r="AC75">
        <v>13</v>
      </c>
      <c r="AD75">
        <v>2</v>
      </c>
      <c r="AE75">
        <v>4</v>
      </c>
      <c r="AF75" s="3">
        <v>26</v>
      </c>
      <c r="AG75">
        <f>VLOOKUP(C75,'2022 FPIs'!$A$1:$B$33,2,FALSE)</f>
        <v>6.1</v>
      </c>
      <c r="AH75">
        <f>VLOOKUP($C75,'2022 FPIs'!$A$1:$F$33,3,FALSE)</f>
        <v>48</v>
      </c>
      <c r="AI75">
        <f>VLOOKUP($C75,'2022 FPIs'!$A$1:$F$33,4,FALSE)</f>
        <v>46.1</v>
      </c>
      <c r="AJ75">
        <f>VLOOKUP($C75,'2022 FPIs'!$A$1:$F$33,5,FALSE)</f>
        <v>50.2</v>
      </c>
      <c r="AK75">
        <f>VLOOKUP($C75,'2022 FPIs'!$A$1:$F$33,6,FALSE)</f>
        <v>51</v>
      </c>
      <c r="AL75">
        <f>VLOOKUP($C75,'2022 FPIs'!$A$1:$M$33,7,FALSE)</f>
        <v>1531</v>
      </c>
      <c r="AM75">
        <f>VLOOKUP($C75,'2022 FPIs'!$A$1:$M$33,8,FALSE)</f>
        <v>0.75409836065573765</v>
      </c>
      <c r="AN75">
        <f>VLOOKUP($C75,'2022 FPIs'!$A$1:$M$33,9,FALSE)</f>
        <v>0.38536585365853654</v>
      </c>
      <c r="AO75">
        <f>VLOOKUP($C75,'2022 FPIs'!$A$1:$M$33,10,FALSE)</f>
        <v>0.45009074410163336</v>
      </c>
      <c r="AP75">
        <f>VLOOKUP($C75,'2022 FPIs'!$A$1:$M$33,11,FALSE)</f>
        <v>0.48739495798319338</v>
      </c>
      <c r="AQ75">
        <f>VLOOKUP($C75,'2022 FPIs'!$A$1:$M$33,12,FALSE)</f>
        <v>0.56534954407294835</v>
      </c>
      <c r="AR75">
        <f>VLOOKUP($C75,'2022 FPIs'!$A$1:$M$33,13,FALSE)</f>
        <v>0.5258215962441315</v>
      </c>
      <c r="AS75">
        <v>23</v>
      </c>
      <c r="AT75">
        <v>17</v>
      </c>
      <c r="AU75">
        <v>19</v>
      </c>
      <c r="AV75">
        <v>30</v>
      </c>
      <c r="AW75">
        <v>200</v>
      </c>
      <c r="AX75">
        <v>1</v>
      </c>
      <c r="AY75">
        <v>0</v>
      </c>
      <c r="AZ75">
        <v>1</v>
      </c>
      <c r="BA75">
        <v>2</v>
      </c>
      <c r="BB75">
        <v>6.7</v>
      </c>
      <c r="BC75">
        <v>6.5</v>
      </c>
      <c r="BD75">
        <v>63.3</v>
      </c>
      <c r="BE75">
        <v>93.7</v>
      </c>
      <c r="BF75">
        <v>39</v>
      </c>
      <c r="BG75">
        <v>236</v>
      </c>
      <c r="BH75">
        <v>6.1</v>
      </c>
      <c r="BI75">
        <v>1</v>
      </c>
      <c r="BJ75">
        <v>3</v>
      </c>
      <c r="BK75">
        <v>3</v>
      </c>
      <c r="BL75">
        <v>2</v>
      </c>
      <c r="BM75">
        <v>2</v>
      </c>
      <c r="BN75">
        <v>2</v>
      </c>
      <c r="BO75">
        <v>80</v>
      </c>
      <c r="BP75">
        <v>6</v>
      </c>
      <c r="BQ75">
        <v>12</v>
      </c>
      <c r="BR75">
        <v>0</v>
      </c>
      <c r="BS75">
        <v>1</v>
      </c>
      <c r="BT75" s="3">
        <f t="shared" si="9"/>
        <v>34</v>
      </c>
      <c r="BU75">
        <f>VLOOKUP(D75,'2022 FPIs'!$A$1:$B$33,2,FALSE)</f>
        <v>2.1</v>
      </c>
      <c r="BV75">
        <f>VLOOKUP($D75,'2022 FPIs'!$A$1:$F$33,3,FALSE)</f>
        <v>32.299999999999997</v>
      </c>
      <c r="BW75">
        <f>VLOOKUP($D75,'2022 FPIs'!$A$1:$F$33,4,FALSE)</f>
        <v>21.3</v>
      </c>
      <c r="BX75">
        <f>VLOOKUP($D75,'2022 FPIs'!$A$1:$F$33,5,FALSE)</f>
        <v>47.9</v>
      </c>
      <c r="BY75">
        <f>VLOOKUP($D75,'2022 FPIs'!$A$1:$F$33,6,FALSE)</f>
        <v>60.9</v>
      </c>
      <c r="BZ75">
        <f>VLOOKUP($D75,'2022 FPIs'!$A$1:$G$33,7,FALSE)</f>
        <v>1508</v>
      </c>
      <c r="CA75">
        <f>VLOOKUP($D75,'2022 FPIs'!$A$1:$M$33,8,FALSE)</f>
        <v>0.62295081967213117</v>
      </c>
      <c r="CB75">
        <f>VLOOKUP($D75,'2022 FPIs'!$A$1:$M$33,9,FALSE)</f>
        <v>2.4390243902437637E-3</v>
      </c>
      <c r="CC75">
        <f>VLOOKUP($D75,'2022 FPIs'!$A$1:$M$33,10,FALSE)</f>
        <v>0</v>
      </c>
      <c r="CD75">
        <f>VLOOKUP($D75,'2022 FPIs'!$A$1:$M$33,11,FALSE)</f>
        <v>0.42296918767507002</v>
      </c>
      <c r="CE75">
        <f>VLOOKUP($D75,'2022 FPIs'!$A$1:$M$33,12,FALSE)</f>
        <v>0.86626139817629189</v>
      </c>
      <c r="CF75">
        <f>VLOOKUP($D75,'2022 FPIs'!$A$1:$M$33,13,FALSE)</f>
        <v>0.47183098591549294</v>
      </c>
      <c r="CG75">
        <f t="shared" si="10"/>
        <v>3.9999999999999996</v>
      </c>
      <c r="CH75">
        <f t="shared" si="11"/>
        <v>1.4860681114551084</v>
      </c>
      <c r="CI75">
        <f t="shared" si="12"/>
        <v>2.164319248826291</v>
      </c>
      <c r="CJ75">
        <f t="shared" si="13"/>
        <v>1.0480167014613779</v>
      </c>
      <c r="CK75">
        <f t="shared" si="14"/>
        <v>0.83743842364532017</v>
      </c>
      <c r="CL75">
        <f t="shared" si="15"/>
        <v>23</v>
      </c>
    </row>
    <row r="76" spans="1:90">
      <c r="A76" t="s">
        <v>0</v>
      </c>
      <c r="B76">
        <f t="shared" si="8"/>
        <v>0</v>
      </c>
      <c r="C76" t="s">
        <v>41</v>
      </c>
      <c r="D76" t="s">
        <v>59</v>
      </c>
      <c r="E76">
        <v>17</v>
      </c>
      <c r="F76">
        <v>21</v>
      </c>
      <c r="G76">
        <v>18</v>
      </c>
      <c r="H76">
        <v>31</v>
      </c>
      <c r="I76">
        <v>114</v>
      </c>
      <c r="J76">
        <v>1</v>
      </c>
      <c r="K76">
        <v>2</v>
      </c>
      <c r="L76">
        <v>2</v>
      </c>
      <c r="M76">
        <v>19</v>
      </c>
      <c r="N76">
        <v>4.3</v>
      </c>
      <c r="O76">
        <v>3.5</v>
      </c>
      <c r="P76">
        <v>58.1</v>
      </c>
      <c r="Q76">
        <v>49.7</v>
      </c>
      <c r="R76">
        <v>32</v>
      </c>
      <c r="S76">
        <v>191</v>
      </c>
      <c r="T76">
        <v>6</v>
      </c>
      <c r="U76">
        <v>1</v>
      </c>
      <c r="V76">
        <v>1</v>
      </c>
      <c r="W76">
        <v>1</v>
      </c>
      <c r="X76">
        <v>2</v>
      </c>
      <c r="Y76">
        <v>2</v>
      </c>
      <c r="Z76">
        <v>6</v>
      </c>
      <c r="AA76">
        <v>287</v>
      </c>
      <c r="AB76">
        <v>4</v>
      </c>
      <c r="AC76">
        <v>11</v>
      </c>
      <c r="AD76">
        <v>0</v>
      </c>
      <c r="AE76">
        <v>0</v>
      </c>
      <c r="AF76" s="3">
        <v>34</v>
      </c>
      <c r="AG76">
        <f>VLOOKUP(C76,'2022 FPIs'!$A$1:$B$33,2,FALSE)</f>
        <v>6.1</v>
      </c>
      <c r="AH76">
        <f>VLOOKUP($C76,'2022 FPIs'!$A$1:$F$33,3,FALSE)</f>
        <v>48</v>
      </c>
      <c r="AI76">
        <f>VLOOKUP($C76,'2022 FPIs'!$A$1:$F$33,4,FALSE)</f>
        <v>46.1</v>
      </c>
      <c r="AJ76">
        <f>VLOOKUP($C76,'2022 FPIs'!$A$1:$F$33,5,FALSE)</f>
        <v>50.2</v>
      </c>
      <c r="AK76">
        <f>VLOOKUP($C76,'2022 FPIs'!$A$1:$F$33,6,FALSE)</f>
        <v>51</v>
      </c>
      <c r="AL76">
        <f>VLOOKUP($C76,'2022 FPIs'!$A$1:$M$33,7,FALSE)</f>
        <v>1531</v>
      </c>
      <c r="AM76">
        <f>VLOOKUP($C76,'2022 FPIs'!$A$1:$M$33,8,FALSE)</f>
        <v>0.75409836065573765</v>
      </c>
      <c r="AN76">
        <f>VLOOKUP($C76,'2022 FPIs'!$A$1:$M$33,9,FALSE)</f>
        <v>0.38536585365853654</v>
      </c>
      <c r="AO76">
        <f>VLOOKUP($C76,'2022 FPIs'!$A$1:$M$33,10,FALSE)</f>
        <v>0.45009074410163336</v>
      </c>
      <c r="AP76">
        <f>VLOOKUP($C76,'2022 FPIs'!$A$1:$M$33,11,FALSE)</f>
        <v>0.48739495798319338</v>
      </c>
      <c r="AQ76">
        <f>VLOOKUP($C76,'2022 FPIs'!$A$1:$M$33,12,FALSE)</f>
        <v>0.56534954407294835</v>
      </c>
      <c r="AR76">
        <f>VLOOKUP($C76,'2022 FPIs'!$A$1:$M$33,13,FALSE)</f>
        <v>0.5258215962441315</v>
      </c>
      <c r="AS76">
        <v>21</v>
      </c>
      <c r="AT76">
        <v>17</v>
      </c>
      <c r="AU76">
        <v>18</v>
      </c>
      <c r="AV76">
        <v>30</v>
      </c>
      <c r="AW76">
        <v>230</v>
      </c>
      <c r="AX76">
        <v>1</v>
      </c>
      <c r="AY76">
        <v>1</v>
      </c>
      <c r="AZ76">
        <v>3</v>
      </c>
      <c r="BA76">
        <v>22</v>
      </c>
      <c r="BB76">
        <v>8.4</v>
      </c>
      <c r="BC76">
        <v>7</v>
      </c>
      <c r="BD76">
        <v>60</v>
      </c>
      <c r="BE76">
        <v>81.3</v>
      </c>
      <c r="BF76">
        <v>28</v>
      </c>
      <c r="BG76">
        <v>101</v>
      </c>
      <c r="BH76">
        <v>3.6</v>
      </c>
      <c r="BI76">
        <v>2</v>
      </c>
      <c r="BJ76">
        <v>0</v>
      </c>
      <c r="BK76">
        <v>0</v>
      </c>
      <c r="BL76">
        <v>3</v>
      </c>
      <c r="BM76">
        <v>3</v>
      </c>
      <c r="BN76">
        <v>6</v>
      </c>
      <c r="BO76">
        <v>306</v>
      </c>
      <c r="BP76">
        <v>2</v>
      </c>
      <c r="BQ76">
        <v>11</v>
      </c>
      <c r="BR76">
        <v>2</v>
      </c>
      <c r="BS76">
        <v>3</v>
      </c>
      <c r="BT76" s="3">
        <f t="shared" si="9"/>
        <v>26</v>
      </c>
      <c r="BU76">
        <f>VLOOKUP(D76,'2022 FPIs'!$A$1:$B$33,2,FALSE)</f>
        <v>-5.2</v>
      </c>
      <c r="BV76">
        <f>VLOOKUP($D76,'2022 FPIs'!$A$1:$F$33,3,FALSE)</f>
        <v>43.5</v>
      </c>
      <c r="BW76">
        <f>VLOOKUP($D76,'2022 FPIs'!$A$1:$F$33,4,FALSE)</f>
        <v>30.2</v>
      </c>
      <c r="BX76">
        <f>VLOOKUP($D76,'2022 FPIs'!$A$1:$F$33,5,FALSE)</f>
        <v>59.3</v>
      </c>
      <c r="BY76">
        <f>VLOOKUP($D76,'2022 FPIs'!$A$1:$F$33,6,FALSE)</f>
        <v>52.3</v>
      </c>
      <c r="BZ76">
        <f>VLOOKUP($D76,'2022 FPIs'!$A$1:$G$33,7,FALSE)</f>
        <v>1379</v>
      </c>
      <c r="CA76">
        <f>VLOOKUP($D76,'2022 FPIs'!$A$1:$M$33,8,FALSE)</f>
        <v>0.38360655737704918</v>
      </c>
      <c r="CB76">
        <f>VLOOKUP($D76,'2022 FPIs'!$A$1:$M$33,9,FALSE)</f>
        <v>0.27560975609756089</v>
      </c>
      <c r="CC76">
        <f>VLOOKUP($D76,'2022 FPIs'!$A$1:$M$33,10,FALSE)</f>
        <v>0.16152450090744097</v>
      </c>
      <c r="CD76">
        <f>VLOOKUP($D76,'2022 FPIs'!$A$1:$M$33,11,FALSE)</f>
        <v>0.74229691876750692</v>
      </c>
      <c r="CE76">
        <f>VLOOKUP($D76,'2022 FPIs'!$A$1:$M$33,12,FALSE)</f>
        <v>0.60486322188449848</v>
      </c>
      <c r="CF76">
        <f>VLOOKUP($D76,'2022 FPIs'!$A$1:$M$33,13,FALSE)</f>
        <v>0.16901408450704225</v>
      </c>
      <c r="CG76">
        <f t="shared" si="10"/>
        <v>11.3</v>
      </c>
      <c r="CH76">
        <f t="shared" si="11"/>
        <v>1.103448275862069</v>
      </c>
      <c r="CI76">
        <f t="shared" si="12"/>
        <v>1.5264900662251657</v>
      </c>
      <c r="CJ76">
        <f t="shared" si="13"/>
        <v>0.84654300168634078</v>
      </c>
      <c r="CK76">
        <f t="shared" si="14"/>
        <v>0.9751434034416826</v>
      </c>
      <c r="CL76">
        <f t="shared" si="15"/>
        <v>152</v>
      </c>
    </row>
    <row r="77" spans="1:90">
      <c r="A77" t="s">
        <v>1</v>
      </c>
      <c r="B77">
        <f t="shared" si="8"/>
        <v>1</v>
      </c>
      <c r="C77" t="s">
        <v>41</v>
      </c>
      <c r="D77" t="s">
        <v>58</v>
      </c>
      <c r="E77">
        <v>27</v>
      </c>
      <c r="F77">
        <v>20</v>
      </c>
      <c r="G77">
        <v>25</v>
      </c>
      <c r="H77">
        <v>31</v>
      </c>
      <c r="I77">
        <v>235</v>
      </c>
      <c r="J77">
        <v>1</v>
      </c>
      <c r="K77">
        <v>0</v>
      </c>
      <c r="L77">
        <v>0</v>
      </c>
      <c r="M77">
        <v>0</v>
      </c>
      <c r="N77">
        <v>7.6</v>
      </c>
      <c r="O77">
        <v>7.6</v>
      </c>
      <c r="P77">
        <v>80.599999999999994</v>
      </c>
      <c r="Q77">
        <v>109</v>
      </c>
      <c r="R77">
        <v>37</v>
      </c>
      <c r="S77">
        <v>168</v>
      </c>
      <c r="T77">
        <v>4.5</v>
      </c>
      <c r="U77">
        <v>2</v>
      </c>
      <c r="V77">
        <v>2</v>
      </c>
      <c r="W77">
        <v>3</v>
      </c>
      <c r="X77">
        <v>3</v>
      </c>
      <c r="Y77">
        <v>3</v>
      </c>
      <c r="Z77">
        <v>3</v>
      </c>
      <c r="AA77">
        <v>163</v>
      </c>
      <c r="AB77">
        <v>9</v>
      </c>
      <c r="AC77">
        <v>15</v>
      </c>
      <c r="AD77">
        <v>0</v>
      </c>
      <c r="AE77">
        <v>0</v>
      </c>
      <c r="AF77" s="3">
        <v>32.5</v>
      </c>
      <c r="AG77">
        <f>VLOOKUP(C77,'2022 FPIs'!$A$1:$B$33,2,FALSE)</f>
        <v>6.1</v>
      </c>
      <c r="AH77">
        <f>VLOOKUP($C77,'2022 FPIs'!$A$1:$F$33,3,FALSE)</f>
        <v>48</v>
      </c>
      <c r="AI77">
        <f>VLOOKUP($C77,'2022 FPIs'!$A$1:$F$33,4,FALSE)</f>
        <v>46.1</v>
      </c>
      <c r="AJ77">
        <f>VLOOKUP($C77,'2022 FPIs'!$A$1:$F$33,5,FALSE)</f>
        <v>50.2</v>
      </c>
      <c r="AK77">
        <f>VLOOKUP($C77,'2022 FPIs'!$A$1:$F$33,6,FALSE)</f>
        <v>51</v>
      </c>
      <c r="AL77">
        <f>VLOOKUP($C77,'2022 FPIs'!$A$1:$M$33,7,FALSE)</f>
        <v>1531</v>
      </c>
      <c r="AM77">
        <f>VLOOKUP($C77,'2022 FPIs'!$A$1:$M$33,8,FALSE)</f>
        <v>0.75409836065573765</v>
      </c>
      <c r="AN77">
        <f>VLOOKUP($C77,'2022 FPIs'!$A$1:$M$33,9,FALSE)</f>
        <v>0.38536585365853654</v>
      </c>
      <c r="AO77">
        <f>VLOOKUP($C77,'2022 FPIs'!$A$1:$M$33,10,FALSE)</f>
        <v>0.45009074410163336</v>
      </c>
      <c r="AP77">
        <f>VLOOKUP($C77,'2022 FPIs'!$A$1:$M$33,11,FALSE)</f>
        <v>0.48739495798319338</v>
      </c>
      <c r="AQ77">
        <f>VLOOKUP($C77,'2022 FPIs'!$A$1:$M$33,12,FALSE)</f>
        <v>0.56534954407294835</v>
      </c>
      <c r="AR77">
        <f>VLOOKUP($C77,'2022 FPIs'!$A$1:$M$33,13,FALSE)</f>
        <v>0.5258215962441315</v>
      </c>
      <c r="AS77">
        <v>20</v>
      </c>
      <c r="AT77">
        <v>27</v>
      </c>
      <c r="AU77">
        <v>21</v>
      </c>
      <c r="AV77">
        <v>36</v>
      </c>
      <c r="AW77">
        <v>248</v>
      </c>
      <c r="AX77">
        <v>2</v>
      </c>
      <c r="AY77">
        <v>0</v>
      </c>
      <c r="AZ77">
        <v>2</v>
      </c>
      <c r="BA77">
        <v>11</v>
      </c>
      <c r="BB77">
        <v>7.2</v>
      </c>
      <c r="BC77">
        <v>6.5</v>
      </c>
      <c r="BD77">
        <v>58.3</v>
      </c>
      <c r="BE77">
        <v>97.9</v>
      </c>
      <c r="BF77">
        <v>19</v>
      </c>
      <c r="BG77">
        <v>73</v>
      </c>
      <c r="BH77">
        <v>3.8</v>
      </c>
      <c r="BI77">
        <v>0</v>
      </c>
      <c r="BJ77">
        <v>2</v>
      </c>
      <c r="BK77">
        <v>2</v>
      </c>
      <c r="BL77">
        <v>2</v>
      </c>
      <c r="BM77">
        <v>2</v>
      </c>
      <c r="BN77">
        <v>4</v>
      </c>
      <c r="BO77">
        <v>196</v>
      </c>
      <c r="BP77">
        <v>3</v>
      </c>
      <c r="BQ77">
        <v>12</v>
      </c>
      <c r="BR77">
        <v>1</v>
      </c>
      <c r="BS77">
        <v>3</v>
      </c>
      <c r="BT77" s="3">
        <f t="shared" si="9"/>
        <v>27.5</v>
      </c>
      <c r="BU77">
        <f>VLOOKUP(D77,'2022 FPIs'!$A$1:$B$33,2,FALSE)</f>
        <v>-9.6</v>
      </c>
      <c r="BV77">
        <f>VLOOKUP($D77,'2022 FPIs'!$A$1:$F$33,3,FALSE)</f>
        <v>50.1</v>
      </c>
      <c r="BW77">
        <f>VLOOKUP($D77,'2022 FPIs'!$A$1:$F$33,4,FALSE)</f>
        <v>48</v>
      </c>
      <c r="BX77">
        <f>VLOOKUP($D77,'2022 FPIs'!$A$1:$F$33,5,FALSE)</f>
        <v>49.1</v>
      </c>
      <c r="BY77">
        <f>VLOOKUP($D77,'2022 FPIs'!$A$1:$F$33,6,FALSE)</f>
        <v>57.7</v>
      </c>
      <c r="BZ77">
        <f>VLOOKUP($D77,'2022 FPIs'!$A$1:$G$33,7,FALSE)</f>
        <v>1406</v>
      </c>
      <c r="CA77">
        <f>VLOOKUP($D77,'2022 FPIs'!$A$1:$M$33,8,FALSE)</f>
        <v>0.23934426229508193</v>
      </c>
      <c r="CB77">
        <f>VLOOKUP($D77,'2022 FPIs'!$A$1:$M$33,9,FALSE)</f>
        <v>0.43658536585365848</v>
      </c>
      <c r="CC77">
        <f>VLOOKUP($D77,'2022 FPIs'!$A$1:$M$33,10,FALSE)</f>
        <v>0.48457350272232297</v>
      </c>
      <c r="CD77">
        <f>VLOOKUP($D77,'2022 FPIs'!$A$1:$M$33,11,FALSE)</f>
        <v>0.45658263305322139</v>
      </c>
      <c r="CE77">
        <f>VLOOKUP($D77,'2022 FPIs'!$A$1:$M$33,12,FALSE)</f>
        <v>0.76899696048632238</v>
      </c>
      <c r="CF77">
        <f>VLOOKUP($D77,'2022 FPIs'!$A$1:$M$33,13,FALSE)</f>
        <v>0.23239436619718309</v>
      </c>
      <c r="CG77">
        <f t="shared" si="10"/>
        <v>15.7</v>
      </c>
      <c r="CH77">
        <f t="shared" si="11"/>
        <v>0.95808383233532934</v>
      </c>
      <c r="CI77">
        <f t="shared" si="12"/>
        <v>0.9604166666666667</v>
      </c>
      <c r="CJ77">
        <f t="shared" si="13"/>
        <v>1.0224032586558045</v>
      </c>
      <c r="CK77">
        <f t="shared" si="14"/>
        <v>0.88388214904679374</v>
      </c>
      <c r="CL77">
        <f t="shared" si="15"/>
        <v>125</v>
      </c>
    </row>
    <row r="78" spans="1:90">
      <c r="A78" t="s">
        <v>0</v>
      </c>
      <c r="B78">
        <f t="shared" si="8"/>
        <v>0</v>
      </c>
      <c r="C78" t="s">
        <v>41</v>
      </c>
      <c r="D78" t="s">
        <v>46</v>
      </c>
      <c r="E78">
        <v>17</v>
      </c>
      <c r="F78">
        <v>27</v>
      </c>
      <c r="G78">
        <v>29</v>
      </c>
      <c r="H78">
        <v>40</v>
      </c>
      <c r="I78">
        <v>240</v>
      </c>
      <c r="J78">
        <v>2</v>
      </c>
      <c r="K78">
        <v>0</v>
      </c>
      <c r="L78">
        <v>5</v>
      </c>
      <c r="M78">
        <v>19</v>
      </c>
      <c r="N78">
        <v>6.5</v>
      </c>
      <c r="O78">
        <v>5.3</v>
      </c>
      <c r="P78">
        <v>72.5</v>
      </c>
      <c r="Q78">
        <v>104.2</v>
      </c>
      <c r="R78">
        <v>16</v>
      </c>
      <c r="S78">
        <v>75</v>
      </c>
      <c r="T78">
        <v>4.7</v>
      </c>
      <c r="U78">
        <v>0</v>
      </c>
      <c r="V78">
        <v>1</v>
      </c>
      <c r="W78">
        <v>3</v>
      </c>
      <c r="X78">
        <v>2</v>
      </c>
      <c r="Y78">
        <v>2</v>
      </c>
      <c r="Z78">
        <v>6</v>
      </c>
      <c r="AA78">
        <v>281</v>
      </c>
      <c r="AB78">
        <v>4</v>
      </c>
      <c r="AC78">
        <v>14</v>
      </c>
      <c r="AD78">
        <v>2</v>
      </c>
      <c r="AE78">
        <v>2</v>
      </c>
      <c r="AF78" s="3">
        <v>31.5</v>
      </c>
      <c r="AG78">
        <f>VLOOKUP(C78,'2022 FPIs'!$A$1:$B$33,2,FALSE)</f>
        <v>6.1</v>
      </c>
      <c r="AH78">
        <f>VLOOKUP($C78,'2022 FPIs'!$A$1:$F$33,3,FALSE)</f>
        <v>48</v>
      </c>
      <c r="AI78">
        <f>VLOOKUP($C78,'2022 FPIs'!$A$1:$F$33,4,FALSE)</f>
        <v>46.1</v>
      </c>
      <c r="AJ78">
        <f>VLOOKUP($C78,'2022 FPIs'!$A$1:$F$33,5,FALSE)</f>
        <v>50.2</v>
      </c>
      <c r="AK78">
        <f>VLOOKUP($C78,'2022 FPIs'!$A$1:$F$33,6,FALSE)</f>
        <v>51</v>
      </c>
      <c r="AL78">
        <f>VLOOKUP($C78,'2022 FPIs'!$A$1:$M$33,7,FALSE)</f>
        <v>1531</v>
      </c>
      <c r="AM78">
        <f>VLOOKUP($C78,'2022 FPIs'!$A$1:$M$33,8,FALSE)</f>
        <v>0.75409836065573765</v>
      </c>
      <c r="AN78">
        <f>VLOOKUP($C78,'2022 FPIs'!$A$1:$M$33,9,FALSE)</f>
        <v>0.38536585365853654</v>
      </c>
      <c r="AO78">
        <f>VLOOKUP($C78,'2022 FPIs'!$A$1:$M$33,10,FALSE)</f>
        <v>0.45009074410163336</v>
      </c>
      <c r="AP78">
        <f>VLOOKUP($C78,'2022 FPIs'!$A$1:$M$33,11,FALSE)</f>
        <v>0.48739495798319338</v>
      </c>
      <c r="AQ78">
        <f>VLOOKUP($C78,'2022 FPIs'!$A$1:$M$33,12,FALSE)</f>
        <v>0.56534954407294835</v>
      </c>
      <c r="AR78">
        <f>VLOOKUP($C78,'2022 FPIs'!$A$1:$M$33,13,FALSE)</f>
        <v>0.5258215962441315</v>
      </c>
      <c r="AS78">
        <v>27</v>
      </c>
      <c r="AT78">
        <v>17</v>
      </c>
      <c r="AU78">
        <v>26</v>
      </c>
      <c r="AV78">
        <v>35</v>
      </c>
      <c r="AW78">
        <v>331</v>
      </c>
      <c r="AX78">
        <v>4</v>
      </c>
      <c r="AY78">
        <v>1</v>
      </c>
      <c r="AZ78">
        <v>0</v>
      </c>
      <c r="BA78">
        <v>0</v>
      </c>
      <c r="BB78">
        <v>9.5</v>
      </c>
      <c r="BC78">
        <v>9.5</v>
      </c>
      <c r="BD78">
        <v>74.3</v>
      </c>
      <c r="BE78">
        <v>129.6</v>
      </c>
      <c r="BF78">
        <v>27</v>
      </c>
      <c r="BG78">
        <v>155</v>
      </c>
      <c r="BH78">
        <v>5.7</v>
      </c>
      <c r="BI78">
        <v>0</v>
      </c>
      <c r="BJ78">
        <v>0</v>
      </c>
      <c r="BK78">
        <v>0</v>
      </c>
      <c r="BL78">
        <v>3</v>
      </c>
      <c r="BM78">
        <v>4</v>
      </c>
      <c r="BN78">
        <v>2</v>
      </c>
      <c r="BO78">
        <v>91</v>
      </c>
      <c r="BP78">
        <v>7</v>
      </c>
      <c r="BQ78">
        <v>10</v>
      </c>
      <c r="BR78">
        <v>1</v>
      </c>
      <c r="BS78">
        <v>1</v>
      </c>
      <c r="BT78" s="3">
        <f t="shared" si="9"/>
        <v>28.5</v>
      </c>
      <c r="BU78">
        <f>VLOOKUP(D78,'2022 FPIs'!$A$1:$B$33,2,FALSE)</f>
        <v>13.6</v>
      </c>
      <c r="BV78">
        <f>VLOOKUP($D78,'2022 FPIs'!$A$1:$F$33,3,FALSE)</f>
        <v>37.799999999999997</v>
      </c>
      <c r="BW78">
        <f>VLOOKUP($D78,'2022 FPIs'!$A$1:$F$33,4,FALSE)</f>
        <v>33.200000000000003</v>
      </c>
      <c r="BX78">
        <f>VLOOKUP($D78,'2022 FPIs'!$A$1:$F$33,5,FALSE)</f>
        <v>50.1</v>
      </c>
      <c r="BY78">
        <f>VLOOKUP($D78,'2022 FPIs'!$A$1:$F$33,6,FALSE)</f>
        <v>45.9</v>
      </c>
      <c r="BZ78">
        <f>VLOOKUP($D78,'2022 FPIs'!$A$1:$G$33,7,FALSE)</f>
        <v>1733</v>
      </c>
      <c r="CA78">
        <f>VLOOKUP($D78,'2022 FPIs'!$A$1:$M$33,8,FALSE)</f>
        <v>1</v>
      </c>
      <c r="CB78">
        <f>VLOOKUP($D78,'2022 FPIs'!$A$1:$M$33,9,FALSE)</f>
        <v>0.13658536585365841</v>
      </c>
      <c r="CC78">
        <f>VLOOKUP($D78,'2022 FPIs'!$A$1:$M$33,10,FALSE)</f>
        <v>0.21597096188747733</v>
      </c>
      <c r="CD78">
        <f>VLOOKUP($D78,'2022 FPIs'!$A$1:$M$33,11,FALSE)</f>
        <v>0.48459383753501406</v>
      </c>
      <c r="CE78">
        <f>VLOOKUP($D78,'2022 FPIs'!$A$1:$M$33,12,FALSE)</f>
        <v>0.4103343465045593</v>
      </c>
      <c r="CF78">
        <f>VLOOKUP($D78,'2022 FPIs'!$A$1:$M$33,13,FALSE)</f>
        <v>1</v>
      </c>
      <c r="CG78">
        <f t="shared" si="10"/>
        <v>-7.5</v>
      </c>
      <c r="CH78">
        <f t="shared" si="11"/>
        <v>1.26984126984127</v>
      </c>
      <c r="CI78">
        <f t="shared" si="12"/>
        <v>1.3885542168674698</v>
      </c>
      <c r="CJ78">
        <f t="shared" si="13"/>
        <v>1.001996007984032</v>
      </c>
      <c r="CK78">
        <f t="shared" si="14"/>
        <v>1.1111111111111112</v>
      </c>
      <c r="CL78">
        <f t="shared" si="15"/>
        <v>-202</v>
      </c>
    </row>
    <row r="79" spans="1:90">
      <c r="A79" t="s">
        <v>1</v>
      </c>
      <c r="B79">
        <f t="shared" si="8"/>
        <v>1</v>
      </c>
      <c r="C79" t="s">
        <v>41</v>
      </c>
      <c r="D79" t="s">
        <v>44</v>
      </c>
      <c r="E79">
        <v>28</v>
      </c>
      <c r="F79">
        <v>27</v>
      </c>
      <c r="G79">
        <v>29</v>
      </c>
      <c r="H79">
        <v>37</v>
      </c>
      <c r="I79">
        <v>294</v>
      </c>
      <c r="J79">
        <v>3</v>
      </c>
      <c r="K79">
        <v>0</v>
      </c>
      <c r="L79">
        <v>4</v>
      </c>
      <c r="M79">
        <v>27</v>
      </c>
      <c r="N79">
        <v>8.6999999999999993</v>
      </c>
      <c r="O79">
        <v>7.2</v>
      </c>
      <c r="P79">
        <v>78.400000000000006</v>
      </c>
      <c r="Q79">
        <v>126.8</v>
      </c>
      <c r="R79">
        <v>20</v>
      </c>
      <c r="S79">
        <v>38</v>
      </c>
      <c r="T79">
        <v>1.9</v>
      </c>
      <c r="U79">
        <v>0</v>
      </c>
      <c r="V79">
        <v>2</v>
      </c>
      <c r="W79">
        <v>2</v>
      </c>
      <c r="X79">
        <v>2</v>
      </c>
      <c r="Y79">
        <v>2</v>
      </c>
      <c r="Z79">
        <v>3</v>
      </c>
      <c r="AA79">
        <v>206</v>
      </c>
      <c r="AB79">
        <v>4</v>
      </c>
      <c r="AC79">
        <v>13</v>
      </c>
      <c r="AD79">
        <v>2</v>
      </c>
      <c r="AE79">
        <v>3</v>
      </c>
      <c r="AF79" s="3">
        <v>27.5</v>
      </c>
      <c r="AG79">
        <f>VLOOKUP(C79,'2022 FPIs'!$A$1:$B$33,2,FALSE)</f>
        <v>6.1</v>
      </c>
      <c r="AH79">
        <f>VLOOKUP($C79,'2022 FPIs'!$A$1:$F$33,3,FALSE)</f>
        <v>48</v>
      </c>
      <c r="AI79">
        <f>VLOOKUP($C79,'2022 FPIs'!$A$1:$F$33,4,FALSE)</f>
        <v>46.1</v>
      </c>
      <c r="AJ79">
        <f>VLOOKUP($C79,'2022 FPIs'!$A$1:$F$33,5,FALSE)</f>
        <v>50.2</v>
      </c>
      <c r="AK79">
        <f>VLOOKUP($C79,'2022 FPIs'!$A$1:$F$33,6,FALSE)</f>
        <v>51</v>
      </c>
      <c r="AL79">
        <f>VLOOKUP($C79,'2022 FPIs'!$A$1:$M$33,7,FALSE)</f>
        <v>1531</v>
      </c>
      <c r="AM79">
        <f>VLOOKUP($C79,'2022 FPIs'!$A$1:$M$33,8,FALSE)</f>
        <v>0.75409836065573765</v>
      </c>
      <c r="AN79">
        <f>VLOOKUP($C79,'2022 FPIs'!$A$1:$M$33,9,FALSE)</f>
        <v>0.38536585365853654</v>
      </c>
      <c r="AO79">
        <f>VLOOKUP($C79,'2022 FPIs'!$A$1:$M$33,10,FALSE)</f>
        <v>0.45009074410163336</v>
      </c>
      <c r="AP79">
        <f>VLOOKUP($C79,'2022 FPIs'!$A$1:$M$33,11,FALSE)</f>
        <v>0.48739495798319338</v>
      </c>
      <c r="AQ79">
        <f>VLOOKUP($C79,'2022 FPIs'!$A$1:$M$33,12,FALSE)</f>
        <v>0.56534954407294835</v>
      </c>
      <c r="AR79">
        <f>VLOOKUP($C79,'2022 FPIs'!$A$1:$M$33,13,FALSE)</f>
        <v>0.5258215962441315</v>
      </c>
      <c r="AS79">
        <v>27</v>
      </c>
      <c r="AT79">
        <v>28</v>
      </c>
      <c r="AU79">
        <v>16</v>
      </c>
      <c r="AV79">
        <v>32</v>
      </c>
      <c r="AW79">
        <v>253</v>
      </c>
      <c r="AX79">
        <v>1</v>
      </c>
      <c r="AY79">
        <v>0</v>
      </c>
      <c r="AZ79">
        <v>1</v>
      </c>
      <c r="BA79">
        <v>1</v>
      </c>
      <c r="BB79">
        <v>7.9</v>
      </c>
      <c r="BC79">
        <v>7.7</v>
      </c>
      <c r="BD79">
        <v>50</v>
      </c>
      <c r="BE79">
        <v>87.1</v>
      </c>
      <c r="BF79">
        <v>35</v>
      </c>
      <c r="BG79">
        <v>162</v>
      </c>
      <c r="BH79">
        <v>4.5999999999999996</v>
      </c>
      <c r="BI79">
        <v>1</v>
      </c>
      <c r="BJ79">
        <v>4</v>
      </c>
      <c r="BK79">
        <v>5</v>
      </c>
      <c r="BL79">
        <v>1</v>
      </c>
      <c r="BM79">
        <v>1</v>
      </c>
      <c r="BN79">
        <v>1</v>
      </c>
      <c r="BO79">
        <v>53</v>
      </c>
      <c r="BP79">
        <v>8</v>
      </c>
      <c r="BQ79">
        <v>14</v>
      </c>
      <c r="BR79">
        <v>0</v>
      </c>
      <c r="BS79">
        <v>1</v>
      </c>
      <c r="BT79" s="3">
        <f t="shared" si="9"/>
        <v>32.5</v>
      </c>
      <c r="BU79">
        <f>VLOOKUP(D79,'2022 FPIs'!$A$1:$B$33,2,FALSE)</f>
        <v>2.9</v>
      </c>
      <c r="BV79">
        <f>VLOOKUP($D79,'2022 FPIs'!$A$1:$F$33,3,FALSE)</f>
        <v>51.9</v>
      </c>
      <c r="BW79">
        <f>VLOOKUP($D79,'2022 FPIs'!$A$1:$F$33,4,FALSE)</f>
        <v>59.7</v>
      </c>
      <c r="BX79">
        <f>VLOOKUP($D79,'2022 FPIs'!$A$1:$F$33,5,FALSE)</f>
        <v>39.6</v>
      </c>
      <c r="BY79">
        <f>VLOOKUP($D79,'2022 FPIs'!$A$1:$F$33,6,FALSE)</f>
        <v>60.2</v>
      </c>
      <c r="BZ79">
        <f>VLOOKUP($D79,'2022 FPIs'!$A$1:$G$33,7,FALSE)</f>
        <v>1599</v>
      </c>
      <c r="CA79">
        <f>VLOOKUP($D79,'2022 FPIs'!$A$1:$M$33,8,FALSE)</f>
        <v>0.64918032786885238</v>
      </c>
      <c r="CB79">
        <f>VLOOKUP($D79,'2022 FPIs'!$A$1:$M$33,9,FALSE)</f>
        <v>0.48048780487804865</v>
      </c>
      <c r="CC79">
        <f>VLOOKUP($D79,'2022 FPIs'!$A$1:$M$33,10,FALSE)</f>
        <v>0.69691470054446458</v>
      </c>
      <c r="CD79">
        <f>VLOOKUP($D79,'2022 FPIs'!$A$1:$M$33,11,FALSE)</f>
        <v>0.19047619047619058</v>
      </c>
      <c r="CE79">
        <f>VLOOKUP($D79,'2022 FPIs'!$A$1:$M$33,12,FALSE)</f>
        <v>0.84498480243161112</v>
      </c>
      <c r="CF79">
        <f>VLOOKUP($D79,'2022 FPIs'!$A$1:$M$33,13,FALSE)</f>
        <v>0.68544600938967137</v>
      </c>
      <c r="CG79">
        <f t="shared" si="10"/>
        <v>3.1999999999999997</v>
      </c>
      <c r="CH79">
        <f t="shared" si="11"/>
        <v>0.92485549132947975</v>
      </c>
      <c r="CI79">
        <f t="shared" si="12"/>
        <v>0.77219430485762142</v>
      </c>
      <c r="CJ79">
        <f t="shared" si="13"/>
        <v>1.2676767676767677</v>
      </c>
      <c r="CK79">
        <f t="shared" si="14"/>
        <v>0.84717607973421927</v>
      </c>
      <c r="CL79">
        <f t="shared" si="15"/>
        <v>-68</v>
      </c>
    </row>
    <row r="80" spans="1:90">
      <c r="A80" t="s">
        <v>0</v>
      </c>
      <c r="B80">
        <f t="shared" si="8"/>
        <v>0</v>
      </c>
      <c r="C80" t="s">
        <v>41</v>
      </c>
      <c r="D80" t="s">
        <v>50</v>
      </c>
      <c r="E80">
        <v>14</v>
      </c>
      <c r="F80">
        <v>40</v>
      </c>
      <c r="G80">
        <v>19</v>
      </c>
      <c r="H80">
        <v>34</v>
      </c>
      <c r="I80">
        <v>171</v>
      </c>
      <c r="J80">
        <v>1</v>
      </c>
      <c r="K80">
        <v>0</v>
      </c>
      <c r="L80">
        <v>2</v>
      </c>
      <c r="M80">
        <v>14</v>
      </c>
      <c r="N80">
        <v>5.4</v>
      </c>
      <c r="O80">
        <v>4.8</v>
      </c>
      <c r="P80">
        <v>55.9</v>
      </c>
      <c r="Q80">
        <v>79.400000000000006</v>
      </c>
      <c r="R80">
        <v>19</v>
      </c>
      <c r="S80">
        <v>95</v>
      </c>
      <c r="T80">
        <v>5</v>
      </c>
      <c r="U80">
        <v>0</v>
      </c>
      <c r="V80">
        <v>2</v>
      </c>
      <c r="W80">
        <v>2</v>
      </c>
      <c r="X80">
        <v>0</v>
      </c>
      <c r="Y80">
        <v>0</v>
      </c>
      <c r="Z80">
        <v>3</v>
      </c>
      <c r="AA80">
        <v>137</v>
      </c>
      <c r="AB80">
        <v>3</v>
      </c>
      <c r="AC80">
        <v>12</v>
      </c>
      <c r="AD80">
        <v>3</v>
      </c>
      <c r="AE80">
        <v>4</v>
      </c>
      <c r="AF80" s="3">
        <v>23</v>
      </c>
      <c r="AG80">
        <f>VLOOKUP(C80,'2022 FPIs'!$A$1:$B$33,2,FALSE)</f>
        <v>6.1</v>
      </c>
      <c r="AH80">
        <f>VLOOKUP($C80,'2022 FPIs'!$A$1:$F$33,3,FALSE)</f>
        <v>48</v>
      </c>
      <c r="AI80">
        <f>VLOOKUP($C80,'2022 FPIs'!$A$1:$F$33,4,FALSE)</f>
        <v>46.1</v>
      </c>
      <c r="AJ80">
        <f>VLOOKUP($C80,'2022 FPIs'!$A$1:$F$33,5,FALSE)</f>
        <v>50.2</v>
      </c>
      <c r="AK80">
        <f>VLOOKUP($C80,'2022 FPIs'!$A$1:$F$33,6,FALSE)</f>
        <v>51</v>
      </c>
      <c r="AL80">
        <f>VLOOKUP($C80,'2022 FPIs'!$A$1:$M$33,7,FALSE)</f>
        <v>1531</v>
      </c>
      <c r="AM80">
        <f>VLOOKUP($C80,'2022 FPIs'!$A$1:$M$33,8,FALSE)</f>
        <v>0.75409836065573765</v>
      </c>
      <c r="AN80">
        <f>VLOOKUP($C80,'2022 FPIs'!$A$1:$M$33,9,FALSE)</f>
        <v>0.38536585365853654</v>
      </c>
      <c r="AO80">
        <f>VLOOKUP($C80,'2022 FPIs'!$A$1:$M$33,10,FALSE)</f>
        <v>0.45009074410163336</v>
      </c>
      <c r="AP80">
        <f>VLOOKUP($C80,'2022 FPIs'!$A$1:$M$33,11,FALSE)</f>
        <v>0.48739495798319338</v>
      </c>
      <c r="AQ80">
        <f>VLOOKUP($C80,'2022 FPIs'!$A$1:$M$33,12,FALSE)</f>
        <v>0.56534954407294835</v>
      </c>
      <c r="AR80">
        <f>VLOOKUP($C80,'2022 FPIs'!$A$1:$M$33,13,FALSE)</f>
        <v>0.5258215962441315</v>
      </c>
      <c r="AS80">
        <v>40</v>
      </c>
      <c r="AT80">
        <v>14</v>
      </c>
      <c r="AU80">
        <v>31</v>
      </c>
      <c r="AV80">
        <v>41</v>
      </c>
      <c r="AW80">
        <v>337</v>
      </c>
      <c r="AX80">
        <v>2</v>
      </c>
      <c r="AY80">
        <v>0</v>
      </c>
      <c r="AZ80">
        <v>2</v>
      </c>
      <c r="BA80">
        <v>3</v>
      </c>
      <c r="BB80">
        <v>8.3000000000000007</v>
      </c>
      <c r="BC80">
        <v>7.8</v>
      </c>
      <c r="BD80">
        <v>75.599999999999994</v>
      </c>
      <c r="BE80">
        <v>115.6</v>
      </c>
      <c r="BF80">
        <v>31</v>
      </c>
      <c r="BG80">
        <v>100</v>
      </c>
      <c r="BH80">
        <v>3.2</v>
      </c>
      <c r="BI80">
        <v>2</v>
      </c>
      <c r="BJ80">
        <v>4</v>
      </c>
      <c r="BK80">
        <v>4</v>
      </c>
      <c r="BL80">
        <v>4</v>
      </c>
      <c r="BM80">
        <v>4</v>
      </c>
      <c r="BN80">
        <v>0</v>
      </c>
      <c r="BO80">
        <v>0</v>
      </c>
      <c r="BP80">
        <v>8</v>
      </c>
      <c r="BQ80">
        <v>12</v>
      </c>
      <c r="BR80">
        <v>0</v>
      </c>
      <c r="BS80">
        <v>0</v>
      </c>
      <c r="BT80" s="3">
        <f t="shared" si="9"/>
        <v>37</v>
      </c>
      <c r="BU80">
        <f>VLOOKUP(D80,'2022 FPIs'!$A$1:$B$33,2,FALSE)</f>
        <v>2</v>
      </c>
      <c r="BV80">
        <f>VLOOKUP($D80,'2022 FPIs'!$A$1:$F$33,3,FALSE)</f>
        <v>36.299999999999997</v>
      </c>
      <c r="BW80">
        <f>VLOOKUP($D80,'2022 FPIs'!$A$1:$F$33,4,FALSE)</f>
        <v>25.3</v>
      </c>
      <c r="BX80">
        <f>VLOOKUP($D80,'2022 FPIs'!$A$1:$F$33,5,FALSE)</f>
        <v>52.8</v>
      </c>
      <c r="BY80">
        <f>VLOOKUP($D80,'2022 FPIs'!$A$1:$F$33,6,FALSE)</f>
        <v>56.2</v>
      </c>
      <c r="BZ80">
        <f>VLOOKUP($D80,'2022 FPIs'!$A$1:$G$33,7,FALSE)</f>
        <v>1527</v>
      </c>
      <c r="CA80">
        <f>VLOOKUP($D80,'2022 FPIs'!$A$1:$M$33,8,FALSE)</f>
        <v>0.61967213114754094</v>
      </c>
      <c r="CB80">
        <f>VLOOKUP($D80,'2022 FPIs'!$A$1:$M$33,9,FALSE)</f>
        <v>9.9999999999999867E-2</v>
      </c>
      <c r="CC80">
        <f>VLOOKUP($D80,'2022 FPIs'!$A$1:$M$33,10,FALSE)</f>
        <v>7.2595281306715054E-2</v>
      </c>
      <c r="CD80">
        <f>VLOOKUP($D80,'2022 FPIs'!$A$1:$M$33,11,FALSE)</f>
        <v>0.56022408963585435</v>
      </c>
      <c r="CE80">
        <f>VLOOKUP($D80,'2022 FPIs'!$A$1:$M$33,12,FALSE)</f>
        <v>0.72340425531914909</v>
      </c>
      <c r="CF80">
        <f>VLOOKUP($D80,'2022 FPIs'!$A$1:$M$33,13,FALSE)</f>
        <v>0.51643192488262912</v>
      </c>
      <c r="CG80">
        <f t="shared" si="10"/>
        <v>4.0999999999999996</v>
      </c>
      <c r="CH80">
        <f t="shared" si="11"/>
        <v>1.3223140495867769</v>
      </c>
      <c r="CI80">
        <f t="shared" si="12"/>
        <v>1.8221343873517786</v>
      </c>
      <c r="CJ80">
        <f t="shared" si="13"/>
        <v>0.95075757575757591</v>
      </c>
      <c r="CK80">
        <f t="shared" si="14"/>
        <v>0.90747330960854089</v>
      </c>
      <c r="CL80">
        <f t="shared" si="15"/>
        <v>4</v>
      </c>
    </row>
    <row r="81" spans="1:90">
      <c r="A81" t="s">
        <v>1</v>
      </c>
      <c r="B81">
        <f t="shared" si="8"/>
        <v>1</v>
      </c>
      <c r="C81" t="s">
        <v>41</v>
      </c>
      <c r="D81" t="s">
        <v>43</v>
      </c>
      <c r="E81">
        <v>36</v>
      </c>
      <c r="F81">
        <v>22</v>
      </c>
      <c r="G81">
        <v>30</v>
      </c>
      <c r="H81">
        <v>42</v>
      </c>
      <c r="I81">
        <v>368</v>
      </c>
      <c r="J81">
        <v>3</v>
      </c>
      <c r="K81">
        <v>0</v>
      </c>
      <c r="L81">
        <v>0</v>
      </c>
      <c r="M81">
        <v>0</v>
      </c>
      <c r="N81">
        <v>8.8000000000000007</v>
      </c>
      <c r="O81">
        <v>8.8000000000000007</v>
      </c>
      <c r="P81">
        <v>71.400000000000006</v>
      </c>
      <c r="Q81">
        <v>121.9</v>
      </c>
      <c r="R81">
        <v>25</v>
      </c>
      <c r="S81">
        <v>60</v>
      </c>
      <c r="T81">
        <v>2.4</v>
      </c>
      <c r="U81">
        <v>1</v>
      </c>
      <c r="V81">
        <v>3</v>
      </c>
      <c r="W81">
        <v>3</v>
      </c>
      <c r="X81">
        <v>3</v>
      </c>
      <c r="Y81">
        <v>3</v>
      </c>
      <c r="Z81">
        <v>3</v>
      </c>
      <c r="AA81">
        <v>133</v>
      </c>
      <c r="AB81">
        <v>6</v>
      </c>
      <c r="AC81">
        <v>13</v>
      </c>
      <c r="AD81">
        <v>0</v>
      </c>
      <c r="AE81">
        <v>1</v>
      </c>
      <c r="AF81" s="3">
        <v>33</v>
      </c>
      <c r="AG81">
        <f>VLOOKUP(C81,'2022 FPIs'!$A$1:$B$33,2,FALSE)</f>
        <v>6.1</v>
      </c>
      <c r="AH81">
        <f>VLOOKUP($C81,'2022 FPIs'!$A$1:$F$33,3,FALSE)</f>
        <v>48</v>
      </c>
      <c r="AI81">
        <f>VLOOKUP($C81,'2022 FPIs'!$A$1:$F$33,4,FALSE)</f>
        <v>46.1</v>
      </c>
      <c r="AJ81">
        <f>VLOOKUP($C81,'2022 FPIs'!$A$1:$F$33,5,FALSE)</f>
        <v>50.2</v>
      </c>
      <c r="AK81">
        <f>VLOOKUP($C81,'2022 FPIs'!$A$1:$F$33,6,FALSE)</f>
        <v>51</v>
      </c>
      <c r="AL81">
        <f>VLOOKUP($C81,'2022 FPIs'!$A$1:$M$33,7,FALSE)</f>
        <v>1531</v>
      </c>
      <c r="AM81">
        <f>VLOOKUP($C81,'2022 FPIs'!$A$1:$M$33,8,FALSE)</f>
        <v>0.75409836065573765</v>
      </c>
      <c r="AN81">
        <f>VLOOKUP($C81,'2022 FPIs'!$A$1:$M$33,9,FALSE)</f>
        <v>0.38536585365853654</v>
      </c>
      <c r="AO81">
        <f>VLOOKUP($C81,'2022 FPIs'!$A$1:$M$33,10,FALSE)</f>
        <v>0.45009074410163336</v>
      </c>
      <c r="AP81">
        <f>VLOOKUP($C81,'2022 FPIs'!$A$1:$M$33,11,FALSE)</f>
        <v>0.48739495798319338</v>
      </c>
      <c r="AQ81">
        <f>VLOOKUP($C81,'2022 FPIs'!$A$1:$M$33,12,FALSE)</f>
        <v>0.56534954407294835</v>
      </c>
      <c r="AR81">
        <f>VLOOKUP($C81,'2022 FPIs'!$A$1:$M$33,13,FALSE)</f>
        <v>0.5258215962441315</v>
      </c>
      <c r="AS81">
        <v>22</v>
      </c>
      <c r="AT81">
        <v>36</v>
      </c>
      <c r="AU81">
        <v>25</v>
      </c>
      <c r="AV81">
        <v>38</v>
      </c>
      <c r="AW81">
        <v>227</v>
      </c>
      <c r="AX81">
        <v>2</v>
      </c>
      <c r="AY81">
        <v>1</v>
      </c>
      <c r="AZ81">
        <v>4</v>
      </c>
      <c r="BA81">
        <v>27</v>
      </c>
      <c r="BB81">
        <v>6.7</v>
      </c>
      <c r="BC81">
        <v>5.4</v>
      </c>
      <c r="BD81">
        <v>65.8</v>
      </c>
      <c r="BE81">
        <v>88.4</v>
      </c>
      <c r="BF81">
        <v>20</v>
      </c>
      <c r="BG81">
        <v>137</v>
      </c>
      <c r="BH81">
        <v>6.9</v>
      </c>
      <c r="BI81">
        <v>1</v>
      </c>
      <c r="BJ81">
        <v>0</v>
      </c>
      <c r="BK81">
        <v>0</v>
      </c>
      <c r="BL81">
        <v>2</v>
      </c>
      <c r="BM81">
        <v>2</v>
      </c>
      <c r="BN81">
        <v>3</v>
      </c>
      <c r="BO81">
        <v>150</v>
      </c>
      <c r="BP81">
        <v>5</v>
      </c>
      <c r="BQ81">
        <v>10</v>
      </c>
      <c r="BR81">
        <v>0</v>
      </c>
      <c r="BS81">
        <v>1</v>
      </c>
      <c r="BT81" s="3">
        <f t="shared" si="9"/>
        <v>27</v>
      </c>
      <c r="BU81">
        <f>VLOOKUP(D81,'2022 FPIs'!$A$1:$B$33,2,FALSE)</f>
        <v>-1</v>
      </c>
      <c r="BV81">
        <f>VLOOKUP($D81,'2022 FPIs'!$A$1:$F$33,3,FALSE)</f>
        <v>37.700000000000003</v>
      </c>
      <c r="BW81">
        <f>VLOOKUP($D81,'2022 FPIs'!$A$1:$F$33,4,FALSE)</f>
        <v>36.6</v>
      </c>
      <c r="BX81">
        <f>VLOOKUP($D81,'2022 FPIs'!$A$1:$F$33,5,FALSE)</f>
        <v>44.4</v>
      </c>
      <c r="BY81">
        <f>VLOOKUP($D81,'2022 FPIs'!$A$1:$F$33,6,FALSE)</f>
        <v>50.1</v>
      </c>
      <c r="BZ81">
        <f>VLOOKUP($D81,'2022 FPIs'!$A$1:$G$33,7,FALSE)</f>
        <v>1465</v>
      </c>
      <c r="CA81">
        <f>VLOOKUP($D81,'2022 FPIs'!$A$1:$M$33,8,FALSE)</f>
        <v>0.52131147540983602</v>
      </c>
      <c r="CB81">
        <f>VLOOKUP($D81,'2022 FPIs'!$A$1:$M$33,9,FALSE)</f>
        <v>0.13414634146341464</v>
      </c>
      <c r="CC81">
        <f>VLOOKUP($D81,'2022 FPIs'!$A$1:$M$33,10,FALSE)</f>
        <v>0.27767695099818507</v>
      </c>
      <c r="CD81">
        <f>VLOOKUP($D81,'2022 FPIs'!$A$1:$M$33,11,FALSE)</f>
        <v>0.32492997198879553</v>
      </c>
      <c r="CE81">
        <f>VLOOKUP($D81,'2022 FPIs'!$A$1:$M$33,12,FALSE)</f>
        <v>0.53799392097264453</v>
      </c>
      <c r="CF81">
        <f>VLOOKUP($D81,'2022 FPIs'!$A$1:$M$33,13,FALSE)</f>
        <v>0.37089201877934275</v>
      </c>
      <c r="CG81">
        <f t="shared" si="10"/>
        <v>7.1</v>
      </c>
      <c r="CH81">
        <f t="shared" si="11"/>
        <v>1.273209549071618</v>
      </c>
      <c r="CI81">
        <f t="shared" si="12"/>
        <v>1.2595628415300546</v>
      </c>
      <c r="CJ81">
        <f t="shared" si="13"/>
        <v>1.1306306306306306</v>
      </c>
      <c r="CK81">
        <f t="shared" si="14"/>
        <v>1.0179640718562875</v>
      </c>
      <c r="CL81">
        <f t="shared" si="15"/>
        <v>66</v>
      </c>
    </row>
    <row r="82" spans="1:90">
      <c r="A82" t="s">
        <v>1</v>
      </c>
      <c r="B82">
        <f t="shared" si="8"/>
        <v>1</v>
      </c>
      <c r="C82" t="s">
        <v>41</v>
      </c>
      <c r="D82" t="s">
        <v>64</v>
      </c>
      <c r="E82">
        <v>40</v>
      </c>
      <c r="F82">
        <v>34</v>
      </c>
      <c r="G82">
        <v>27</v>
      </c>
      <c r="H82">
        <v>42</v>
      </c>
      <c r="I82">
        <v>311</v>
      </c>
      <c r="J82">
        <v>4</v>
      </c>
      <c r="K82">
        <v>1</v>
      </c>
      <c r="L82">
        <v>1</v>
      </c>
      <c r="M82">
        <v>7</v>
      </c>
      <c r="N82">
        <v>7.6</v>
      </c>
      <c r="O82">
        <v>7.2</v>
      </c>
      <c r="P82">
        <v>64.3</v>
      </c>
      <c r="Q82">
        <v>108.3</v>
      </c>
      <c r="R82">
        <v>27</v>
      </c>
      <c r="S82">
        <v>192</v>
      </c>
      <c r="T82">
        <v>7.1</v>
      </c>
      <c r="U82">
        <v>0</v>
      </c>
      <c r="V82">
        <v>2</v>
      </c>
      <c r="W82">
        <v>2</v>
      </c>
      <c r="X82">
        <v>4</v>
      </c>
      <c r="Y82">
        <v>4</v>
      </c>
      <c r="Z82">
        <v>3</v>
      </c>
      <c r="AA82">
        <v>160</v>
      </c>
      <c r="AB82">
        <v>8</v>
      </c>
      <c r="AC82">
        <v>12</v>
      </c>
      <c r="AD82">
        <v>0</v>
      </c>
      <c r="AE82">
        <v>0</v>
      </c>
      <c r="AF82" s="3">
        <v>27.5</v>
      </c>
      <c r="AG82">
        <f>VLOOKUP(C82,'2022 FPIs'!$A$1:$B$33,2,FALSE)</f>
        <v>6.1</v>
      </c>
      <c r="AH82">
        <f>VLOOKUP($C82,'2022 FPIs'!$A$1:$F$33,3,FALSE)</f>
        <v>48</v>
      </c>
      <c r="AI82">
        <f>VLOOKUP($C82,'2022 FPIs'!$A$1:$F$33,4,FALSE)</f>
        <v>46.1</v>
      </c>
      <c r="AJ82">
        <f>VLOOKUP($C82,'2022 FPIs'!$A$1:$F$33,5,FALSE)</f>
        <v>50.2</v>
      </c>
      <c r="AK82">
        <f>VLOOKUP($C82,'2022 FPIs'!$A$1:$F$33,6,FALSE)</f>
        <v>51</v>
      </c>
      <c r="AL82">
        <f>VLOOKUP($C82,'2022 FPIs'!$A$1:$M$33,7,FALSE)</f>
        <v>1531</v>
      </c>
      <c r="AM82">
        <f>VLOOKUP($C82,'2022 FPIs'!$A$1:$M$33,8,FALSE)</f>
        <v>0.75409836065573765</v>
      </c>
      <c r="AN82">
        <f>VLOOKUP($C82,'2022 FPIs'!$A$1:$M$33,9,FALSE)</f>
        <v>0.38536585365853654</v>
      </c>
      <c r="AO82">
        <f>VLOOKUP($C82,'2022 FPIs'!$A$1:$M$33,10,FALSE)</f>
        <v>0.45009074410163336</v>
      </c>
      <c r="AP82">
        <f>VLOOKUP($C82,'2022 FPIs'!$A$1:$M$33,11,FALSE)</f>
        <v>0.48739495798319338</v>
      </c>
      <c r="AQ82">
        <f>VLOOKUP($C82,'2022 FPIs'!$A$1:$M$33,12,FALSE)</f>
        <v>0.56534954407294835</v>
      </c>
      <c r="AR82">
        <f>VLOOKUP($C82,'2022 FPIs'!$A$1:$M$33,13,FALSE)</f>
        <v>0.5258215962441315</v>
      </c>
      <c r="AS82">
        <v>34</v>
      </c>
      <c r="AT82">
        <v>40</v>
      </c>
      <c r="AU82">
        <v>23</v>
      </c>
      <c r="AV82">
        <v>30</v>
      </c>
      <c r="AW82">
        <v>243</v>
      </c>
      <c r="AX82">
        <v>3</v>
      </c>
      <c r="AY82">
        <v>2</v>
      </c>
      <c r="AZ82">
        <v>3</v>
      </c>
      <c r="BA82">
        <v>13</v>
      </c>
      <c r="BB82">
        <v>8.5</v>
      </c>
      <c r="BC82">
        <v>7.4</v>
      </c>
      <c r="BD82">
        <v>76.7</v>
      </c>
      <c r="BE82">
        <v>105.3</v>
      </c>
      <c r="BF82">
        <v>41</v>
      </c>
      <c r="BG82">
        <v>154</v>
      </c>
      <c r="BH82">
        <v>3.8</v>
      </c>
      <c r="BI82">
        <v>1</v>
      </c>
      <c r="BJ82">
        <v>2</v>
      </c>
      <c r="BK82">
        <v>2</v>
      </c>
      <c r="BL82">
        <v>4</v>
      </c>
      <c r="BM82">
        <v>4</v>
      </c>
      <c r="BN82">
        <v>4</v>
      </c>
      <c r="BO82">
        <v>185</v>
      </c>
      <c r="BP82">
        <v>9</v>
      </c>
      <c r="BQ82">
        <v>16</v>
      </c>
      <c r="BR82">
        <v>0</v>
      </c>
      <c r="BS82">
        <v>0</v>
      </c>
      <c r="BT82" s="3">
        <f t="shared" si="9"/>
        <v>32.5</v>
      </c>
      <c r="BU82">
        <f>VLOOKUP(D82,'2022 FPIs'!$A$1:$B$33,2,FALSE)</f>
        <v>8.4</v>
      </c>
      <c r="BV82">
        <f>VLOOKUP($D82,'2022 FPIs'!$A$1:$F$33,3,FALSE)</f>
        <v>48.1</v>
      </c>
      <c r="BW82">
        <f>VLOOKUP($D82,'2022 FPIs'!$A$1:$F$33,4,FALSE)</f>
        <v>36.799999999999997</v>
      </c>
      <c r="BX82">
        <f>VLOOKUP($D82,'2022 FPIs'!$A$1:$F$33,5,FALSE)</f>
        <v>56.4</v>
      </c>
      <c r="BY82">
        <f>VLOOKUP($D82,'2022 FPIs'!$A$1:$F$33,6,FALSE)</f>
        <v>58.3</v>
      </c>
      <c r="BZ82">
        <f>VLOOKUP($D82,'2022 FPIs'!$A$1:$G$33,7,FALSE)</f>
        <v>1631</v>
      </c>
      <c r="CA82">
        <f>VLOOKUP($D82,'2022 FPIs'!$A$1:$M$33,8,FALSE)</f>
        <v>0.82950819672131137</v>
      </c>
      <c r="CB82">
        <f>VLOOKUP($D82,'2022 FPIs'!$A$1:$M$33,9,FALSE)</f>
        <v>0.38780487804878044</v>
      </c>
      <c r="CC82">
        <f>VLOOKUP($D82,'2022 FPIs'!$A$1:$M$33,10,FALSE)</f>
        <v>0.28130671506352078</v>
      </c>
      <c r="CD82">
        <f>VLOOKUP($D82,'2022 FPIs'!$A$1:$M$33,11,FALSE)</f>
        <v>0.66106442577030811</v>
      </c>
      <c r="CE82">
        <f>VLOOKUP($D82,'2022 FPIs'!$A$1:$M$33,12,FALSE)</f>
        <v>0.78723404255319152</v>
      </c>
      <c r="CF82">
        <f>VLOOKUP($D82,'2022 FPIs'!$A$1:$M$33,13,FALSE)</f>
        <v>0.76056338028169013</v>
      </c>
      <c r="CG82">
        <f t="shared" si="10"/>
        <v>-2.3000000000000007</v>
      </c>
      <c r="CH82">
        <f t="shared" si="11"/>
        <v>0.99792099792099787</v>
      </c>
      <c r="CI82">
        <f t="shared" si="12"/>
        <v>1.2527173913043479</v>
      </c>
      <c r="CJ82">
        <f t="shared" si="13"/>
        <v>0.89007092198581572</v>
      </c>
      <c r="CK82">
        <f t="shared" si="14"/>
        <v>0.87478559176672388</v>
      </c>
      <c r="CL82">
        <f t="shared" si="15"/>
        <v>-100</v>
      </c>
    </row>
    <row r="83" spans="1:90">
      <c r="A83" t="s">
        <v>1</v>
      </c>
      <c r="B83">
        <f t="shared" si="8"/>
        <v>1</v>
      </c>
      <c r="C83" t="s">
        <v>41</v>
      </c>
      <c r="D83" t="s">
        <v>40</v>
      </c>
      <c r="E83">
        <v>19</v>
      </c>
      <c r="F83">
        <v>3</v>
      </c>
      <c r="G83">
        <v>20</v>
      </c>
      <c r="H83">
        <v>31</v>
      </c>
      <c r="I83">
        <v>218</v>
      </c>
      <c r="J83">
        <v>0</v>
      </c>
      <c r="K83">
        <v>0</v>
      </c>
      <c r="L83">
        <v>1</v>
      </c>
      <c r="M83">
        <v>11</v>
      </c>
      <c r="N83">
        <v>7.4</v>
      </c>
      <c r="O83">
        <v>6.8</v>
      </c>
      <c r="P83">
        <v>64.5</v>
      </c>
      <c r="Q83">
        <v>85.1</v>
      </c>
      <c r="R83">
        <v>39</v>
      </c>
      <c r="S83">
        <v>147</v>
      </c>
      <c r="T83">
        <v>3.8</v>
      </c>
      <c r="U83">
        <v>1</v>
      </c>
      <c r="V83">
        <v>4</v>
      </c>
      <c r="W83">
        <v>5</v>
      </c>
      <c r="X83">
        <v>1</v>
      </c>
      <c r="Y83">
        <v>1</v>
      </c>
      <c r="Z83">
        <v>2</v>
      </c>
      <c r="AA83">
        <v>64</v>
      </c>
      <c r="AB83">
        <v>7</v>
      </c>
      <c r="AC83">
        <v>16</v>
      </c>
      <c r="AD83">
        <v>0</v>
      </c>
      <c r="AE83">
        <v>0</v>
      </c>
      <c r="AF83" s="3">
        <v>35</v>
      </c>
      <c r="AG83">
        <f>VLOOKUP(C83,'2022 FPIs'!$A$1:$B$33,2,FALSE)</f>
        <v>6.1</v>
      </c>
      <c r="AH83">
        <f>VLOOKUP($C83,'2022 FPIs'!$A$1:$F$33,3,FALSE)</f>
        <v>48</v>
      </c>
      <c r="AI83">
        <f>VLOOKUP($C83,'2022 FPIs'!$A$1:$F$33,4,FALSE)</f>
        <v>46.1</v>
      </c>
      <c r="AJ83">
        <f>VLOOKUP($C83,'2022 FPIs'!$A$1:$F$33,5,FALSE)</f>
        <v>50.2</v>
      </c>
      <c r="AK83">
        <f>VLOOKUP($C83,'2022 FPIs'!$A$1:$F$33,6,FALSE)</f>
        <v>51</v>
      </c>
      <c r="AL83">
        <f>VLOOKUP($C83,'2022 FPIs'!$A$1:$M$33,7,FALSE)</f>
        <v>1531</v>
      </c>
      <c r="AM83">
        <f>VLOOKUP($C83,'2022 FPIs'!$A$1:$M$33,8,FALSE)</f>
        <v>0.75409836065573765</v>
      </c>
      <c r="AN83">
        <f>VLOOKUP($C83,'2022 FPIs'!$A$1:$M$33,9,FALSE)</f>
        <v>0.38536585365853654</v>
      </c>
      <c r="AO83">
        <f>VLOOKUP($C83,'2022 FPIs'!$A$1:$M$33,10,FALSE)</f>
        <v>0.45009074410163336</v>
      </c>
      <c r="AP83">
        <f>VLOOKUP($C83,'2022 FPIs'!$A$1:$M$33,11,FALSE)</f>
        <v>0.48739495798319338</v>
      </c>
      <c r="AQ83">
        <f>VLOOKUP($C83,'2022 FPIs'!$A$1:$M$33,12,FALSE)</f>
        <v>0.56534954407294835</v>
      </c>
      <c r="AR83">
        <f>VLOOKUP($C83,'2022 FPIs'!$A$1:$M$33,13,FALSE)</f>
        <v>0.5258215962441315</v>
      </c>
      <c r="AS83">
        <v>3</v>
      </c>
      <c r="AT83">
        <v>19</v>
      </c>
      <c r="AU83">
        <v>19</v>
      </c>
      <c r="AV83">
        <v>33</v>
      </c>
      <c r="AW83">
        <v>161</v>
      </c>
      <c r="AX83">
        <v>0</v>
      </c>
      <c r="AY83">
        <v>1</v>
      </c>
      <c r="AZ83">
        <v>3</v>
      </c>
      <c r="BA83">
        <v>21</v>
      </c>
      <c r="BB83">
        <v>5.5</v>
      </c>
      <c r="BC83">
        <v>4.5</v>
      </c>
      <c r="BD83">
        <v>57.6</v>
      </c>
      <c r="BE83">
        <v>57.8</v>
      </c>
      <c r="BF83">
        <v>20</v>
      </c>
      <c r="BG83">
        <v>66</v>
      </c>
      <c r="BH83">
        <v>3.3</v>
      </c>
      <c r="BI83">
        <v>0</v>
      </c>
      <c r="BJ83">
        <v>1</v>
      </c>
      <c r="BK83">
        <v>1</v>
      </c>
      <c r="BL83">
        <v>0</v>
      </c>
      <c r="BM83">
        <v>0</v>
      </c>
      <c r="BN83">
        <v>5</v>
      </c>
      <c r="BO83">
        <v>201</v>
      </c>
      <c r="BP83">
        <v>2</v>
      </c>
      <c r="BQ83">
        <v>13</v>
      </c>
      <c r="BR83">
        <v>1</v>
      </c>
      <c r="BS83">
        <v>5</v>
      </c>
      <c r="BT83" s="3">
        <f t="shared" si="9"/>
        <v>25</v>
      </c>
      <c r="BU83">
        <f>VLOOKUP(D83,'2022 FPIs'!$A$1:$B$33,2,FALSE)</f>
        <v>-3.2</v>
      </c>
      <c r="BV83">
        <f>VLOOKUP($D83,'2022 FPIs'!$A$1:$F$33,3,FALSE)</f>
        <v>45.6</v>
      </c>
      <c r="BW83">
        <f>VLOOKUP($D83,'2022 FPIs'!$A$1:$F$33,4,FALSE)</f>
        <v>41.6</v>
      </c>
      <c r="BX83">
        <f>VLOOKUP($D83,'2022 FPIs'!$A$1:$F$33,5,FALSE)</f>
        <v>54.4</v>
      </c>
      <c r="BY83">
        <f>VLOOKUP($D83,'2022 FPIs'!$A$1:$F$33,6,FALSE)</f>
        <v>43.6</v>
      </c>
      <c r="BZ83">
        <f>VLOOKUP($D83,'2022 FPIs'!$A$1:$G$33,7,FALSE)</f>
        <v>1386</v>
      </c>
      <c r="CA83">
        <f>VLOOKUP($D83,'2022 FPIs'!$A$1:$M$33,8,FALSE)</f>
        <v>0.44918032786885242</v>
      </c>
      <c r="CB83">
        <f>VLOOKUP($D83,'2022 FPIs'!$A$1:$M$33,9,FALSE)</f>
        <v>0.32682926829268288</v>
      </c>
      <c r="CC83">
        <f>VLOOKUP($D83,'2022 FPIs'!$A$1:$M$33,10,FALSE)</f>
        <v>0.36842105263157893</v>
      </c>
      <c r="CD83">
        <f>VLOOKUP($D83,'2022 FPIs'!$A$1:$M$33,11,FALSE)</f>
        <v>0.60504201680672265</v>
      </c>
      <c r="CE83">
        <f>VLOOKUP($D83,'2022 FPIs'!$A$1:$M$33,12,FALSE)</f>
        <v>0.34042553191489372</v>
      </c>
      <c r="CF83">
        <f>VLOOKUP($D83,'2022 FPIs'!$A$1:$M$33,13,FALSE)</f>
        <v>0.18544600938967137</v>
      </c>
      <c r="CG83">
        <f t="shared" si="10"/>
        <v>9.3000000000000007</v>
      </c>
      <c r="CH83">
        <f t="shared" si="11"/>
        <v>1.0526315789473684</v>
      </c>
      <c r="CI83">
        <f t="shared" si="12"/>
        <v>1.1081730769230769</v>
      </c>
      <c r="CJ83">
        <f t="shared" si="13"/>
        <v>0.92279411764705888</v>
      </c>
      <c r="CK83">
        <f t="shared" si="14"/>
        <v>1.1697247706422018</v>
      </c>
      <c r="CL83">
        <f t="shared" si="15"/>
        <v>145</v>
      </c>
    </row>
    <row r="84" spans="1:90">
      <c r="A84" t="s">
        <v>1</v>
      </c>
      <c r="B84">
        <f t="shared" si="8"/>
        <v>1</v>
      </c>
      <c r="C84" t="s">
        <v>41</v>
      </c>
      <c r="D84" t="s">
        <v>53</v>
      </c>
      <c r="E84">
        <v>31</v>
      </c>
      <c r="F84">
        <v>3</v>
      </c>
      <c r="G84">
        <v>22</v>
      </c>
      <c r="H84">
        <v>29</v>
      </c>
      <c r="I84">
        <v>168</v>
      </c>
      <c r="J84">
        <v>0</v>
      </c>
      <c r="K84">
        <v>2</v>
      </c>
      <c r="L84">
        <v>2</v>
      </c>
      <c r="M84">
        <v>13</v>
      </c>
      <c r="N84">
        <v>6.2</v>
      </c>
      <c r="O84">
        <v>5.4</v>
      </c>
      <c r="P84">
        <v>75.900000000000006</v>
      </c>
      <c r="Q84">
        <v>60.7</v>
      </c>
      <c r="R84">
        <v>29</v>
      </c>
      <c r="S84">
        <v>169</v>
      </c>
      <c r="T84">
        <v>5.8</v>
      </c>
      <c r="U84">
        <v>3</v>
      </c>
      <c r="V84">
        <v>1</v>
      </c>
      <c r="W84">
        <v>1</v>
      </c>
      <c r="X84">
        <v>4</v>
      </c>
      <c r="Y84">
        <v>4</v>
      </c>
      <c r="Z84">
        <v>5</v>
      </c>
      <c r="AA84">
        <v>217</v>
      </c>
      <c r="AB84">
        <v>4</v>
      </c>
      <c r="AC84">
        <v>12</v>
      </c>
      <c r="AD84">
        <v>0</v>
      </c>
      <c r="AE84">
        <v>0</v>
      </c>
      <c r="AF84" s="3">
        <v>29.5</v>
      </c>
      <c r="AG84">
        <f>VLOOKUP(C84,'2022 FPIs'!$A$1:$B$33,2,FALSE)</f>
        <v>6.1</v>
      </c>
      <c r="AH84">
        <f>VLOOKUP($C84,'2022 FPIs'!$A$1:$F$33,3,FALSE)</f>
        <v>48</v>
      </c>
      <c r="AI84">
        <f>VLOOKUP($C84,'2022 FPIs'!$A$1:$F$33,4,FALSE)</f>
        <v>46.1</v>
      </c>
      <c r="AJ84">
        <f>VLOOKUP($C84,'2022 FPIs'!$A$1:$F$33,5,FALSE)</f>
        <v>50.2</v>
      </c>
      <c r="AK84">
        <f>VLOOKUP($C84,'2022 FPIs'!$A$1:$F$33,6,FALSE)</f>
        <v>51</v>
      </c>
      <c r="AL84">
        <f>VLOOKUP($C84,'2022 FPIs'!$A$1:$M$33,7,FALSE)</f>
        <v>1531</v>
      </c>
      <c r="AM84">
        <f>VLOOKUP($C84,'2022 FPIs'!$A$1:$M$33,8,FALSE)</f>
        <v>0.75409836065573765</v>
      </c>
      <c r="AN84">
        <f>VLOOKUP($C84,'2022 FPIs'!$A$1:$M$33,9,FALSE)</f>
        <v>0.38536585365853654</v>
      </c>
      <c r="AO84">
        <f>VLOOKUP($C84,'2022 FPIs'!$A$1:$M$33,10,FALSE)</f>
        <v>0.45009074410163336</v>
      </c>
      <c r="AP84">
        <f>VLOOKUP($C84,'2022 FPIs'!$A$1:$M$33,11,FALSE)</f>
        <v>0.48739495798319338</v>
      </c>
      <c r="AQ84">
        <f>VLOOKUP($C84,'2022 FPIs'!$A$1:$M$33,12,FALSE)</f>
        <v>0.56534954407294835</v>
      </c>
      <c r="AR84">
        <f>VLOOKUP($C84,'2022 FPIs'!$A$1:$M$33,13,FALSE)</f>
        <v>0.5258215962441315</v>
      </c>
      <c r="AS84">
        <v>3</v>
      </c>
      <c r="AT84">
        <v>31</v>
      </c>
      <c r="AU84">
        <v>25</v>
      </c>
      <c r="AV84">
        <v>44</v>
      </c>
      <c r="AW84">
        <v>193</v>
      </c>
      <c r="AX84">
        <v>0</v>
      </c>
      <c r="AY84">
        <v>0</v>
      </c>
      <c r="AZ84">
        <v>2</v>
      </c>
      <c r="BA84">
        <v>18</v>
      </c>
      <c r="BB84">
        <v>4.8</v>
      </c>
      <c r="BC84">
        <v>4.2</v>
      </c>
      <c r="BD84">
        <v>56.8</v>
      </c>
      <c r="BE84">
        <v>67.7</v>
      </c>
      <c r="BF84">
        <v>21</v>
      </c>
      <c r="BG84">
        <v>84</v>
      </c>
      <c r="BH84">
        <v>4</v>
      </c>
      <c r="BI84">
        <v>0</v>
      </c>
      <c r="BJ84">
        <v>1</v>
      </c>
      <c r="BK84">
        <v>1</v>
      </c>
      <c r="BL84">
        <v>0</v>
      </c>
      <c r="BM84">
        <v>0</v>
      </c>
      <c r="BN84">
        <v>6</v>
      </c>
      <c r="BO84">
        <v>274</v>
      </c>
      <c r="BP84">
        <v>6</v>
      </c>
      <c r="BQ84">
        <v>17</v>
      </c>
      <c r="BR84">
        <v>0</v>
      </c>
      <c r="BS84">
        <v>4</v>
      </c>
      <c r="BT84" s="3">
        <f t="shared" si="9"/>
        <v>30.5</v>
      </c>
      <c r="BU84">
        <f>VLOOKUP(D84,'2022 FPIs'!$A$1:$B$33,2,FALSE)</f>
        <v>-5.5</v>
      </c>
      <c r="BV84">
        <f>VLOOKUP($D84,'2022 FPIs'!$A$1:$F$33,3,FALSE)</f>
        <v>70.5</v>
      </c>
      <c r="BW84">
        <f>VLOOKUP($D84,'2022 FPIs'!$A$1:$F$33,4,FALSE)</f>
        <v>65.099999999999994</v>
      </c>
      <c r="BX84">
        <f>VLOOKUP($D84,'2022 FPIs'!$A$1:$F$33,5,FALSE)</f>
        <v>66.3</v>
      </c>
      <c r="BY84">
        <f>VLOOKUP($D84,'2022 FPIs'!$A$1:$F$33,6,FALSE)</f>
        <v>50.4</v>
      </c>
      <c r="BZ84">
        <f>VLOOKUP($D84,'2022 FPIs'!$A$1:$G$33,7,FALSE)</f>
        <v>1307</v>
      </c>
      <c r="CA84">
        <f>VLOOKUP($D84,'2022 FPIs'!$A$1:$M$33,8,FALSE)</f>
        <v>0.37377049180327865</v>
      </c>
      <c r="CB84">
        <f>VLOOKUP($D84,'2022 FPIs'!$A$1:$M$33,9,FALSE)</f>
        <v>0.93414634146341458</v>
      </c>
      <c r="CC84">
        <f>VLOOKUP($D84,'2022 FPIs'!$A$1:$M$33,10,FALSE)</f>
        <v>0.79491833030852976</v>
      </c>
      <c r="CD84">
        <f>VLOOKUP($D84,'2022 FPIs'!$A$1:$M$33,11,FALSE)</f>
        <v>0.93837535014005591</v>
      </c>
      <c r="CE84">
        <f>VLOOKUP($D84,'2022 FPIs'!$A$1:$M$33,12,FALSE)</f>
        <v>0.5471124620060791</v>
      </c>
      <c r="CF84">
        <f>VLOOKUP($D84,'2022 FPIs'!$A$1:$M$33,13,FALSE)</f>
        <v>0</v>
      </c>
      <c r="CG84">
        <f t="shared" si="10"/>
        <v>11.6</v>
      </c>
      <c r="CH84">
        <f t="shared" si="11"/>
        <v>0.68085106382978722</v>
      </c>
      <c r="CI84">
        <f t="shared" si="12"/>
        <v>0.70814132104454697</v>
      </c>
      <c r="CJ84">
        <f t="shared" si="13"/>
        <v>0.75716440422322784</v>
      </c>
      <c r="CK84">
        <f t="shared" si="14"/>
        <v>1.0119047619047619</v>
      </c>
      <c r="CL84">
        <f t="shared" si="15"/>
        <v>224</v>
      </c>
    </row>
    <row r="85" spans="1:90">
      <c r="A85" t="s">
        <v>1</v>
      </c>
      <c r="B85">
        <f t="shared" si="8"/>
        <v>1</v>
      </c>
      <c r="C85" t="s">
        <v>41</v>
      </c>
      <c r="D85" t="s">
        <v>43</v>
      </c>
      <c r="E85">
        <v>20</v>
      </c>
      <c r="F85">
        <v>16</v>
      </c>
      <c r="G85">
        <v>20</v>
      </c>
      <c r="H85">
        <v>32</v>
      </c>
      <c r="I85">
        <v>203</v>
      </c>
      <c r="J85">
        <v>1</v>
      </c>
      <c r="K85">
        <v>0</v>
      </c>
      <c r="L85">
        <v>1</v>
      </c>
      <c r="M85">
        <v>9</v>
      </c>
      <c r="N85">
        <v>6.6</v>
      </c>
      <c r="O85">
        <v>6.2</v>
      </c>
      <c r="P85">
        <v>62.5</v>
      </c>
      <c r="Q85">
        <v>91</v>
      </c>
      <c r="R85">
        <v>14</v>
      </c>
      <c r="S85">
        <v>19</v>
      </c>
      <c r="T85">
        <v>1.4</v>
      </c>
      <c r="U85">
        <v>0</v>
      </c>
      <c r="V85">
        <v>2</v>
      </c>
      <c r="W85">
        <v>2</v>
      </c>
      <c r="X85">
        <v>2</v>
      </c>
      <c r="Y85">
        <v>2</v>
      </c>
      <c r="Z85">
        <v>4</v>
      </c>
      <c r="AA85">
        <v>204</v>
      </c>
      <c r="AB85">
        <v>5</v>
      </c>
      <c r="AC85">
        <v>11</v>
      </c>
      <c r="AD85">
        <v>0</v>
      </c>
      <c r="AE85">
        <v>0</v>
      </c>
      <c r="AF85" s="3">
        <v>24</v>
      </c>
      <c r="AG85">
        <f>VLOOKUP(C85,'2022 FPIs'!$A$1:$B$33,2,FALSE)</f>
        <v>6.1</v>
      </c>
      <c r="AH85">
        <f>VLOOKUP($C85,'2022 FPIs'!$A$1:$F$33,3,FALSE)</f>
        <v>48</v>
      </c>
      <c r="AI85">
        <f>VLOOKUP($C85,'2022 FPIs'!$A$1:$F$33,4,FALSE)</f>
        <v>46.1</v>
      </c>
      <c r="AJ85">
        <f>VLOOKUP($C85,'2022 FPIs'!$A$1:$F$33,5,FALSE)</f>
        <v>50.2</v>
      </c>
      <c r="AK85">
        <f>VLOOKUP($C85,'2022 FPIs'!$A$1:$F$33,6,FALSE)</f>
        <v>51</v>
      </c>
      <c r="AL85">
        <f>VLOOKUP($C85,'2022 FPIs'!$A$1:$M$33,7,FALSE)</f>
        <v>1531</v>
      </c>
      <c r="AM85">
        <f>VLOOKUP($C85,'2022 FPIs'!$A$1:$M$33,8,FALSE)</f>
        <v>0.75409836065573765</v>
      </c>
      <c r="AN85">
        <f>VLOOKUP($C85,'2022 FPIs'!$A$1:$M$33,9,FALSE)</f>
        <v>0.38536585365853654</v>
      </c>
      <c r="AO85">
        <f>VLOOKUP($C85,'2022 FPIs'!$A$1:$M$33,10,FALSE)</f>
        <v>0.45009074410163336</v>
      </c>
      <c r="AP85">
        <f>VLOOKUP($C85,'2022 FPIs'!$A$1:$M$33,11,FALSE)</f>
        <v>0.48739495798319338</v>
      </c>
      <c r="AQ85">
        <f>VLOOKUP($C85,'2022 FPIs'!$A$1:$M$33,12,FALSE)</f>
        <v>0.56534954407294835</v>
      </c>
      <c r="AR85">
        <f>VLOOKUP($C85,'2022 FPIs'!$A$1:$M$33,13,FALSE)</f>
        <v>0.5258215962441315</v>
      </c>
      <c r="AS85">
        <v>16</v>
      </c>
      <c r="AT85">
        <v>20</v>
      </c>
      <c r="AU85">
        <v>20</v>
      </c>
      <c r="AV85">
        <v>29</v>
      </c>
      <c r="AW85">
        <v>165</v>
      </c>
      <c r="AX85">
        <v>1</v>
      </c>
      <c r="AY85">
        <v>1</v>
      </c>
      <c r="AZ85">
        <v>4</v>
      </c>
      <c r="BA85">
        <v>14</v>
      </c>
      <c r="BB85">
        <v>6.2</v>
      </c>
      <c r="BC85">
        <v>5</v>
      </c>
      <c r="BD85">
        <v>69</v>
      </c>
      <c r="BE85">
        <v>80.400000000000006</v>
      </c>
      <c r="BF85">
        <v>39</v>
      </c>
      <c r="BG85">
        <v>147</v>
      </c>
      <c r="BH85">
        <v>3.8</v>
      </c>
      <c r="BI85">
        <v>0</v>
      </c>
      <c r="BJ85">
        <v>3</v>
      </c>
      <c r="BK85">
        <v>3</v>
      </c>
      <c r="BL85">
        <v>1</v>
      </c>
      <c r="BM85">
        <v>1</v>
      </c>
      <c r="BN85">
        <v>3</v>
      </c>
      <c r="BO85">
        <v>166</v>
      </c>
      <c r="BP85">
        <v>6</v>
      </c>
      <c r="BQ85">
        <v>17</v>
      </c>
      <c r="BR85">
        <v>2</v>
      </c>
      <c r="BS85">
        <v>3</v>
      </c>
      <c r="BT85" s="3">
        <f t="shared" si="9"/>
        <v>36</v>
      </c>
      <c r="BU85">
        <f>VLOOKUP(D85,'2022 FPIs'!$A$1:$B$33,2,FALSE)</f>
        <v>-1</v>
      </c>
      <c r="BV85">
        <f>VLOOKUP($D85,'2022 FPIs'!$A$1:$F$33,3,FALSE)</f>
        <v>37.700000000000003</v>
      </c>
      <c r="BW85">
        <f>VLOOKUP($D85,'2022 FPIs'!$A$1:$F$33,4,FALSE)</f>
        <v>36.6</v>
      </c>
      <c r="BX85">
        <f>VLOOKUP($D85,'2022 FPIs'!$A$1:$F$33,5,FALSE)</f>
        <v>44.4</v>
      </c>
      <c r="BY85">
        <f>VLOOKUP($D85,'2022 FPIs'!$A$1:$F$33,6,FALSE)</f>
        <v>50.1</v>
      </c>
      <c r="BZ85">
        <f>VLOOKUP($D85,'2022 FPIs'!$A$1:$G$33,7,FALSE)</f>
        <v>1465</v>
      </c>
      <c r="CA85">
        <f>VLOOKUP($D85,'2022 FPIs'!$A$1:$M$33,8,FALSE)</f>
        <v>0.52131147540983602</v>
      </c>
      <c r="CB85">
        <f>VLOOKUP($D85,'2022 FPIs'!$A$1:$M$33,9,FALSE)</f>
        <v>0.13414634146341464</v>
      </c>
      <c r="CC85">
        <f>VLOOKUP($D85,'2022 FPIs'!$A$1:$M$33,10,FALSE)</f>
        <v>0.27767695099818507</v>
      </c>
      <c r="CD85">
        <f>VLOOKUP($D85,'2022 FPIs'!$A$1:$M$33,11,FALSE)</f>
        <v>0.32492997198879553</v>
      </c>
      <c r="CE85">
        <f>VLOOKUP($D85,'2022 FPIs'!$A$1:$M$33,12,FALSE)</f>
        <v>0.53799392097264453</v>
      </c>
      <c r="CF85">
        <f>VLOOKUP($D85,'2022 FPIs'!$A$1:$M$33,13,FALSE)</f>
        <v>0.37089201877934275</v>
      </c>
      <c r="CG85">
        <f t="shared" si="10"/>
        <v>7.1</v>
      </c>
      <c r="CH85">
        <f t="shared" si="11"/>
        <v>1.273209549071618</v>
      </c>
      <c r="CI85">
        <f t="shared" si="12"/>
        <v>1.2595628415300546</v>
      </c>
      <c r="CJ85">
        <f t="shared" si="13"/>
        <v>1.1306306306306306</v>
      </c>
      <c r="CK85">
        <f t="shared" si="14"/>
        <v>1.0179640718562875</v>
      </c>
      <c r="CL85">
        <f t="shared" si="15"/>
        <v>66</v>
      </c>
    </row>
    <row r="86" spans="1:90">
      <c r="A86" t="s">
        <v>0</v>
      </c>
      <c r="B86">
        <f t="shared" si="8"/>
        <v>0</v>
      </c>
      <c r="C86" t="s">
        <v>43</v>
      </c>
      <c r="D86" t="s">
        <v>63</v>
      </c>
      <c r="E86">
        <v>20</v>
      </c>
      <c r="F86">
        <v>21</v>
      </c>
      <c r="G86">
        <v>20</v>
      </c>
      <c r="H86">
        <v>33</v>
      </c>
      <c r="I86">
        <v>266</v>
      </c>
      <c r="J86">
        <v>2</v>
      </c>
      <c r="K86">
        <v>0</v>
      </c>
      <c r="L86">
        <v>1</v>
      </c>
      <c r="M86">
        <v>0</v>
      </c>
      <c r="N86">
        <v>8.1</v>
      </c>
      <c r="O86">
        <v>7.8</v>
      </c>
      <c r="P86">
        <v>60.6</v>
      </c>
      <c r="Q86">
        <v>106.4</v>
      </c>
      <c r="R86">
        <v>26</v>
      </c>
      <c r="S86">
        <v>93</v>
      </c>
      <c r="T86">
        <v>3.6</v>
      </c>
      <c r="U86">
        <v>0</v>
      </c>
      <c r="V86">
        <v>2</v>
      </c>
      <c r="W86">
        <v>3</v>
      </c>
      <c r="X86">
        <v>2</v>
      </c>
      <c r="Y86">
        <v>2</v>
      </c>
      <c r="Z86">
        <v>6</v>
      </c>
      <c r="AA86">
        <v>342</v>
      </c>
      <c r="AB86">
        <v>3</v>
      </c>
      <c r="AC86">
        <v>11</v>
      </c>
      <c r="AD86">
        <v>0</v>
      </c>
      <c r="AE86">
        <v>0</v>
      </c>
      <c r="AF86" s="3">
        <v>31</v>
      </c>
      <c r="AG86">
        <f>VLOOKUP(C86,'2022 FPIs'!$A$1:$B$33,2,FALSE)</f>
        <v>-1</v>
      </c>
      <c r="AH86">
        <f>VLOOKUP($C86,'2022 FPIs'!$A$1:$F$33,3,FALSE)</f>
        <v>37.700000000000003</v>
      </c>
      <c r="AI86">
        <f>VLOOKUP($C86,'2022 FPIs'!$A$1:$F$33,4,FALSE)</f>
        <v>36.6</v>
      </c>
      <c r="AJ86">
        <f>VLOOKUP($C86,'2022 FPIs'!$A$1:$F$33,5,FALSE)</f>
        <v>44.4</v>
      </c>
      <c r="AK86">
        <f>VLOOKUP($C86,'2022 FPIs'!$A$1:$F$33,6,FALSE)</f>
        <v>50.1</v>
      </c>
      <c r="AL86">
        <f>VLOOKUP($C86,'2022 FPIs'!$A$1:$M$33,7,FALSE)</f>
        <v>1465</v>
      </c>
      <c r="AM86">
        <f>VLOOKUP($C86,'2022 FPIs'!$A$1:$M$33,8,FALSE)</f>
        <v>0.52131147540983602</v>
      </c>
      <c r="AN86">
        <f>VLOOKUP($C86,'2022 FPIs'!$A$1:$M$33,9,FALSE)</f>
        <v>0.13414634146341464</v>
      </c>
      <c r="AO86">
        <f>VLOOKUP($C86,'2022 FPIs'!$A$1:$M$33,10,FALSE)</f>
        <v>0.27767695099818507</v>
      </c>
      <c r="AP86">
        <f>VLOOKUP($C86,'2022 FPIs'!$A$1:$M$33,11,FALSE)</f>
        <v>0.32492997198879553</v>
      </c>
      <c r="AQ86">
        <f>VLOOKUP($C86,'2022 FPIs'!$A$1:$M$33,12,FALSE)</f>
        <v>0.53799392097264453</v>
      </c>
      <c r="AR86">
        <f>VLOOKUP($C86,'2022 FPIs'!$A$1:$M$33,13,FALSE)</f>
        <v>0.37089201877934275</v>
      </c>
      <c r="AS86">
        <v>21</v>
      </c>
      <c r="AT86">
        <v>20</v>
      </c>
      <c r="AU86">
        <v>17</v>
      </c>
      <c r="AV86">
        <v>21</v>
      </c>
      <c r="AW86">
        <v>156</v>
      </c>
      <c r="AX86">
        <v>2</v>
      </c>
      <c r="AY86">
        <v>1</v>
      </c>
      <c r="AZ86">
        <v>5</v>
      </c>
      <c r="BA86">
        <v>32</v>
      </c>
      <c r="BB86">
        <v>9</v>
      </c>
      <c r="BC86">
        <v>6</v>
      </c>
      <c r="BD86">
        <v>81</v>
      </c>
      <c r="BE86">
        <v>109.5</v>
      </c>
      <c r="BF86">
        <v>32</v>
      </c>
      <c r="BG86">
        <v>238</v>
      </c>
      <c r="BH86">
        <v>7.4</v>
      </c>
      <c r="BI86">
        <v>1</v>
      </c>
      <c r="BJ86">
        <v>0</v>
      </c>
      <c r="BK86">
        <v>0</v>
      </c>
      <c r="BL86">
        <v>1</v>
      </c>
      <c r="BM86">
        <v>1</v>
      </c>
      <c r="BN86">
        <v>6</v>
      </c>
      <c r="BO86">
        <v>309</v>
      </c>
      <c r="BP86">
        <v>2</v>
      </c>
      <c r="BQ86">
        <v>10</v>
      </c>
      <c r="BR86">
        <v>1</v>
      </c>
      <c r="BS86">
        <v>1</v>
      </c>
      <c r="BT86" s="3">
        <f t="shared" si="9"/>
        <v>29</v>
      </c>
      <c r="BU86">
        <f>VLOOKUP(D86,'2022 FPIs'!$A$1:$B$33,2,FALSE)</f>
        <v>2.1</v>
      </c>
      <c r="BV86">
        <f>VLOOKUP($D86,'2022 FPIs'!$A$1:$F$33,3,FALSE)</f>
        <v>32.299999999999997</v>
      </c>
      <c r="BW86">
        <f>VLOOKUP($D86,'2022 FPIs'!$A$1:$F$33,4,FALSE)</f>
        <v>21.3</v>
      </c>
      <c r="BX86">
        <f>VLOOKUP($D86,'2022 FPIs'!$A$1:$F$33,5,FALSE)</f>
        <v>47.9</v>
      </c>
      <c r="BY86">
        <f>VLOOKUP($D86,'2022 FPIs'!$A$1:$F$33,6,FALSE)</f>
        <v>60.9</v>
      </c>
      <c r="BZ86">
        <f>VLOOKUP($D86,'2022 FPIs'!$A$1:$G$33,7,FALSE)</f>
        <v>1508</v>
      </c>
      <c r="CA86">
        <f>VLOOKUP($D86,'2022 FPIs'!$A$1:$M$33,8,FALSE)</f>
        <v>0.62295081967213117</v>
      </c>
      <c r="CB86">
        <f>VLOOKUP($D86,'2022 FPIs'!$A$1:$M$33,9,FALSE)</f>
        <v>2.4390243902437637E-3</v>
      </c>
      <c r="CC86">
        <f>VLOOKUP($D86,'2022 FPIs'!$A$1:$M$33,10,FALSE)</f>
        <v>0</v>
      </c>
      <c r="CD86">
        <f>VLOOKUP($D86,'2022 FPIs'!$A$1:$M$33,11,FALSE)</f>
        <v>0.42296918767507002</v>
      </c>
      <c r="CE86">
        <f>VLOOKUP($D86,'2022 FPIs'!$A$1:$M$33,12,FALSE)</f>
        <v>0.86626139817629189</v>
      </c>
      <c r="CF86">
        <f>VLOOKUP($D86,'2022 FPIs'!$A$1:$M$33,13,FALSE)</f>
        <v>0.47183098591549294</v>
      </c>
      <c r="CG86">
        <f t="shared" si="10"/>
        <v>-3.1</v>
      </c>
      <c r="CH86">
        <f t="shared" si="11"/>
        <v>1.1671826625386998</v>
      </c>
      <c r="CI86">
        <f t="shared" si="12"/>
        <v>1.7183098591549295</v>
      </c>
      <c r="CJ86">
        <f t="shared" si="13"/>
        <v>0.92693110647181631</v>
      </c>
      <c r="CK86">
        <f t="shared" si="14"/>
        <v>0.82266009852216748</v>
      </c>
      <c r="CL86">
        <f t="shared" si="15"/>
        <v>-43</v>
      </c>
    </row>
    <row r="87" spans="1:90">
      <c r="A87" t="s">
        <v>0</v>
      </c>
      <c r="B87">
        <f t="shared" si="8"/>
        <v>0</v>
      </c>
      <c r="C87" t="s">
        <v>43</v>
      </c>
      <c r="D87" t="s">
        <v>35</v>
      </c>
      <c r="E87">
        <v>7</v>
      </c>
      <c r="F87">
        <v>41</v>
      </c>
      <c r="G87">
        <v>12</v>
      </c>
      <c r="H87">
        <v>24</v>
      </c>
      <c r="I87">
        <v>107</v>
      </c>
      <c r="J87">
        <v>0</v>
      </c>
      <c r="K87">
        <v>2</v>
      </c>
      <c r="L87">
        <v>2</v>
      </c>
      <c r="M87">
        <v>16</v>
      </c>
      <c r="N87">
        <v>5.0999999999999996</v>
      </c>
      <c r="O87">
        <v>4.0999999999999996</v>
      </c>
      <c r="P87">
        <v>50</v>
      </c>
      <c r="Q87">
        <v>27.6</v>
      </c>
      <c r="R87">
        <v>27</v>
      </c>
      <c r="S87">
        <v>80</v>
      </c>
      <c r="T87">
        <v>3</v>
      </c>
      <c r="U87">
        <v>1</v>
      </c>
      <c r="V87">
        <v>0</v>
      </c>
      <c r="W87">
        <v>0</v>
      </c>
      <c r="X87">
        <v>1</v>
      </c>
      <c r="Y87">
        <v>1</v>
      </c>
      <c r="Z87">
        <v>6</v>
      </c>
      <c r="AA87">
        <v>333</v>
      </c>
      <c r="AB87">
        <v>4</v>
      </c>
      <c r="AC87">
        <v>12</v>
      </c>
      <c r="AD87">
        <v>1</v>
      </c>
      <c r="AE87">
        <v>1</v>
      </c>
      <c r="AF87" s="3">
        <v>28.5</v>
      </c>
      <c r="AG87">
        <f>VLOOKUP(C87,'2022 FPIs'!$A$1:$B$33,2,FALSE)</f>
        <v>-1</v>
      </c>
      <c r="AH87">
        <f>VLOOKUP($C87,'2022 FPIs'!$A$1:$F$33,3,FALSE)</f>
        <v>37.700000000000003</v>
      </c>
      <c r="AI87">
        <f>VLOOKUP($C87,'2022 FPIs'!$A$1:$F$33,4,FALSE)</f>
        <v>36.6</v>
      </c>
      <c r="AJ87">
        <f>VLOOKUP($C87,'2022 FPIs'!$A$1:$F$33,5,FALSE)</f>
        <v>44.4</v>
      </c>
      <c r="AK87">
        <f>VLOOKUP($C87,'2022 FPIs'!$A$1:$F$33,6,FALSE)</f>
        <v>50.1</v>
      </c>
      <c r="AL87">
        <f>VLOOKUP($C87,'2022 FPIs'!$A$1:$M$33,7,FALSE)</f>
        <v>1465</v>
      </c>
      <c r="AM87">
        <f>VLOOKUP($C87,'2022 FPIs'!$A$1:$M$33,8,FALSE)</f>
        <v>0.52131147540983602</v>
      </c>
      <c r="AN87">
        <f>VLOOKUP($C87,'2022 FPIs'!$A$1:$M$33,9,FALSE)</f>
        <v>0.13414634146341464</v>
      </c>
      <c r="AO87">
        <f>VLOOKUP($C87,'2022 FPIs'!$A$1:$M$33,10,FALSE)</f>
        <v>0.27767695099818507</v>
      </c>
      <c r="AP87">
        <f>VLOOKUP($C87,'2022 FPIs'!$A$1:$M$33,11,FALSE)</f>
        <v>0.32492997198879553</v>
      </c>
      <c r="AQ87">
        <f>VLOOKUP($C87,'2022 FPIs'!$A$1:$M$33,12,FALSE)</f>
        <v>0.53799392097264453</v>
      </c>
      <c r="AR87">
        <f>VLOOKUP($C87,'2022 FPIs'!$A$1:$M$33,13,FALSE)</f>
        <v>0.37089201877934275</v>
      </c>
      <c r="AS87">
        <v>41</v>
      </c>
      <c r="AT87">
        <v>7</v>
      </c>
      <c r="AU87">
        <v>26</v>
      </c>
      <c r="AV87">
        <v>40</v>
      </c>
      <c r="AW87">
        <v>313</v>
      </c>
      <c r="AX87">
        <v>4</v>
      </c>
      <c r="AY87">
        <v>0</v>
      </c>
      <c r="AZ87">
        <v>1</v>
      </c>
      <c r="BA87">
        <v>4</v>
      </c>
      <c r="BB87">
        <v>7.9</v>
      </c>
      <c r="BC87">
        <v>7.6</v>
      </c>
      <c r="BD87">
        <v>65</v>
      </c>
      <c r="BE87">
        <v>122.2</v>
      </c>
      <c r="BF87">
        <v>24</v>
      </c>
      <c r="BG87">
        <v>101</v>
      </c>
      <c r="BH87">
        <v>4.2</v>
      </c>
      <c r="BI87">
        <v>0</v>
      </c>
      <c r="BJ87">
        <v>2</v>
      </c>
      <c r="BK87">
        <v>2</v>
      </c>
      <c r="BL87">
        <v>5</v>
      </c>
      <c r="BM87">
        <v>5</v>
      </c>
      <c r="BN87">
        <v>3</v>
      </c>
      <c r="BO87">
        <v>145</v>
      </c>
      <c r="BP87">
        <v>5</v>
      </c>
      <c r="BQ87">
        <v>13</v>
      </c>
      <c r="BR87">
        <v>2</v>
      </c>
      <c r="BS87">
        <v>3</v>
      </c>
      <c r="BT87" s="3">
        <f t="shared" si="9"/>
        <v>31.5</v>
      </c>
      <c r="BU87">
        <f>VLOOKUP(D87,'2022 FPIs'!$A$1:$B$33,2,FALSE)</f>
        <v>9.1</v>
      </c>
      <c r="BV87">
        <f>VLOOKUP($D87,'2022 FPIs'!$A$1:$F$33,3,FALSE)</f>
        <v>73.2</v>
      </c>
      <c r="BW87">
        <f>VLOOKUP($D87,'2022 FPIs'!$A$1:$F$33,4,FALSE)</f>
        <v>67.900000000000006</v>
      </c>
      <c r="BX87">
        <f>VLOOKUP($D87,'2022 FPIs'!$A$1:$F$33,5,FALSE)</f>
        <v>62</v>
      </c>
      <c r="BY87">
        <f>VLOOKUP($D87,'2022 FPIs'!$A$1:$F$33,6,FALSE)</f>
        <v>65.3</v>
      </c>
      <c r="BZ87">
        <f>VLOOKUP($D87,'2022 FPIs'!$A$1:$G$33,7,FALSE)</f>
        <v>1661</v>
      </c>
      <c r="CA87">
        <f>VLOOKUP($D87,'2022 FPIs'!$A$1:$M$33,8,FALSE)</f>
        <v>0.85245901639344257</v>
      </c>
      <c r="CB87">
        <f>VLOOKUP($D87,'2022 FPIs'!$A$1:$M$33,9,FALSE)</f>
        <v>1</v>
      </c>
      <c r="CC87">
        <f>VLOOKUP($D87,'2022 FPIs'!$A$1:$M$33,10,FALSE)</f>
        <v>0.84573502722323046</v>
      </c>
      <c r="CD87">
        <f>VLOOKUP($D87,'2022 FPIs'!$A$1:$M$33,11,FALSE)</f>
        <v>0.81792717086834732</v>
      </c>
      <c r="CE87">
        <f>VLOOKUP($D87,'2022 FPIs'!$A$1:$M$33,12,FALSE)</f>
        <v>1</v>
      </c>
      <c r="CF87">
        <f>VLOOKUP($D87,'2022 FPIs'!$A$1:$M$33,13,FALSE)</f>
        <v>0.83098591549295775</v>
      </c>
      <c r="CG87">
        <f t="shared" si="10"/>
        <v>-10.1</v>
      </c>
      <c r="CH87">
        <f t="shared" si="11"/>
        <v>0.51502732240437166</v>
      </c>
      <c r="CI87">
        <f t="shared" si="12"/>
        <v>0.53902798232695137</v>
      </c>
      <c r="CJ87">
        <f t="shared" si="13"/>
        <v>0.71612903225806446</v>
      </c>
      <c r="CK87">
        <f t="shared" si="14"/>
        <v>0.76722817764165396</v>
      </c>
      <c r="CL87">
        <f t="shared" si="15"/>
        <v>-196</v>
      </c>
    </row>
    <row r="88" spans="1:90">
      <c r="A88" t="s">
        <v>1</v>
      </c>
      <c r="B88">
        <f t="shared" si="8"/>
        <v>1</v>
      </c>
      <c r="C88" t="s">
        <v>43</v>
      </c>
      <c r="D88" t="s">
        <v>58</v>
      </c>
      <c r="E88">
        <v>24</v>
      </c>
      <c r="F88">
        <v>22</v>
      </c>
      <c r="G88">
        <v>19</v>
      </c>
      <c r="H88">
        <v>27</v>
      </c>
      <c r="I88">
        <v>252</v>
      </c>
      <c r="J88">
        <v>1</v>
      </c>
      <c r="K88">
        <v>1</v>
      </c>
      <c r="L88">
        <v>1</v>
      </c>
      <c r="M88">
        <v>12</v>
      </c>
      <c r="N88">
        <v>9.8000000000000007</v>
      </c>
      <c r="O88">
        <v>9</v>
      </c>
      <c r="P88">
        <v>70.400000000000006</v>
      </c>
      <c r="Q88">
        <v>96.5</v>
      </c>
      <c r="R88">
        <v>27</v>
      </c>
      <c r="S88">
        <v>109</v>
      </c>
      <c r="T88">
        <v>4</v>
      </c>
      <c r="U88">
        <v>2</v>
      </c>
      <c r="V88">
        <v>1</v>
      </c>
      <c r="W88">
        <v>1</v>
      </c>
      <c r="X88">
        <v>3</v>
      </c>
      <c r="Y88">
        <v>3</v>
      </c>
      <c r="Z88">
        <v>3</v>
      </c>
      <c r="AA88">
        <v>181</v>
      </c>
      <c r="AB88">
        <v>5</v>
      </c>
      <c r="AC88">
        <v>10</v>
      </c>
      <c r="AD88">
        <v>0</v>
      </c>
      <c r="AE88">
        <v>1</v>
      </c>
      <c r="AF88" s="3">
        <v>15</v>
      </c>
      <c r="AG88">
        <f>VLOOKUP(C88,'2022 FPIs'!$A$1:$B$33,2,FALSE)</f>
        <v>-1</v>
      </c>
      <c r="AH88">
        <f>VLOOKUP($C88,'2022 FPIs'!$A$1:$F$33,3,FALSE)</f>
        <v>37.700000000000003</v>
      </c>
      <c r="AI88">
        <f>VLOOKUP($C88,'2022 FPIs'!$A$1:$F$33,4,FALSE)</f>
        <v>36.6</v>
      </c>
      <c r="AJ88">
        <f>VLOOKUP($C88,'2022 FPIs'!$A$1:$F$33,5,FALSE)</f>
        <v>44.4</v>
      </c>
      <c r="AK88">
        <f>VLOOKUP($C88,'2022 FPIs'!$A$1:$F$33,6,FALSE)</f>
        <v>50.1</v>
      </c>
      <c r="AL88">
        <f>VLOOKUP($C88,'2022 FPIs'!$A$1:$M$33,7,FALSE)</f>
        <v>1465</v>
      </c>
      <c r="AM88">
        <f>VLOOKUP($C88,'2022 FPIs'!$A$1:$M$33,8,FALSE)</f>
        <v>0.52131147540983602</v>
      </c>
      <c r="AN88">
        <f>VLOOKUP($C88,'2022 FPIs'!$A$1:$M$33,9,FALSE)</f>
        <v>0.13414634146341464</v>
      </c>
      <c r="AO88">
        <f>VLOOKUP($C88,'2022 FPIs'!$A$1:$M$33,10,FALSE)</f>
        <v>0.27767695099818507</v>
      </c>
      <c r="AP88">
        <f>VLOOKUP($C88,'2022 FPIs'!$A$1:$M$33,11,FALSE)</f>
        <v>0.32492997198879553</v>
      </c>
      <c r="AQ88">
        <f>VLOOKUP($C88,'2022 FPIs'!$A$1:$M$33,12,FALSE)</f>
        <v>0.53799392097264453</v>
      </c>
      <c r="AR88">
        <f>VLOOKUP($C88,'2022 FPIs'!$A$1:$M$33,13,FALSE)</f>
        <v>0.37089201877934275</v>
      </c>
      <c r="AS88">
        <v>22</v>
      </c>
      <c r="AT88">
        <v>24</v>
      </c>
      <c r="AU88">
        <v>27</v>
      </c>
      <c r="AV88">
        <v>45</v>
      </c>
      <c r="AW88">
        <v>300</v>
      </c>
      <c r="AX88">
        <v>2</v>
      </c>
      <c r="AY88">
        <v>1</v>
      </c>
      <c r="AZ88">
        <v>1</v>
      </c>
      <c r="BA88">
        <v>7</v>
      </c>
      <c r="BB88">
        <v>6.8</v>
      </c>
      <c r="BC88">
        <v>6.5</v>
      </c>
      <c r="BD88">
        <v>60</v>
      </c>
      <c r="BE88">
        <v>85.4</v>
      </c>
      <c r="BF88">
        <v>19</v>
      </c>
      <c r="BG88">
        <v>96</v>
      </c>
      <c r="BH88">
        <v>5.0999999999999996</v>
      </c>
      <c r="BI88">
        <v>0</v>
      </c>
      <c r="BJ88">
        <v>3</v>
      </c>
      <c r="BK88">
        <v>3</v>
      </c>
      <c r="BL88">
        <v>1</v>
      </c>
      <c r="BM88">
        <v>1</v>
      </c>
      <c r="BN88">
        <v>3</v>
      </c>
      <c r="BO88">
        <v>144</v>
      </c>
      <c r="BP88">
        <v>1</v>
      </c>
      <c r="BQ88">
        <v>12</v>
      </c>
      <c r="BR88">
        <v>3</v>
      </c>
      <c r="BS88">
        <v>3</v>
      </c>
      <c r="BT88" s="3">
        <f t="shared" si="9"/>
        <v>45</v>
      </c>
      <c r="BU88">
        <f>VLOOKUP(D88,'2022 FPIs'!$A$1:$B$33,2,FALSE)</f>
        <v>-9.6</v>
      </c>
      <c r="BV88">
        <f>VLOOKUP($D88,'2022 FPIs'!$A$1:$F$33,3,FALSE)</f>
        <v>50.1</v>
      </c>
      <c r="BW88">
        <f>VLOOKUP($D88,'2022 FPIs'!$A$1:$F$33,4,FALSE)</f>
        <v>48</v>
      </c>
      <c r="BX88">
        <f>VLOOKUP($D88,'2022 FPIs'!$A$1:$F$33,5,FALSE)</f>
        <v>49.1</v>
      </c>
      <c r="BY88">
        <f>VLOOKUP($D88,'2022 FPIs'!$A$1:$F$33,6,FALSE)</f>
        <v>57.7</v>
      </c>
      <c r="BZ88">
        <f>VLOOKUP($D88,'2022 FPIs'!$A$1:$G$33,7,FALSE)</f>
        <v>1406</v>
      </c>
      <c r="CA88">
        <f>VLOOKUP($D88,'2022 FPIs'!$A$1:$M$33,8,FALSE)</f>
        <v>0.23934426229508193</v>
      </c>
      <c r="CB88">
        <f>VLOOKUP($D88,'2022 FPIs'!$A$1:$M$33,9,FALSE)</f>
        <v>0.43658536585365848</v>
      </c>
      <c r="CC88">
        <f>VLOOKUP($D88,'2022 FPIs'!$A$1:$M$33,10,FALSE)</f>
        <v>0.48457350272232297</v>
      </c>
      <c r="CD88">
        <f>VLOOKUP($D88,'2022 FPIs'!$A$1:$M$33,11,FALSE)</f>
        <v>0.45658263305322139</v>
      </c>
      <c r="CE88">
        <f>VLOOKUP($D88,'2022 FPIs'!$A$1:$M$33,12,FALSE)</f>
        <v>0.76899696048632238</v>
      </c>
      <c r="CF88">
        <f>VLOOKUP($D88,'2022 FPIs'!$A$1:$M$33,13,FALSE)</f>
        <v>0.23239436619718309</v>
      </c>
      <c r="CG88">
        <f t="shared" si="10"/>
        <v>8.6</v>
      </c>
      <c r="CH88">
        <f t="shared" si="11"/>
        <v>0.75249500998003993</v>
      </c>
      <c r="CI88">
        <f t="shared" si="12"/>
        <v>0.76250000000000007</v>
      </c>
      <c r="CJ88">
        <f t="shared" si="13"/>
        <v>0.90427698574338078</v>
      </c>
      <c r="CK88">
        <f t="shared" si="14"/>
        <v>0.8682842287694974</v>
      </c>
      <c r="CL88">
        <f t="shared" si="15"/>
        <v>59</v>
      </c>
    </row>
    <row r="89" spans="1:90">
      <c r="A89" t="s">
        <v>1</v>
      </c>
      <c r="B89">
        <f t="shared" si="8"/>
        <v>1</v>
      </c>
      <c r="C89" t="s">
        <v>43</v>
      </c>
      <c r="D89" t="s">
        <v>56</v>
      </c>
      <c r="E89">
        <v>24</v>
      </c>
      <c r="F89">
        <v>17</v>
      </c>
      <c r="G89">
        <v>17</v>
      </c>
      <c r="H89">
        <v>21</v>
      </c>
      <c r="I89">
        <v>116</v>
      </c>
      <c r="J89">
        <v>2</v>
      </c>
      <c r="K89">
        <v>0</v>
      </c>
      <c r="L89">
        <v>3</v>
      </c>
      <c r="M89">
        <v>21</v>
      </c>
      <c r="N89">
        <v>6.5</v>
      </c>
      <c r="O89">
        <v>4.8</v>
      </c>
      <c r="P89">
        <v>81</v>
      </c>
      <c r="Q89">
        <v>121.4</v>
      </c>
      <c r="R89">
        <v>28</v>
      </c>
      <c r="S89">
        <v>127</v>
      </c>
      <c r="T89">
        <v>4.5</v>
      </c>
      <c r="U89">
        <v>1</v>
      </c>
      <c r="V89">
        <v>1</v>
      </c>
      <c r="W89">
        <v>1</v>
      </c>
      <c r="X89">
        <v>3</v>
      </c>
      <c r="Y89">
        <v>3</v>
      </c>
      <c r="Z89">
        <v>4</v>
      </c>
      <c r="AA89">
        <v>211</v>
      </c>
      <c r="AB89">
        <v>5</v>
      </c>
      <c r="AC89">
        <v>12</v>
      </c>
      <c r="AD89">
        <v>0</v>
      </c>
      <c r="AE89">
        <v>0</v>
      </c>
      <c r="AF89" s="3">
        <v>12</v>
      </c>
      <c r="AG89">
        <f>VLOOKUP(C89,'2022 FPIs'!$A$1:$B$33,2,FALSE)</f>
        <v>-1</v>
      </c>
      <c r="AH89">
        <f>VLOOKUP($C89,'2022 FPIs'!$A$1:$F$33,3,FALSE)</f>
        <v>37.700000000000003</v>
      </c>
      <c r="AI89">
        <f>VLOOKUP($C89,'2022 FPIs'!$A$1:$F$33,4,FALSE)</f>
        <v>36.6</v>
      </c>
      <c r="AJ89">
        <f>VLOOKUP($C89,'2022 FPIs'!$A$1:$F$33,5,FALSE)</f>
        <v>44.4</v>
      </c>
      <c r="AK89">
        <f>VLOOKUP($C89,'2022 FPIs'!$A$1:$F$33,6,FALSE)</f>
        <v>50.1</v>
      </c>
      <c r="AL89">
        <f>VLOOKUP($C89,'2022 FPIs'!$A$1:$M$33,7,FALSE)</f>
        <v>1465</v>
      </c>
      <c r="AM89">
        <f>VLOOKUP($C89,'2022 FPIs'!$A$1:$M$33,8,FALSE)</f>
        <v>0.52131147540983602</v>
      </c>
      <c r="AN89">
        <f>VLOOKUP($C89,'2022 FPIs'!$A$1:$M$33,9,FALSE)</f>
        <v>0.13414634146341464</v>
      </c>
      <c r="AO89">
        <f>VLOOKUP($C89,'2022 FPIs'!$A$1:$M$33,10,FALSE)</f>
        <v>0.27767695099818507</v>
      </c>
      <c r="AP89">
        <f>VLOOKUP($C89,'2022 FPIs'!$A$1:$M$33,11,FALSE)</f>
        <v>0.32492997198879553</v>
      </c>
      <c r="AQ89">
        <f>VLOOKUP($C89,'2022 FPIs'!$A$1:$M$33,12,FALSE)</f>
        <v>0.53799392097264453</v>
      </c>
      <c r="AR89">
        <f>VLOOKUP($C89,'2022 FPIs'!$A$1:$M$33,13,FALSE)</f>
        <v>0.37089201877934275</v>
      </c>
      <c r="AS89">
        <v>17</v>
      </c>
      <c r="AT89">
        <v>24</v>
      </c>
      <c r="AU89">
        <v>27</v>
      </c>
      <c r="AV89">
        <v>37</v>
      </c>
      <c r="AW89">
        <v>327</v>
      </c>
      <c r="AX89">
        <v>2</v>
      </c>
      <c r="AY89">
        <v>1</v>
      </c>
      <c r="AZ89">
        <v>3</v>
      </c>
      <c r="BA89">
        <v>29</v>
      </c>
      <c r="BB89">
        <v>9.6</v>
      </c>
      <c r="BC89">
        <v>8.1999999999999993</v>
      </c>
      <c r="BD89">
        <v>73</v>
      </c>
      <c r="BE89">
        <v>106.5</v>
      </c>
      <c r="BF89">
        <v>23</v>
      </c>
      <c r="BG89">
        <v>38</v>
      </c>
      <c r="BH89">
        <v>1.7</v>
      </c>
      <c r="BI89">
        <v>0</v>
      </c>
      <c r="BJ89">
        <v>1</v>
      </c>
      <c r="BK89">
        <v>2</v>
      </c>
      <c r="BL89">
        <v>2</v>
      </c>
      <c r="BM89">
        <v>2</v>
      </c>
      <c r="BN89">
        <v>2</v>
      </c>
      <c r="BO89">
        <v>67</v>
      </c>
      <c r="BP89">
        <v>7</v>
      </c>
      <c r="BQ89">
        <v>13</v>
      </c>
      <c r="BR89">
        <v>0</v>
      </c>
      <c r="BS89">
        <v>0</v>
      </c>
      <c r="BT89" s="3">
        <f t="shared" si="9"/>
        <v>48</v>
      </c>
      <c r="BU89">
        <f>VLOOKUP(D89,'2022 FPIs'!$A$1:$B$33,2,FALSE)</f>
        <v>-15.1</v>
      </c>
      <c r="BV89">
        <f>VLOOKUP($D89,'2022 FPIs'!$A$1:$F$33,3,FALSE)</f>
        <v>46.5</v>
      </c>
      <c r="BW89">
        <f>VLOOKUP($D89,'2022 FPIs'!$A$1:$F$33,4,FALSE)</f>
        <v>40.6</v>
      </c>
      <c r="BX89">
        <f>VLOOKUP($D89,'2022 FPIs'!$A$1:$F$33,5,FALSE)</f>
        <v>54.6</v>
      </c>
      <c r="BY89">
        <f>VLOOKUP($D89,'2022 FPIs'!$A$1:$F$33,6,FALSE)</f>
        <v>49</v>
      </c>
      <c r="BZ89">
        <f>VLOOKUP($D89,'2022 FPIs'!$A$1:$G$33,7,FALSE)</f>
        <v>1381</v>
      </c>
      <c r="CA89">
        <f>VLOOKUP($D89,'2022 FPIs'!$A$1:$M$33,8,FALSE)</f>
        <v>5.9016393442622918E-2</v>
      </c>
      <c r="CB89">
        <f>VLOOKUP($D89,'2022 FPIs'!$A$1:$M$33,9,FALSE)</f>
        <v>0.34878048780487797</v>
      </c>
      <c r="CC89">
        <f>VLOOKUP($D89,'2022 FPIs'!$A$1:$M$33,10,FALSE)</f>
        <v>0.35027223230490012</v>
      </c>
      <c r="CD89">
        <f>VLOOKUP($D89,'2022 FPIs'!$A$1:$M$33,11,FALSE)</f>
        <v>0.61064425770308128</v>
      </c>
      <c r="CE89">
        <f>VLOOKUP($D89,'2022 FPIs'!$A$1:$M$33,12,FALSE)</f>
        <v>0.50455927051671734</v>
      </c>
      <c r="CF89">
        <f>VLOOKUP($D89,'2022 FPIs'!$A$1:$M$33,13,FALSE)</f>
        <v>0.17370892018779344</v>
      </c>
      <c r="CG89">
        <f t="shared" si="10"/>
        <v>14.1</v>
      </c>
      <c r="CH89">
        <f t="shared" si="11"/>
        <v>0.81075268817204305</v>
      </c>
      <c r="CI89">
        <f t="shared" si="12"/>
        <v>0.90147783251231528</v>
      </c>
      <c r="CJ89">
        <f t="shared" si="13"/>
        <v>0.81318681318681318</v>
      </c>
      <c r="CK89">
        <f t="shared" si="14"/>
        <v>1.0224489795918368</v>
      </c>
      <c r="CL89">
        <f t="shared" si="15"/>
        <v>84</v>
      </c>
    </row>
    <row r="90" spans="1:90">
      <c r="A90" t="s">
        <v>1</v>
      </c>
      <c r="B90">
        <f t="shared" si="8"/>
        <v>1</v>
      </c>
      <c r="C90" t="s">
        <v>43</v>
      </c>
      <c r="D90" t="s">
        <v>61</v>
      </c>
      <c r="E90">
        <v>21</v>
      </c>
      <c r="F90">
        <v>17</v>
      </c>
      <c r="G90">
        <v>15</v>
      </c>
      <c r="H90">
        <v>25</v>
      </c>
      <c r="I90">
        <v>136</v>
      </c>
      <c r="J90">
        <v>1</v>
      </c>
      <c r="K90">
        <v>0</v>
      </c>
      <c r="L90">
        <v>5</v>
      </c>
      <c r="M90">
        <v>45</v>
      </c>
      <c r="N90">
        <v>7.2</v>
      </c>
      <c r="O90">
        <v>4.5</v>
      </c>
      <c r="P90">
        <v>60</v>
      </c>
      <c r="Q90">
        <v>88.1</v>
      </c>
      <c r="R90">
        <v>32</v>
      </c>
      <c r="S90">
        <v>105</v>
      </c>
      <c r="T90">
        <v>3.3</v>
      </c>
      <c r="U90">
        <v>2</v>
      </c>
      <c r="V90">
        <v>0</v>
      </c>
      <c r="W90">
        <v>0</v>
      </c>
      <c r="X90">
        <v>3</v>
      </c>
      <c r="Y90">
        <v>3</v>
      </c>
      <c r="Z90">
        <v>8</v>
      </c>
      <c r="AA90">
        <v>416</v>
      </c>
      <c r="AB90">
        <v>4</v>
      </c>
      <c r="AC90">
        <v>14</v>
      </c>
      <c r="AD90">
        <v>1</v>
      </c>
      <c r="AE90">
        <v>1</v>
      </c>
      <c r="AF90" s="3">
        <v>32.5</v>
      </c>
      <c r="AG90">
        <f>VLOOKUP(C90,'2022 FPIs'!$A$1:$B$33,2,FALSE)</f>
        <v>-1</v>
      </c>
      <c r="AH90">
        <f>VLOOKUP($C90,'2022 FPIs'!$A$1:$F$33,3,FALSE)</f>
        <v>37.700000000000003</v>
      </c>
      <c r="AI90">
        <f>VLOOKUP($C90,'2022 FPIs'!$A$1:$F$33,4,FALSE)</f>
        <v>36.6</v>
      </c>
      <c r="AJ90">
        <f>VLOOKUP($C90,'2022 FPIs'!$A$1:$F$33,5,FALSE)</f>
        <v>44.4</v>
      </c>
      <c r="AK90">
        <f>VLOOKUP($C90,'2022 FPIs'!$A$1:$F$33,6,FALSE)</f>
        <v>50.1</v>
      </c>
      <c r="AL90">
        <f>VLOOKUP($C90,'2022 FPIs'!$A$1:$M$33,7,FALSE)</f>
        <v>1465</v>
      </c>
      <c r="AM90">
        <f>VLOOKUP($C90,'2022 FPIs'!$A$1:$M$33,8,FALSE)</f>
        <v>0.52131147540983602</v>
      </c>
      <c r="AN90">
        <f>VLOOKUP($C90,'2022 FPIs'!$A$1:$M$33,9,FALSE)</f>
        <v>0.13414634146341464</v>
      </c>
      <c r="AO90">
        <f>VLOOKUP($C90,'2022 FPIs'!$A$1:$M$33,10,FALSE)</f>
        <v>0.27767695099818507</v>
      </c>
      <c r="AP90">
        <f>VLOOKUP($C90,'2022 FPIs'!$A$1:$M$33,11,FALSE)</f>
        <v>0.32492997198879553</v>
      </c>
      <c r="AQ90">
        <f>VLOOKUP($C90,'2022 FPIs'!$A$1:$M$33,12,FALSE)</f>
        <v>0.53799392097264453</v>
      </c>
      <c r="AR90">
        <f>VLOOKUP($C90,'2022 FPIs'!$A$1:$M$33,13,FALSE)</f>
        <v>0.37089201877934275</v>
      </c>
      <c r="AS90">
        <v>17</v>
      </c>
      <c r="AT90">
        <v>21</v>
      </c>
      <c r="AU90">
        <v>25</v>
      </c>
      <c r="AV90">
        <v>38</v>
      </c>
      <c r="AW90">
        <v>342</v>
      </c>
      <c r="AX90">
        <v>2</v>
      </c>
      <c r="AY90">
        <v>1</v>
      </c>
      <c r="AZ90">
        <v>3</v>
      </c>
      <c r="BA90">
        <v>17</v>
      </c>
      <c r="BB90">
        <v>9.4</v>
      </c>
      <c r="BC90">
        <v>8.3000000000000007</v>
      </c>
      <c r="BD90">
        <v>65.8</v>
      </c>
      <c r="BE90">
        <v>101</v>
      </c>
      <c r="BF90">
        <v>17</v>
      </c>
      <c r="BG90">
        <v>43</v>
      </c>
      <c r="BH90">
        <v>2.5</v>
      </c>
      <c r="BI90">
        <v>0</v>
      </c>
      <c r="BJ90">
        <v>1</v>
      </c>
      <c r="BK90">
        <v>1</v>
      </c>
      <c r="BL90">
        <v>2</v>
      </c>
      <c r="BM90">
        <v>2</v>
      </c>
      <c r="BN90">
        <v>6</v>
      </c>
      <c r="BO90">
        <v>247</v>
      </c>
      <c r="BP90">
        <v>1</v>
      </c>
      <c r="BQ90">
        <v>11</v>
      </c>
      <c r="BR90">
        <v>1</v>
      </c>
      <c r="BS90">
        <v>2</v>
      </c>
      <c r="BT90" s="3">
        <f t="shared" si="9"/>
        <v>27.5</v>
      </c>
      <c r="BU90">
        <f>VLOOKUP(D90,'2022 FPIs'!$A$1:$B$33,2,FALSE)</f>
        <v>-4.7</v>
      </c>
      <c r="BV90">
        <f>VLOOKUP($D90,'2022 FPIs'!$A$1:$F$33,3,FALSE)</f>
        <v>49.8</v>
      </c>
      <c r="BW90">
        <f>VLOOKUP($D90,'2022 FPIs'!$A$1:$F$33,4,FALSE)</f>
        <v>50.8</v>
      </c>
      <c r="BX90">
        <f>VLOOKUP($D90,'2022 FPIs'!$A$1:$F$33,5,FALSE)</f>
        <v>49.7</v>
      </c>
      <c r="BY90">
        <f>VLOOKUP($D90,'2022 FPIs'!$A$1:$F$33,6,FALSE)</f>
        <v>48.1</v>
      </c>
      <c r="BZ90">
        <f>VLOOKUP($D90,'2022 FPIs'!$A$1:$G$33,7,FALSE)</f>
        <v>1492</v>
      </c>
      <c r="CA90">
        <f>VLOOKUP($D90,'2022 FPIs'!$A$1:$M$33,8,FALSE)</f>
        <v>0.39999999999999997</v>
      </c>
      <c r="CB90">
        <f>VLOOKUP($D90,'2022 FPIs'!$A$1:$M$33,9,FALSE)</f>
        <v>0.42926829268292671</v>
      </c>
      <c r="CC90">
        <f>VLOOKUP($D90,'2022 FPIs'!$A$1:$M$33,10,FALSE)</f>
        <v>0.5353901996370235</v>
      </c>
      <c r="CD90">
        <f>VLOOKUP($D90,'2022 FPIs'!$A$1:$M$33,11,FALSE)</f>
        <v>0.47338935574229701</v>
      </c>
      <c r="CE90">
        <f>VLOOKUP($D90,'2022 FPIs'!$A$1:$M$33,12,FALSE)</f>
        <v>0.47720364741641347</v>
      </c>
      <c r="CF90">
        <f>VLOOKUP($D90,'2022 FPIs'!$A$1:$M$33,13,FALSE)</f>
        <v>0.43427230046948356</v>
      </c>
      <c r="CG90">
        <f t="shared" si="10"/>
        <v>3.7</v>
      </c>
      <c r="CH90">
        <f t="shared" si="11"/>
        <v>0.75702811244979928</v>
      </c>
      <c r="CI90">
        <f t="shared" si="12"/>
        <v>0.72047244094488194</v>
      </c>
      <c r="CJ90">
        <f t="shared" si="13"/>
        <v>0.89336016096579474</v>
      </c>
      <c r="CK90">
        <f t="shared" si="14"/>
        <v>1.0415800415800416</v>
      </c>
      <c r="CL90">
        <f t="shared" si="15"/>
        <v>-27</v>
      </c>
    </row>
    <row r="91" spans="1:90">
      <c r="A91" t="s">
        <v>1</v>
      </c>
      <c r="B91">
        <f t="shared" si="8"/>
        <v>1</v>
      </c>
      <c r="C91" t="s">
        <v>43</v>
      </c>
      <c r="D91" t="s">
        <v>56</v>
      </c>
      <c r="E91">
        <v>19</v>
      </c>
      <c r="F91">
        <v>10</v>
      </c>
      <c r="G91">
        <v>13</v>
      </c>
      <c r="H91">
        <v>20</v>
      </c>
      <c r="I91">
        <v>116</v>
      </c>
      <c r="J91">
        <v>0</v>
      </c>
      <c r="K91">
        <v>0</v>
      </c>
      <c r="L91">
        <v>2</v>
      </c>
      <c r="M91">
        <v>16</v>
      </c>
      <c r="N91">
        <v>6.6</v>
      </c>
      <c r="O91">
        <v>5.3</v>
      </c>
      <c r="P91">
        <v>65</v>
      </c>
      <c r="Q91">
        <v>80.400000000000006</v>
      </c>
      <c r="R91">
        <v>35</v>
      </c>
      <c r="S91">
        <v>138</v>
      </c>
      <c r="T91">
        <v>3.9</v>
      </c>
      <c r="U91">
        <v>0</v>
      </c>
      <c r="V91">
        <v>4</v>
      </c>
      <c r="W91">
        <v>4</v>
      </c>
      <c r="X91">
        <v>1</v>
      </c>
      <c r="Y91">
        <v>1</v>
      </c>
      <c r="Z91">
        <v>3</v>
      </c>
      <c r="AA91">
        <v>164</v>
      </c>
      <c r="AB91">
        <v>5</v>
      </c>
      <c r="AC91">
        <v>12</v>
      </c>
      <c r="AD91">
        <v>0</v>
      </c>
      <c r="AE91">
        <v>0</v>
      </c>
      <c r="AF91" s="3">
        <v>31.5</v>
      </c>
      <c r="AG91">
        <f>VLOOKUP(C91,'2022 FPIs'!$A$1:$B$33,2,FALSE)</f>
        <v>-1</v>
      </c>
      <c r="AH91">
        <f>VLOOKUP($C91,'2022 FPIs'!$A$1:$F$33,3,FALSE)</f>
        <v>37.700000000000003</v>
      </c>
      <c r="AI91">
        <f>VLOOKUP($C91,'2022 FPIs'!$A$1:$F$33,4,FALSE)</f>
        <v>36.6</v>
      </c>
      <c r="AJ91">
        <f>VLOOKUP($C91,'2022 FPIs'!$A$1:$F$33,5,FALSE)</f>
        <v>44.4</v>
      </c>
      <c r="AK91">
        <f>VLOOKUP($C91,'2022 FPIs'!$A$1:$F$33,6,FALSE)</f>
        <v>50.1</v>
      </c>
      <c r="AL91">
        <f>VLOOKUP($C91,'2022 FPIs'!$A$1:$M$33,7,FALSE)</f>
        <v>1465</v>
      </c>
      <c r="AM91">
        <f>VLOOKUP($C91,'2022 FPIs'!$A$1:$M$33,8,FALSE)</f>
        <v>0.52131147540983602</v>
      </c>
      <c r="AN91">
        <f>VLOOKUP($C91,'2022 FPIs'!$A$1:$M$33,9,FALSE)</f>
        <v>0.13414634146341464</v>
      </c>
      <c r="AO91">
        <f>VLOOKUP($C91,'2022 FPIs'!$A$1:$M$33,10,FALSE)</f>
        <v>0.27767695099818507</v>
      </c>
      <c r="AP91">
        <f>VLOOKUP($C91,'2022 FPIs'!$A$1:$M$33,11,FALSE)</f>
        <v>0.32492997198879553</v>
      </c>
      <c r="AQ91">
        <f>VLOOKUP($C91,'2022 FPIs'!$A$1:$M$33,12,FALSE)</f>
        <v>0.53799392097264453</v>
      </c>
      <c r="AR91">
        <f>VLOOKUP($C91,'2022 FPIs'!$A$1:$M$33,13,FALSE)</f>
        <v>0.37089201877934275</v>
      </c>
      <c r="AS91">
        <v>10</v>
      </c>
      <c r="AT91">
        <v>19</v>
      </c>
      <c r="AU91">
        <v>33</v>
      </c>
      <c r="AV91">
        <v>44</v>
      </c>
      <c r="AW91">
        <v>227</v>
      </c>
      <c r="AX91">
        <v>1</v>
      </c>
      <c r="AY91">
        <v>2</v>
      </c>
      <c r="AZ91">
        <v>3</v>
      </c>
      <c r="BA91">
        <v>16</v>
      </c>
      <c r="BB91">
        <v>5.5</v>
      </c>
      <c r="BC91">
        <v>4.8</v>
      </c>
      <c r="BD91">
        <v>75</v>
      </c>
      <c r="BE91">
        <v>74.7</v>
      </c>
      <c r="BF91">
        <v>17</v>
      </c>
      <c r="BG91">
        <v>65</v>
      </c>
      <c r="BH91">
        <v>3.8</v>
      </c>
      <c r="BI91">
        <v>0</v>
      </c>
      <c r="BJ91">
        <v>1</v>
      </c>
      <c r="BK91">
        <v>1</v>
      </c>
      <c r="BL91">
        <v>1</v>
      </c>
      <c r="BM91">
        <v>1</v>
      </c>
      <c r="BN91">
        <v>5</v>
      </c>
      <c r="BO91">
        <v>176</v>
      </c>
      <c r="BP91">
        <v>4</v>
      </c>
      <c r="BQ91">
        <v>13</v>
      </c>
      <c r="BR91">
        <v>1</v>
      </c>
      <c r="BS91">
        <v>1</v>
      </c>
      <c r="BT91" s="3">
        <f t="shared" si="9"/>
        <v>28.5</v>
      </c>
      <c r="BU91">
        <f>VLOOKUP(D91,'2022 FPIs'!$A$1:$B$33,2,FALSE)</f>
        <v>-15.1</v>
      </c>
      <c r="BV91">
        <f>VLOOKUP($D91,'2022 FPIs'!$A$1:$F$33,3,FALSE)</f>
        <v>46.5</v>
      </c>
      <c r="BW91">
        <f>VLOOKUP($D91,'2022 FPIs'!$A$1:$F$33,4,FALSE)</f>
        <v>40.6</v>
      </c>
      <c r="BX91">
        <f>VLOOKUP($D91,'2022 FPIs'!$A$1:$F$33,5,FALSE)</f>
        <v>54.6</v>
      </c>
      <c r="BY91">
        <f>VLOOKUP($D91,'2022 FPIs'!$A$1:$F$33,6,FALSE)</f>
        <v>49</v>
      </c>
      <c r="BZ91">
        <f>VLOOKUP($D91,'2022 FPIs'!$A$1:$G$33,7,FALSE)</f>
        <v>1381</v>
      </c>
      <c r="CA91">
        <f>VLOOKUP($D91,'2022 FPIs'!$A$1:$M$33,8,FALSE)</f>
        <v>5.9016393442622918E-2</v>
      </c>
      <c r="CB91">
        <f>VLOOKUP($D91,'2022 FPIs'!$A$1:$M$33,9,FALSE)</f>
        <v>0.34878048780487797</v>
      </c>
      <c r="CC91">
        <f>VLOOKUP($D91,'2022 FPIs'!$A$1:$M$33,10,FALSE)</f>
        <v>0.35027223230490012</v>
      </c>
      <c r="CD91">
        <f>VLOOKUP($D91,'2022 FPIs'!$A$1:$M$33,11,FALSE)</f>
        <v>0.61064425770308128</v>
      </c>
      <c r="CE91">
        <f>VLOOKUP($D91,'2022 FPIs'!$A$1:$M$33,12,FALSE)</f>
        <v>0.50455927051671734</v>
      </c>
      <c r="CF91">
        <f>VLOOKUP($D91,'2022 FPIs'!$A$1:$M$33,13,FALSE)</f>
        <v>0.17370892018779344</v>
      </c>
      <c r="CG91">
        <f t="shared" si="10"/>
        <v>14.1</v>
      </c>
      <c r="CH91">
        <f t="shared" si="11"/>
        <v>0.81075268817204305</v>
      </c>
      <c r="CI91">
        <f t="shared" si="12"/>
        <v>0.90147783251231528</v>
      </c>
      <c r="CJ91">
        <f t="shared" si="13"/>
        <v>0.81318681318681318</v>
      </c>
      <c r="CK91">
        <f t="shared" si="14"/>
        <v>1.0224489795918368</v>
      </c>
      <c r="CL91">
        <f t="shared" si="15"/>
        <v>84</v>
      </c>
    </row>
    <row r="92" spans="1:90">
      <c r="A92" t="s">
        <v>1</v>
      </c>
      <c r="B92">
        <f t="shared" si="8"/>
        <v>1</v>
      </c>
      <c r="C92" t="s">
        <v>43</v>
      </c>
      <c r="D92" t="s">
        <v>53</v>
      </c>
      <c r="E92">
        <v>17</v>
      </c>
      <c r="F92">
        <v>10</v>
      </c>
      <c r="G92">
        <v>6</v>
      </c>
      <c r="H92">
        <v>10</v>
      </c>
      <c r="I92">
        <v>40</v>
      </c>
      <c r="J92">
        <v>0</v>
      </c>
      <c r="K92">
        <v>1</v>
      </c>
      <c r="L92">
        <v>3</v>
      </c>
      <c r="M92">
        <v>15</v>
      </c>
      <c r="N92">
        <v>5.5</v>
      </c>
      <c r="O92">
        <v>3.1</v>
      </c>
      <c r="P92">
        <v>60</v>
      </c>
      <c r="Q92">
        <v>29.2</v>
      </c>
      <c r="R92">
        <v>45</v>
      </c>
      <c r="S92">
        <v>314</v>
      </c>
      <c r="T92">
        <v>7</v>
      </c>
      <c r="U92">
        <v>2</v>
      </c>
      <c r="V92">
        <v>1</v>
      </c>
      <c r="W92">
        <v>2</v>
      </c>
      <c r="X92">
        <v>2</v>
      </c>
      <c r="Y92">
        <v>2</v>
      </c>
      <c r="Z92">
        <v>5</v>
      </c>
      <c r="AA92">
        <v>242</v>
      </c>
      <c r="AB92">
        <v>4</v>
      </c>
      <c r="AC92">
        <v>12</v>
      </c>
      <c r="AD92">
        <v>1</v>
      </c>
      <c r="AE92">
        <v>1</v>
      </c>
      <c r="AF92" s="3">
        <v>35</v>
      </c>
      <c r="AG92">
        <f>VLOOKUP(C92,'2022 FPIs'!$A$1:$B$33,2,FALSE)</f>
        <v>-1</v>
      </c>
      <c r="AH92">
        <f>VLOOKUP($C92,'2022 FPIs'!$A$1:$F$33,3,FALSE)</f>
        <v>37.700000000000003</v>
      </c>
      <c r="AI92">
        <f>VLOOKUP($C92,'2022 FPIs'!$A$1:$F$33,4,FALSE)</f>
        <v>36.6</v>
      </c>
      <c r="AJ92">
        <f>VLOOKUP($C92,'2022 FPIs'!$A$1:$F$33,5,FALSE)</f>
        <v>44.4</v>
      </c>
      <c r="AK92">
        <f>VLOOKUP($C92,'2022 FPIs'!$A$1:$F$33,6,FALSE)</f>
        <v>50.1</v>
      </c>
      <c r="AL92">
        <f>VLOOKUP($C92,'2022 FPIs'!$A$1:$M$33,7,FALSE)</f>
        <v>1465</v>
      </c>
      <c r="AM92">
        <f>VLOOKUP($C92,'2022 FPIs'!$A$1:$M$33,8,FALSE)</f>
        <v>0.52131147540983602</v>
      </c>
      <c r="AN92">
        <f>VLOOKUP($C92,'2022 FPIs'!$A$1:$M$33,9,FALSE)</f>
        <v>0.13414634146341464</v>
      </c>
      <c r="AO92">
        <f>VLOOKUP($C92,'2022 FPIs'!$A$1:$M$33,10,FALSE)</f>
        <v>0.27767695099818507</v>
      </c>
      <c r="AP92">
        <f>VLOOKUP($C92,'2022 FPIs'!$A$1:$M$33,11,FALSE)</f>
        <v>0.32492997198879553</v>
      </c>
      <c r="AQ92">
        <f>VLOOKUP($C92,'2022 FPIs'!$A$1:$M$33,12,FALSE)</f>
        <v>0.53799392097264453</v>
      </c>
      <c r="AR92">
        <f>VLOOKUP($C92,'2022 FPIs'!$A$1:$M$33,13,FALSE)</f>
        <v>0.37089201877934275</v>
      </c>
      <c r="AS92">
        <v>10</v>
      </c>
      <c r="AT92">
        <v>17</v>
      </c>
      <c r="AU92">
        <v>17</v>
      </c>
      <c r="AV92">
        <v>30</v>
      </c>
      <c r="AW92">
        <v>118</v>
      </c>
      <c r="AX92">
        <v>1</v>
      </c>
      <c r="AY92">
        <v>1</v>
      </c>
      <c r="AZ92">
        <v>3</v>
      </c>
      <c r="BA92">
        <v>34</v>
      </c>
      <c r="BB92">
        <v>5.0999999999999996</v>
      </c>
      <c r="BC92">
        <v>3.6</v>
      </c>
      <c r="BD92">
        <v>56.7</v>
      </c>
      <c r="BE92">
        <v>62.9</v>
      </c>
      <c r="BF92">
        <v>18</v>
      </c>
      <c r="BG92">
        <v>43</v>
      </c>
      <c r="BH92">
        <v>2.4</v>
      </c>
      <c r="BI92">
        <v>0</v>
      </c>
      <c r="BJ92">
        <v>1</v>
      </c>
      <c r="BK92">
        <v>1</v>
      </c>
      <c r="BL92">
        <v>1</v>
      </c>
      <c r="BM92">
        <v>1</v>
      </c>
      <c r="BN92">
        <v>8</v>
      </c>
      <c r="BO92">
        <v>374</v>
      </c>
      <c r="BP92">
        <v>2</v>
      </c>
      <c r="BQ92">
        <v>14</v>
      </c>
      <c r="BR92">
        <v>2</v>
      </c>
      <c r="BS92">
        <v>2</v>
      </c>
      <c r="BT92" s="3">
        <f t="shared" si="9"/>
        <v>25</v>
      </c>
      <c r="BU92">
        <f>VLOOKUP(D92,'2022 FPIs'!$A$1:$B$33,2,FALSE)</f>
        <v>-5.5</v>
      </c>
      <c r="BV92">
        <f>VLOOKUP($D92,'2022 FPIs'!$A$1:$F$33,3,FALSE)</f>
        <v>70.5</v>
      </c>
      <c r="BW92">
        <f>VLOOKUP($D92,'2022 FPIs'!$A$1:$F$33,4,FALSE)</f>
        <v>65.099999999999994</v>
      </c>
      <c r="BX92">
        <f>VLOOKUP($D92,'2022 FPIs'!$A$1:$F$33,5,FALSE)</f>
        <v>66.3</v>
      </c>
      <c r="BY92">
        <f>VLOOKUP($D92,'2022 FPIs'!$A$1:$F$33,6,FALSE)</f>
        <v>50.4</v>
      </c>
      <c r="BZ92">
        <f>VLOOKUP($D92,'2022 FPIs'!$A$1:$G$33,7,FALSE)</f>
        <v>1307</v>
      </c>
      <c r="CA92">
        <f>VLOOKUP($D92,'2022 FPIs'!$A$1:$M$33,8,FALSE)</f>
        <v>0.37377049180327865</v>
      </c>
      <c r="CB92">
        <f>VLOOKUP($D92,'2022 FPIs'!$A$1:$M$33,9,FALSE)</f>
        <v>0.93414634146341458</v>
      </c>
      <c r="CC92">
        <f>VLOOKUP($D92,'2022 FPIs'!$A$1:$M$33,10,FALSE)</f>
        <v>0.79491833030852976</v>
      </c>
      <c r="CD92">
        <f>VLOOKUP($D92,'2022 FPIs'!$A$1:$M$33,11,FALSE)</f>
        <v>0.93837535014005591</v>
      </c>
      <c r="CE92">
        <f>VLOOKUP($D92,'2022 FPIs'!$A$1:$M$33,12,FALSE)</f>
        <v>0.5471124620060791</v>
      </c>
      <c r="CF92">
        <f>VLOOKUP($D92,'2022 FPIs'!$A$1:$M$33,13,FALSE)</f>
        <v>0</v>
      </c>
      <c r="CG92">
        <f t="shared" si="10"/>
        <v>4.5</v>
      </c>
      <c r="CH92">
        <f t="shared" si="11"/>
        <v>0.53475177304964538</v>
      </c>
      <c r="CI92">
        <f t="shared" si="12"/>
        <v>0.5622119815668204</v>
      </c>
      <c r="CJ92">
        <f t="shared" si="13"/>
        <v>0.66968325791855199</v>
      </c>
      <c r="CK92">
        <f t="shared" si="14"/>
        <v>0.99404761904761907</v>
      </c>
      <c r="CL92">
        <f t="shared" si="15"/>
        <v>158</v>
      </c>
    </row>
    <row r="93" spans="1:90">
      <c r="A93" t="s">
        <v>0</v>
      </c>
      <c r="B93">
        <f t="shared" si="8"/>
        <v>0</v>
      </c>
      <c r="C93" t="s">
        <v>43</v>
      </c>
      <c r="D93" t="s">
        <v>46</v>
      </c>
      <c r="E93">
        <v>17</v>
      </c>
      <c r="F93">
        <v>20</v>
      </c>
      <c r="G93">
        <v>5</v>
      </c>
      <c r="H93">
        <v>16</v>
      </c>
      <c r="I93">
        <v>57</v>
      </c>
      <c r="J93">
        <v>0</v>
      </c>
      <c r="K93">
        <v>0</v>
      </c>
      <c r="L93">
        <v>3</v>
      </c>
      <c r="M93">
        <v>23</v>
      </c>
      <c r="N93">
        <v>5</v>
      </c>
      <c r="O93">
        <v>3</v>
      </c>
      <c r="P93">
        <v>31.3</v>
      </c>
      <c r="Q93">
        <v>43</v>
      </c>
      <c r="R93">
        <v>29</v>
      </c>
      <c r="S93">
        <v>172</v>
      </c>
      <c r="T93">
        <v>5.9</v>
      </c>
      <c r="U93">
        <v>2</v>
      </c>
      <c r="V93">
        <v>1</v>
      </c>
      <c r="W93">
        <v>1</v>
      </c>
      <c r="X93">
        <v>2</v>
      </c>
      <c r="Y93">
        <v>2</v>
      </c>
      <c r="Z93">
        <v>8</v>
      </c>
      <c r="AA93">
        <v>390</v>
      </c>
      <c r="AB93">
        <v>1</v>
      </c>
      <c r="AC93">
        <v>11</v>
      </c>
      <c r="AD93">
        <v>0</v>
      </c>
      <c r="AE93">
        <v>1</v>
      </c>
      <c r="AF93" s="3">
        <v>26.5</v>
      </c>
      <c r="AG93">
        <f>VLOOKUP(C93,'2022 FPIs'!$A$1:$B$33,2,FALSE)</f>
        <v>-1</v>
      </c>
      <c r="AH93">
        <f>VLOOKUP($C93,'2022 FPIs'!$A$1:$F$33,3,FALSE)</f>
        <v>37.700000000000003</v>
      </c>
      <c r="AI93">
        <f>VLOOKUP($C93,'2022 FPIs'!$A$1:$F$33,4,FALSE)</f>
        <v>36.6</v>
      </c>
      <c r="AJ93">
        <f>VLOOKUP($C93,'2022 FPIs'!$A$1:$F$33,5,FALSE)</f>
        <v>44.4</v>
      </c>
      <c r="AK93">
        <f>VLOOKUP($C93,'2022 FPIs'!$A$1:$F$33,6,FALSE)</f>
        <v>50.1</v>
      </c>
      <c r="AL93">
        <f>VLOOKUP($C93,'2022 FPIs'!$A$1:$M$33,7,FALSE)</f>
        <v>1465</v>
      </c>
      <c r="AM93">
        <f>VLOOKUP($C93,'2022 FPIs'!$A$1:$M$33,8,FALSE)</f>
        <v>0.52131147540983602</v>
      </c>
      <c r="AN93">
        <f>VLOOKUP($C93,'2022 FPIs'!$A$1:$M$33,9,FALSE)</f>
        <v>0.13414634146341464</v>
      </c>
      <c r="AO93">
        <f>VLOOKUP($C93,'2022 FPIs'!$A$1:$M$33,10,FALSE)</f>
        <v>0.27767695099818507</v>
      </c>
      <c r="AP93">
        <f>VLOOKUP($C93,'2022 FPIs'!$A$1:$M$33,11,FALSE)</f>
        <v>0.32492997198879553</v>
      </c>
      <c r="AQ93">
        <f>VLOOKUP($C93,'2022 FPIs'!$A$1:$M$33,12,FALSE)</f>
        <v>0.53799392097264453</v>
      </c>
      <c r="AR93">
        <f>VLOOKUP($C93,'2022 FPIs'!$A$1:$M$33,13,FALSE)</f>
        <v>0.37089201877934275</v>
      </c>
      <c r="AS93">
        <v>20</v>
      </c>
      <c r="AT93">
        <v>17</v>
      </c>
      <c r="AU93">
        <v>43</v>
      </c>
      <c r="AV93">
        <v>68</v>
      </c>
      <c r="AW93">
        <v>422</v>
      </c>
      <c r="AX93">
        <v>1</v>
      </c>
      <c r="AY93">
        <v>1</v>
      </c>
      <c r="AZ93">
        <v>4</v>
      </c>
      <c r="BA93">
        <v>24</v>
      </c>
      <c r="BB93">
        <v>6.6</v>
      </c>
      <c r="BC93">
        <v>5.9</v>
      </c>
      <c r="BD93">
        <v>63.2</v>
      </c>
      <c r="BE93">
        <v>79.400000000000006</v>
      </c>
      <c r="BF93">
        <v>19</v>
      </c>
      <c r="BG93">
        <v>77</v>
      </c>
      <c r="BH93">
        <v>4.0999999999999996</v>
      </c>
      <c r="BI93">
        <v>1</v>
      </c>
      <c r="BJ93">
        <v>2</v>
      </c>
      <c r="BK93">
        <v>3</v>
      </c>
      <c r="BL93">
        <v>0</v>
      </c>
      <c r="BM93">
        <v>1</v>
      </c>
      <c r="BN93">
        <v>6</v>
      </c>
      <c r="BO93">
        <v>283</v>
      </c>
      <c r="BP93">
        <v>8</v>
      </c>
      <c r="BQ93">
        <v>19</v>
      </c>
      <c r="BR93">
        <v>2</v>
      </c>
      <c r="BS93">
        <v>2</v>
      </c>
      <c r="BT93" s="3">
        <f t="shared" si="9"/>
        <v>33.5</v>
      </c>
      <c r="BU93">
        <f>VLOOKUP(D93,'2022 FPIs'!$A$1:$B$33,2,FALSE)</f>
        <v>13.6</v>
      </c>
      <c r="BV93">
        <f>VLOOKUP($D93,'2022 FPIs'!$A$1:$F$33,3,FALSE)</f>
        <v>37.799999999999997</v>
      </c>
      <c r="BW93">
        <f>VLOOKUP($D93,'2022 FPIs'!$A$1:$F$33,4,FALSE)</f>
        <v>33.200000000000003</v>
      </c>
      <c r="BX93">
        <f>VLOOKUP($D93,'2022 FPIs'!$A$1:$F$33,5,FALSE)</f>
        <v>50.1</v>
      </c>
      <c r="BY93">
        <f>VLOOKUP($D93,'2022 FPIs'!$A$1:$F$33,6,FALSE)</f>
        <v>45.9</v>
      </c>
      <c r="BZ93">
        <f>VLOOKUP($D93,'2022 FPIs'!$A$1:$G$33,7,FALSE)</f>
        <v>1733</v>
      </c>
      <c r="CA93">
        <f>VLOOKUP($D93,'2022 FPIs'!$A$1:$M$33,8,FALSE)</f>
        <v>1</v>
      </c>
      <c r="CB93">
        <f>VLOOKUP($D93,'2022 FPIs'!$A$1:$M$33,9,FALSE)</f>
        <v>0.13658536585365841</v>
      </c>
      <c r="CC93">
        <f>VLOOKUP($D93,'2022 FPIs'!$A$1:$M$33,10,FALSE)</f>
        <v>0.21597096188747733</v>
      </c>
      <c r="CD93">
        <f>VLOOKUP($D93,'2022 FPIs'!$A$1:$M$33,11,FALSE)</f>
        <v>0.48459383753501406</v>
      </c>
      <c r="CE93">
        <f>VLOOKUP($D93,'2022 FPIs'!$A$1:$M$33,12,FALSE)</f>
        <v>0.4103343465045593</v>
      </c>
      <c r="CF93">
        <f>VLOOKUP($D93,'2022 FPIs'!$A$1:$M$33,13,FALSE)</f>
        <v>1</v>
      </c>
      <c r="CG93">
        <f t="shared" si="10"/>
        <v>-14.6</v>
      </c>
      <c r="CH93">
        <f t="shared" si="11"/>
        <v>0.99735449735449755</v>
      </c>
      <c r="CI93">
        <f t="shared" si="12"/>
        <v>1.1024096385542168</v>
      </c>
      <c r="CJ93">
        <f t="shared" si="13"/>
        <v>0.88622754491017963</v>
      </c>
      <c r="CK93">
        <f t="shared" si="14"/>
        <v>1.0915032679738563</v>
      </c>
      <c r="CL93">
        <f t="shared" si="15"/>
        <v>-268</v>
      </c>
    </row>
    <row r="94" spans="1:90">
      <c r="A94" t="s">
        <v>1</v>
      </c>
      <c r="B94">
        <f t="shared" si="8"/>
        <v>1</v>
      </c>
      <c r="C94" t="s">
        <v>43</v>
      </c>
      <c r="D94" t="s">
        <v>59</v>
      </c>
      <c r="E94">
        <v>17</v>
      </c>
      <c r="F94">
        <v>10</v>
      </c>
      <c r="G94">
        <v>19</v>
      </c>
      <c r="H94">
        <v>36</v>
      </c>
      <c r="I94">
        <v>244</v>
      </c>
      <c r="J94">
        <v>2</v>
      </c>
      <c r="K94">
        <v>0</v>
      </c>
      <c r="L94">
        <v>1</v>
      </c>
      <c r="M94">
        <v>11</v>
      </c>
      <c r="N94">
        <v>7.1</v>
      </c>
      <c r="O94">
        <v>6.6</v>
      </c>
      <c r="P94">
        <v>52.8</v>
      </c>
      <c r="Q94">
        <v>92.8</v>
      </c>
      <c r="R94">
        <v>23</v>
      </c>
      <c r="S94">
        <v>63</v>
      </c>
      <c r="T94">
        <v>2.7</v>
      </c>
      <c r="U94">
        <v>0</v>
      </c>
      <c r="V94">
        <v>1</v>
      </c>
      <c r="W94">
        <v>1</v>
      </c>
      <c r="X94">
        <v>2</v>
      </c>
      <c r="Y94">
        <v>2</v>
      </c>
      <c r="Z94">
        <v>8</v>
      </c>
      <c r="AA94">
        <v>432</v>
      </c>
      <c r="AB94">
        <v>6</v>
      </c>
      <c r="AC94">
        <v>16</v>
      </c>
      <c r="AD94">
        <v>0</v>
      </c>
      <c r="AE94">
        <v>0</v>
      </c>
      <c r="AF94" s="3">
        <v>26</v>
      </c>
      <c r="AG94">
        <f>VLOOKUP(C94,'2022 FPIs'!$A$1:$B$33,2,FALSE)</f>
        <v>-1</v>
      </c>
      <c r="AH94">
        <f>VLOOKUP($C94,'2022 FPIs'!$A$1:$F$33,3,FALSE)</f>
        <v>37.700000000000003</v>
      </c>
      <c r="AI94">
        <f>VLOOKUP($C94,'2022 FPIs'!$A$1:$F$33,4,FALSE)</f>
        <v>36.6</v>
      </c>
      <c r="AJ94">
        <f>VLOOKUP($C94,'2022 FPIs'!$A$1:$F$33,5,FALSE)</f>
        <v>44.4</v>
      </c>
      <c r="AK94">
        <f>VLOOKUP($C94,'2022 FPIs'!$A$1:$F$33,6,FALSE)</f>
        <v>50.1</v>
      </c>
      <c r="AL94">
        <f>VLOOKUP($C94,'2022 FPIs'!$A$1:$M$33,7,FALSE)</f>
        <v>1465</v>
      </c>
      <c r="AM94">
        <f>VLOOKUP($C94,'2022 FPIs'!$A$1:$M$33,8,FALSE)</f>
        <v>0.52131147540983602</v>
      </c>
      <c r="AN94">
        <f>VLOOKUP($C94,'2022 FPIs'!$A$1:$M$33,9,FALSE)</f>
        <v>0.13414634146341464</v>
      </c>
      <c r="AO94">
        <f>VLOOKUP($C94,'2022 FPIs'!$A$1:$M$33,10,FALSE)</f>
        <v>0.27767695099818507</v>
      </c>
      <c r="AP94">
        <f>VLOOKUP($C94,'2022 FPIs'!$A$1:$M$33,11,FALSE)</f>
        <v>0.32492997198879553</v>
      </c>
      <c r="AQ94">
        <f>VLOOKUP($C94,'2022 FPIs'!$A$1:$M$33,12,FALSE)</f>
        <v>0.53799392097264453</v>
      </c>
      <c r="AR94">
        <f>VLOOKUP($C94,'2022 FPIs'!$A$1:$M$33,13,FALSE)</f>
        <v>0.37089201877934275</v>
      </c>
      <c r="AS94">
        <v>10</v>
      </c>
      <c r="AT94">
        <v>17</v>
      </c>
      <c r="AU94">
        <v>21</v>
      </c>
      <c r="AV94">
        <v>42</v>
      </c>
      <c r="AW94">
        <v>248</v>
      </c>
      <c r="AX94">
        <v>1</v>
      </c>
      <c r="AY94">
        <v>1</v>
      </c>
      <c r="AZ94">
        <v>6</v>
      </c>
      <c r="BA94">
        <v>38</v>
      </c>
      <c r="BB94">
        <v>6.8</v>
      </c>
      <c r="BC94">
        <v>5.2</v>
      </c>
      <c r="BD94">
        <v>50</v>
      </c>
      <c r="BE94">
        <v>66.400000000000006</v>
      </c>
      <c r="BF94">
        <v>25</v>
      </c>
      <c r="BG94">
        <v>65</v>
      </c>
      <c r="BH94">
        <v>2.6</v>
      </c>
      <c r="BI94">
        <v>0</v>
      </c>
      <c r="BJ94">
        <v>1</v>
      </c>
      <c r="BK94">
        <v>1</v>
      </c>
      <c r="BL94">
        <v>1</v>
      </c>
      <c r="BM94">
        <v>1</v>
      </c>
      <c r="BN94">
        <v>9</v>
      </c>
      <c r="BO94">
        <v>411</v>
      </c>
      <c r="BP94">
        <v>4</v>
      </c>
      <c r="BQ94">
        <v>17</v>
      </c>
      <c r="BR94">
        <v>2</v>
      </c>
      <c r="BS94">
        <v>3</v>
      </c>
      <c r="BT94" s="3">
        <f t="shared" si="9"/>
        <v>34</v>
      </c>
      <c r="BU94">
        <f>VLOOKUP(D94,'2022 FPIs'!$A$1:$B$33,2,FALSE)</f>
        <v>-5.2</v>
      </c>
      <c r="BV94">
        <f>VLOOKUP($D94,'2022 FPIs'!$A$1:$F$33,3,FALSE)</f>
        <v>43.5</v>
      </c>
      <c r="BW94">
        <f>VLOOKUP($D94,'2022 FPIs'!$A$1:$F$33,4,FALSE)</f>
        <v>30.2</v>
      </c>
      <c r="BX94">
        <f>VLOOKUP($D94,'2022 FPIs'!$A$1:$F$33,5,FALSE)</f>
        <v>59.3</v>
      </c>
      <c r="BY94">
        <f>VLOOKUP($D94,'2022 FPIs'!$A$1:$F$33,6,FALSE)</f>
        <v>52.3</v>
      </c>
      <c r="BZ94">
        <f>VLOOKUP($D94,'2022 FPIs'!$A$1:$G$33,7,FALSE)</f>
        <v>1379</v>
      </c>
      <c r="CA94">
        <f>VLOOKUP($D94,'2022 FPIs'!$A$1:$M$33,8,FALSE)</f>
        <v>0.38360655737704918</v>
      </c>
      <c r="CB94">
        <f>VLOOKUP($D94,'2022 FPIs'!$A$1:$M$33,9,FALSE)</f>
        <v>0.27560975609756089</v>
      </c>
      <c r="CC94">
        <f>VLOOKUP($D94,'2022 FPIs'!$A$1:$M$33,10,FALSE)</f>
        <v>0.16152450090744097</v>
      </c>
      <c r="CD94">
        <f>VLOOKUP($D94,'2022 FPIs'!$A$1:$M$33,11,FALSE)</f>
        <v>0.74229691876750692</v>
      </c>
      <c r="CE94">
        <f>VLOOKUP($D94,'2022 FPIs'!$A$1:$M$33,12,FALSE)</f>
        <v>0.60486322188449848</v>
      </c>
      <c r="CF94">
        <f>VLOOKUP($D94,'2022 FPIs'!$A$1:$M$33,13,FALSE)</f>
        <v>0.16901408450704225</v>
      </c>
      <c r="CG94">
        <f t="shared" si="10"/>
        <v>4.2</v>
      </c>
      <c r="CH94">
        <f t="shared" si="11"/>
        <v>0.8666666666666667</v>
      </c>
      <c r="CI94">
        <f t="shared" si="12"/>
        <v>1.2119205298013245</v>
      </c>
      <c r="CJ94">
        <f t="shared" si="13"/>
        <v>0.74873524451939288</v>
      </c>
      <c r="CK94">
        <f t="shared" si="14"/>
        <v>0.9579349904397706</v>
      </c>
      <c r="CL94">
        <f t="shared" si="15"/>
        <v>86</v>
      </c>
    </row>
    <row r="95" spans="1:90">
      <c r="A95" t="s">
        <v>1</v>
      </c>
      <c r="B95">
        <f t="shared" si="8"/>
        <v>1</v>
      </c>
      <c r="C95" t="s">
        <v>43</v>
      </c>
      <c r="D95" t="s">
        <v>47</v>
      </c>
      <c r="E95">
        <v>27</v>
      </c>
      <c r="F95">
        <v>17</v>
      </c>
      <c r="G95">
        <v>24</v>
      </c>
      <c r="H95">
        <v>29</v>
      </c>
      <c r="I95">
        <v>320</v>
      </c>
      <c r="J95">
        <v>3</v>
      </c>
      <c r="K95">
        <v>1</v>
      </c>
      <c r="L95">
        <v>3</v>
      </c>
      <c r="M95">
        <v>17</v>
      </c>
      <c r="N95">
        <v>11.6</v>
      </c>
      <c r="O95">
        <v>10</v>
      </c>
      <c r="P95">
        <v>82.8</v>
      </c>
      <c r="Q95">
        <v>132.80000000000001</v>
      </c>
      <c r="R95">
        <v>32</v>
      </c>
      <c r="S95">
        <v>88</v>
      </c>
      <c r="T95">
        <v>2.8</v>
      </c>
      <c r="U95">
        <v>1</v>
      </c>
      <c r="V95">
        <v>0</v>
      </c>
      <c r="W95">
        <v>0</v>
      </c>
      <c r="X95">
        <v>3</v>
      </c>
      <c r="Y95">
        <v>4</v>
      </c>
      <c r="Z95">
        <v>3</v>
      </c>
      <c r="AA95">
        <v>152</v>
      </c>
      <c r="AB95">
        <v>7</v>
      </c>
      <c r="AC95">
        <v>13</v>
      </c>
      <c r="AD95">
        <v>1</v>
      </c>
      <c r="AE95">
        <v>2</v>
      </c>
      <c r="AF95" s="3">
        <v>32.5</v>
      </c>
      <c r="AG95">
        <f>VLOOKUP(C95,'2022 FPIs'!$A$1:$B$33,2,FALSE)</f>
        <v>-1</v>
      </c>
      <c r="AH95">
        <f>VLOOKUP($C95,'2022 FPIs'!$A$1:$F$33,3,FALSE)</f>
        <v>37.700000000000003</v>
      </c>
      <c r="AI95">
        <f>VLOOKUP($C95,'2022 FPIs'!$A$1:$F$33,4,FALSE)</f>
        <v>36.6</v>
      </c>
      <c r="AJ95">
        <f>VLOOKUP($C95,'2022 FPIs'!$A$1:$F$33,5,FALSE)</f>
        <v>44.4</v>
      </c>
      <c r="AK95">
        <f>VLOOKUP($C95,'2022 FPIs'!$A$1:$F$33,6,FALSE)</f>
        <v>50.1</v>
      </c>
      <c r="AL95">
        <f>VLOOKUP($C95,'2022 FPIs'!$A$1:$M$33,7,FALSE)</f>
        <v>1465</v>
      </c>
      <c r="AM95">
        <f>VLOOKUP($C95,'2022 FPIs'!$A$1:$M$33,8,FALSE)</f>
        <v>0.52131147540983602</v>
      </c>
      <c r="AN95">
        <f>VLOOKUP($C95,'2022 FPIs'!$A$1:$M$33,9,FALSE)</f>
        <v>0.13414634146341464</v>
      </c>
      <c r="AO95">
        <f>VLOOKUP($C95,'2022 FPIs'!$A$1:$M$33,10,FALSE)</f>
        <v>0.27767695099818507</v>
      </c>
      <c r="AP95">
        <f>VLOOKUP($C95,'2022 FPIs'!$A$1:$M$33,11,FALSE)</f>
        <v>0.32492997198879553</v>
      </c>
      <c r="AQ95">
        <f>VLOOKUP($C95,'2022 FPIs'!$A$1:$M$33,12,FALSE)</f>
        <v>0.53799392097264453</v>
      </c>
      <c r="AR95">
        <f>VLOOKUP($C95,'2022 FPIs'!$A$1:$M$33,13,FALSE)</f>
        <v>0.37089201877934275</v>
      </c>
      <c r="AS95">
        <v>17</v>
      </c>
      <c r="AT95">
        <v>27</v>
      </c>
      <c r="AU95">
        <v>24</v>
      </c>
      <c r="AV95">
        <v>39</v>
      </c>
      <c r="AW95">
        <v>215</v>
      </c>
      <c r="AX95">
        <v>2</v>
      </c>
      <c r="AY95">
        <v>0</v>
      </c>
      <c r="AZ95">
        <v>1</v>
      </c>
      <c r="BA95">
        <v>12</v>
      </c>
      <c r="BB95">
        <v>5.8</v>
      </c>
      <c r="BC95">
        <v>5.4</v>
      </c>
      <c r="BD95">
        <v>61.5</v>
      </c>
      <c r="BE95">
        <v>93.4</v>
      </c>
      <c r="BF95">
        <v>19</v>
      </c>
      <c r="BG95">
        <v>56</v>
      </c>
      <c r="BH95">
        <v>2.9</v>
      </c>
      <c r="BI95">
        <v>0</v>
      </c>
      <c r="BJ95">
        <v>1</v>
      </c>
      <c r="BK95">
        <v>1</v>
      </c>
      <c r="BL95">
        <v>0</v>
      </c>
      <c r="BM95">
        <v>1</v>
      </c>
      <c r="BN95">
        <v>4</v>
      </c>
      <c r="BO95">
        <v>189</v>
      </c>
      <c r="BP95">
        <v>7</v>
      </c>
      <c r="BQ95">
        <v>14</v>
      </c>
      <c r="BR95">
        <v>0</v>
      </c>
      <c r="BS95">
        <v>2</v>
      </c>
      <c r="BT95" s="3">
        <f t="shared" si="9"/>
        <v>27.5</v>
      </c>
      <c r="BU95">
        <f>VLOOKUP(D95,'2022 FPIs'!$A$1:$B$33,2,FALSE)</f>
        <v>6.3</v>
      </c>
      <c r="BV95">
        <f>VLOOKUP($D95,'2022 FPIs'!$A$1:$F$33,3,FALSE)</f>
        <v>67.400000000000006</v>
      </c>
      <c r="BW95">
        <f>VLOOKUP($D95,'2022 FPIs'!$A$1:$F$33,4,FALSE)</f>
        <v>60.3</v>
      </c>
      <c r="BX95">
        <f>VLOOKUP($D95,'2022 FPIs'!$A$1:$F$33,5,FALSE)</f>
        <v>63.2</v>
      </c>
      <c r="BY95">
        <f>VLOOKUP($D95,'2022 FPIs'!$A$1:$F$33,6,FALSE)</f>
        <v>58.4</v>
      </c>
      <c r="BZ95">
        <f>VLOOKUP($D95,'2022 FPIs'!$A$1:$G$33,7,FALSE)</f>
        <v>1515</v>
      </c>
      <c r="CA95">
        <f>VLOOKUP($D95,'2022 FPIs'!$A$1:$M$33,8,FALSE)</f>
        <v>0.76065573770491801</v>
      </c>
      <c r="CB95">
        <f>VLOOKUP($D95,'2022 FPIs'!$A$1:$M$33,9,FALSE)</f>
        <v>0.85853658536585375</v>
      </c>
      <c r="CC95">
        <f>VLOOKUP($D95,'2022 FPIs'!$A$1:$M$33,10,FALSE)</f>
        <v>0.70780399274047179</v>
      </c>
      <c r="CD95">
        <f>VLOOKUP($D95,'2022 FPIs'!$A$1:$M$33,11,FALSE)</f>
        <v>0.85154061624649868</v>
      </c>
      <c r="CE95">
        <f>VLOOKUP($D95,'2022 FPIs'!$A$1:$M$33,12,FALSE)</f>
        <v>0.79027355623100304</v>
      </c>
      <c r="CF95">
        <f>VLOOKUP($D95,'2022 FPIs'!$A$1:$M$33,13,FALSE)</f>
        <v>0.48826291079812206</v>
      </c>
      <c r="CG95">
        <f t="shared" si="10"/>
        <v>-7.3</v>
      </c>
      <c r="CH95">
        <f t="shared" si="11"/>
        <v>0.55934718100890202</v>
      </c>
      <c r="CI95">
        <f t="shared" si="12"/>
        <v>0.60696517412935325</v>
      </c>
      <c r="CJ95">
        <f t="shared" si="13"/>
        <v>0.70253164556962022</v>
      </c>
      <c r="CK95">
        <f t="shared" si="14"/>
        <v>0.85787671232876717</v>
      </c>
      <c r="CL95">
        <f t="shared" si="15"/>
        <v>-50</v>
      </c>
    </row>
    <row r="96" spans="1:90">
      <c r="A96" t="s">
        <v>0</v>
      </c>
      <c r="B96">
        <f t="shared" si="8"/>
        <v>0</v>
      </c>
      <c r="C96" t="s">
        <v>43</v>
      </c>
      <c r="D96" t="s">
        <v>52</v>
      </c>
      <c r="E96">
        <v>16</v>
      </c>
      <c r="F96">
        <v>20</v>
      </c>
      <c r="G96">
        <v>22</v>
      </c>
      <c r="H96">
        <v>34</v>
      </c>
      <c r="I96">
        <v>281</v>
      </c>
      <c r="J96">
        <v>0</v>
      </c>
      <c r="K96">
        <v>0</v>
      </c>
      <c r="L96">
        <v>1</v>
      </c>
      <c r="M96">
        <v>10</v>
      </c>
      <c r="N96">
        <v>8.6</v>
      </c>
      <c r="O96">
        <v>8</v>
      </c>
      <c r="P96">
        <v>64.7</v>
      </c>
      <c r="Q96">
        <v>90.4</v>
      </c>
      <c r="R96">
        <v>21</v>
      </c>
      <c r="S96">
        <v>63</v>
      </c>
      <c r="T96">
        <v>3</v>
      </c>
      <c r="U96">
        <v>0</v>
      </c>
      <c r="V96">
        <v>3</v>
      </c>
      <c r="W96">
        <v>4</v>
      </c>
      <c r="X96">
        <v>1</v>
      </c>
      <c r="Y96">
        <v>1</v>
      </c>
      <c r="Z96">
        <v>5</v>
      </c>
      <c r="AA96">
        <v>269</v>
      </c>
      <c r="AB96">
        <v>7</v>
      </c>
      <c r="AC96">
        <v>16</v>
      </c>
      <c r="AD96">
        <v>0</v>
      </c>
      <c r="AE96">
        <v>0</v>
      </c>
      <c r="AF96" s="3">
        <v>28</v>
      </c>
      <c r="AG96">
        <f>VLOOKUP(C96,'2022 FPIs'!$A$1:$B$33,2,FALSE)</f>
        <v>-1</v>
      </c>
      <c r="AH96">
        <f>VLOOKUP($C96,'2022 FPIs'!$A$1:$F$33,3,FALSE)</f>
        <v>37.700000000000003</v>
      </c>
      <c r="AI96">
        <f>VLOOKUP($C96,'2022 FPIs'!$A$1:$F$33,4,FALSE)</f>
        <v>36.6</v>
      </c>
      <c r="AJ96">
        <f>VLOOKUP($C96,'2022 FPIs'!$A$1:$F$33,5,FALSE)</f>
        <v>44.4</v>
      </c>
      <c r="AK96">
        <f>VLOOKUP($C96,'2022 FPIs'!$A$1:$F$33,6,FALSE)</f>
        <v>50.1</v>
      </c>
      <c r="AL96">
        <f>VLOOKUP($C96,'2022 FPIs'!$A$1:$M$33,7,FALSE)</f>
        <v>1465</v>
      </c>
      <c r="AM96">
        <f>VLOOKUP($C96,'2022 FPIs'!$A$1:$M$33,8,FALSE)</f>
        <v>0.52131147540983602</v>
      </c>
      <c r="AN96">
        <f>VLOOKUP($C96,'2022 FPIs'!$A$1:$M$33,9,FALSE)</f>
        <v>0.13414634146341464</v>
      </c>
      <c r="AO96">
        <f>VLOOKUP($C96,'2022 FPIs'!$A$1:$M$33,10,FALSE)</f>
        <v>0.27767695099818507</v>
      </c>
      <c r="AP96">
        <f>VLOOKUP($C96,'2022 FPIs'!$A$1:$M$33,11,FALSE)</f>
        <v>0.32492997198879553</v>
      </c>
      <c r="AQ96">
        <f>VLOOKUP($C96,'2022 FPIs'!$A$1:$M$33,12,FALSE)</f>
        <v>0.53799392097264453</v>
      </c>
      <c r="AR96">
        <f>VLOOKUP($C96,'2022 FPIs'!$A$1:$M$33,13,FALSE)</f>
        <v>0.37089201877934275</v>
      </c>
      <c r="AS96">
        <v>20</v>
      </c>
      <c r="AT96">
        <v>16</v>
      </c>
      <c r="AU96">
        <v>22</v>
      </c>
      <c r="AV96">
        <v>37</v>
      </c>
      <c r="AW96">
        <v>266</v>
      </c>
      <c r="AX96">
        <v>1</v>
      </c>
      <c r="AY96">
        <v>0</v>
      </c>
      <c r="AZ96">
        <v>1</v>
      </c>
      <c r="BA96">
        <v>4</v>
      </c>
      <c r="BB96">
        <v>7.3</v>
      </c>
      <c r="BC96">
        <v>7</v>
      </c>
      <c r="BD96">
        <v>59.5</v>
      </c>
      <c r="BE96">
        <v>90.6</v>
      </c>
      <c r="BF96">
        <v>28</v>
      </c>
      <c r="BG96">
        <v>108</v>
      </c>
      <c r="BH96">
        <v>3.9</v>
      </c>
      <c r="BI96">
        <v>1</v>
      </c>
      <c r="BJ96">
        <v>2</v>
      </c>
      <c r="BK96">
        <v>2</v>
      </c>
      <c r="BL96">
        <v>2</v>
      </c>
      <c r="BM96">
        <v>2</v>
      </c>
      <c r="BN96">
        <v>5</v>
      </c>
      <c r="BO96">
        <v>259</v>
      </c>
      <c r="BP96">
        <v>5</v>
      </c>
      <c r="BQ96">
        <v>14</v>
      </c>
      <c r="BR96">
        <v>0</v>
      </c>
      <c r="BS96">
        <v>0</v>
      </c>
      <c r="BT96" s="3">
        <f t="shared" si="9"/>
        <v>32</v>
      </c>
      <c r="BU96">
        <f>VLOOKUP(D96,'2022 FPIs'!$A$1:$B$33,2,FALSE)</f>
        <v>11.1</v>
      </c>
      <c r="BV96">
        <f>VLOOKUP($D96,'2022 FPIs'!$A$1:$F$33,3,FALSE)</f>
        <v>56.4</v>
      </c>
      <c r="BW96">
        <f>VLOOKUP($D96,'2022 FPIs'!$A$1:$F$33,4,FALSE)</f>
        <v>46.3</v>
      </c>
      <c r="BX96">
        <f>VLOOKUP($D96,'2022 FPIs'!$A$1:$F$33,5,FALSE)</f>
        <v>58.6</v>
      </c>
      <c r="BY96">
        <f>VLOOKUP($D96,'2022 FPIs'!$A$1:$F$33,6,FALSE)</f>
        <v>61.8</v>
      </c>
      <c r="BZ96">
        <f>VLOOKUP($D96,'2022 FPIs'!$A$1:$G$33,7,FALSE)</f>
        <v>1688</v>
      </c>
      <c r="CA96">
        <f>VLOOKUP($D96,'2022 FPIs'!$A$1:$M$33,8,FALSE)</f>
        <v>0.91803278688524592</v>
      </c>
      <c r="CB96">
        <f>VLOOKUP($D96,'2022 FPIs'!$A$1:$M$33,9,FALSE)</f>
        <v>0.59024390243902425</v>
      </c>
      <c r="CC96">
        <f>VLOOKUP($D96,'2022 FPIs'!$A$1:$M$33,10,FALSE)</f>
        <v>0.45372050816696902</v>
      </c>
      <c r="CD96">
        <f>VLOOKUP($D96,'2022 FPIs'!$A$1:$M$33,11,FALSE)</f>
        <v>0.7226890756302522</v>
      </c>
      <c r="CE96">
        <f>VLOOKUP($D96,'2022 FPIs'!$A$1:$M$33,12,FALSE)</f>
        <v>0.8936170212765957</v>
      </c>
      <c r="CF96">
        <f>VLOOKUP($D96,'2022 FPIs'!$A$1:$M$33,13,FALSE)</f>
        <v>0.89436619718309862</v>
      </c>
      <c r="CG96">
        <f t="shared" si="10"/>
        <v>-12.1</v>
      </c>
      <c r="CH96">
        <f t="shared" si="11"/>
        <v>0.66843971631205679</v>
      </c>
      <c r="CI96">
        <f t="shared" si="12"/>
        <v>0.79049676025917937</v>
      </c>
      <c r="CJ96">
        <f t="shared" si="13"/>
        <v>0.75767918088737196</v>
      </c>
      <c r="CK96">
        <f t="shared" si="14"/>
        <v>0.81067961165048552</v>
      </c>
      <c r="CL96">
        <f t="shared" si="15"/>
        <v>-223</v>
      </c>
    </row>
    <row r="97" spans="1:90">
      <c r="A97" t="s">
        <v>0</v>
      </c>
      <c r="B97">
        <f t="shared" si="8"/>
        <v>0</v>
      </c>
      <c r="C97" t="s">
        <v>43</v>
      </c>
      <c r="D97" t="s">
        <v>62</v>
      </c>
      <c r="E97">
        <v>10</v>
      </c>
      <c r="F97">
        <v>35</v>
      </c>
      <c r="G97">
        <v>16</v>
      </c>
      <c r="H97">
        <v>26</v>
      </c>
      <c r="I97">
        <v>122</v>
      </c>
      <c r="J97">
        <v>1</v>
      </c>
      <c r="K97">
        <v>0</v>
      </c>
      <c r="L97">
        <v>6</v>
      </c>
      <c r="M97">
        <v>35</v>
      </c>
      <c r="N97">
        <v>6</v>
      </c>
      <c r="O97">
        <v>3.8</v>
      </c>
      <c r="P97">
        <v>61.5</v>
      </c>
      <c r="Q97">
        <v>85.7</v>
      </c>
      <c r="R97">
        <v>21</v>
      </c>
      <c r="S97">
        <v>87</v>
      </c>
      <c r="T97">
        <v>4.0999999999999996</v>
      </c>
      <c r="U97">
        <v>0</v>
      </c>
      <c r="V97">
        <v>1</v>
      </c>
      <c r="W97">
        <v>1</v>
      </c>
      <c r="X97">
        <v>1</v>
      </c>
      <c r="Y97">
        <v>1</v>
      </c>
      <c r="Z97">
        <v>7</v>
      </c>
      <c r="AA97">
        <v>401</v>
      </c>
      <c r="AB97">
        <v>4</v>
      </c>
      <c r="AC97">
        <v>14</v>
      </c>
      <c r="AD97">
        <v>1</v>
      </c>
      <c r="AE97">
        <v>2</v>
      </c>
      <c r="AF97" s="3">
        <v>27.5</v>
      </c>
      <c r="AG97">
        <f>VLOOKUP(C97,'2022 FPIs'!$A$1:$B$33,2,FALSE)</f>
        <v>-1</v>
      </c>
      <c r="AH97">
        <f>VLOOKUP($C97,'2022 FPIs'!$A$1:$F$33,3,FALSE)</f>
        <v>37.700000000000003</v>
      </c>
      <c r="AI97">
        <f>VLOOKUP($C97,'2022 FPIs'!$A$1:$F$33,4,FALSE)</f>
        <v>36.6</v>
      </c>
      <c r="AJ97">
        <f>VLOOKUP($C97,'2022 FPIs'!$A$1:$F$33,5,FALSE)</f>
        <v>44.4</v>
      </c>
      <c r="AK97">
        <f>VLOOKUP($C97,'2022 FPIs'!$A$1:$F$33,6,FALSE)</f>
        <v>50.1</v>
      </c>
      <c r="AL97">
        <f>VLOOKUP($C97,'2022 FPIs'!$A$1:$M$33,7,FALSE)</f>
        <v>1465</v>
      </c>
      <c r="AM97">
        <f>VLOOKUP($C97,'2022 FPIs'!$A$1:$M$33,8,FALSE)</f>
        <v>0.52131147540983602</v>
      </c>
      <c r="AN97">
        <f>VLOOKUP($C97,'2022 FPIs'!$A$1:$M$33,9,FALSE)</f>
        <v>0.13414634146341464</v>
      </c>
      <c r="AO97">
        <f>VLOOKUP($C97,'2022 FPIs'!$A$1:$M$33,10,FALSE)</f>
        <v>0.27767695099818507</v>
      </c>
      <c r="AP97">
        <f>VLOOKUP($C97,'2022 FPIs'!$A$1:$M$33,11,FALSE)</f>
        <v>0.32492997198879553</v>
      </c>
      <c r="AQ97">
        <f>VLOOKUP($C97,'2022 FPIs'!$A$1:$M$33,12,FALSE)</f>
        <v>0.53799392097264453</v>
      </c>
      <c r="AR97">
        <f>VLOOKUP($C97,'2022 FPIs'!$A$1:$M$33,13,FALSE)</f>
        <v>0.37089201877934275</v>
      </c>
      <c r="AS97">
        <v>35</v>
      </c>
      <c r="AT97">
        <v>10</v>
      </c>
      <c r="AU97">
        <v>30</v>
      </c>
      <c r="AV97">
        <v>41</v>
      </c>
      <c r="AW97">
        <v>386</v>
      </c>
      <c r="AX97">
        <v>3</v>
      </c>
      <c r="AY97">
        <v>0</v>
      </c>
      <c r="AZ97">
        <v>2</v>
      </c>
      <c r="BA97">
        <v>5</v>
      </c>
      <c r="BB97">
        <v>9.5</v>
      </c>
      <c r="BC97">
        <v>9</v>
      </c>
      <c r="BD97">
        <v>73.2</v>
      </c>
      <c r="BE97">
        <v>126.7</v>
      </c>
      <c r="BF97">
        <v>24</v>
      </c>
      <c r="BG97">
        <v>67</v>
      </c>
      <c r="BH97">
        <v>2.8</v>
      </c>
      <c r="BI97">
        <v>2</v>
      </c>
      <c r="BJ97">
        <v>0</v>
      </c>
      <c r="BK97">
        <v>0</v>
      </c>
      <c r="BL97">
        <v>5</v>
      </c>
      <c r="BM97">
        <v>5</v>
      </c>
      <c r="BN97">
        <v>5</v>
      </c>
      <c r="BO97">
        <v>215</v>
      </c>
      <c r="BP97">
        <v>3</v>
      </c>
      <c r="BQ97">
        <v>11</v>
      </c>
      <c r="BR97">
        <v>3</v>
      </c>
      <c r="BS97">
        <v>3</v>
      </c>
      <c r="BT97" s="3">
        <f t="shared" si="9"/>
        <v>32.5</v>
      </c>
      <c r="BU97">
        <f>VLOOKUP(D97,'2022 FPIs'!$A$1:$B$33,2,FALSE)</f>
        <v>12.7</v>
      </c>
      <c r="BV97">
        <f>VLOOKUP($D97,'2022 FPIs'!$A$1:$F$33,3,FALSE)</f>
        <v>44.5</v>
      </c>
      <c r="BW97">
        <f>VLOOKUP($D97,'2022 FPIs'!$A$1:$F$33,4,FALSE)</f>
        <v>50.2</v>
      </c>
      <c r="BX97">
        <f>VLOOKUP($D97,'2022 FPIs'!$A$1:$F$33,5,FALSE)</f>
        <v>41.2</v>
      </c>
      <c r="BY97">
        <f>VLOOKUP($D97,'2022 FPIs'!$A$1:$F$33,6,FALSE)</f>
        <v>52</v>
      </c>
      <c r="BZ97">
        <f>VLOOKUP($D97,'2022 FPIs'!$A$1:$G$33,7,FALSE)</f>
        <v>1677</v>
      </c>
      <c r="CA97">
        <f>VLOOKUP($D97,'2022 FPIs'!$A$1:$M$33,8,FALSE)</f>
        <v>0.97049180327868845</v>
      </c>
      <c r="CB97">
        <f>VLOOKUP($D97,'2022 FPIs'!$A$1:$M$33,9,FALSE)</f>
        <v>0.29999999999999993</v>
      </c>
      <c r="CC97">
        <f>VLOOKUP($D97,'2022 FPIs'!$A$1:$M$33,10,FALSE)</f>
        <v>0.5245009074410163</v>
      </c>
      <c r="CD97">
        <f>VLOOKUP($D97,'2022 FPIs'!$A$1:$M$33,11,FALSE)</f>
        <v>0.23529411764705896</v>
      </c>
      <c r="CE97">
        <f>VLOOKUP($D97,'2022 FPIs'!$A$1:$M$33,12,FALSE)</f>
        <v>0.59574468085106391</v>
      </c>
      <c r="CF97">
        <f>VLOOKUP($D97,'2022 FPIs'!$A$1:$M$33,13,FALSE)</f>
        <v>0.86854460093896713</v>
      </c>
      <c r="CG97">
        <f t="shared" si="10"/>
        <v>-13.7</v>
      </c>
      <c r="CH97">
        <f t="shared" si="11"/>
        <v>0.84719101123595508</v>
      </c>
      <c r="CI97">
        <f t="shared" si="12"/>
        <v>0.72908366533864544</v>
      </c>
      <c r="CJ97">
        <f t="shared" si="13"/>
        <v>1.0776699029126213</v>
      </c>
      <c r="CK97">
        <f t="shared" si="14"/>
        <v>0.96346153846153848</v>
      </c>
      <c r="CL97">
        <f t="shared" si="15"/>
        <v>-212</v>
      </c>
    </row>
    <row r="98" spans="1:90">
      <c r="A98" t="s">
        <v>0</v>
      </c>
      <c r="B98">
        <f t="shared" si="8"/>
        <v>0</v>
      </c>
      <c r="C98" t="s">
        <v>43</v>
      </c>
      <c r="D98" t="s">
        <v>41</v>
      </c>
      <c r="E98">
        <v>22</v>
      </c>
      <c r="F98">
        <v>36</v>
      </c>
      <c r="G98">
        <v>25</v>
      </c>
      <c r="H98">
        <v>38</v>
      </c>
      <c r="I98">
        <v>227</v>
      </c>
      <c r="J98">
        <v>2</v>
      </c>
      <c r="K98">
        <v>1</v>
      </c>
      <c r="L98">
        <v>4</v>
      </c>
      <c r="M98">
        <v>27</v>
      </c>
      <c r="N98">
        <v>6.7</v>
      </c>
      <c r="O98">
        <v>5.4</v>
      </c>
      <c r="P98">
        <v>65.8</v>
      </c>
      <c r="Q98">
        <v>88.4</v>
      </c>
      <c r="R98">
        <v>20</v>
      </c>
      <c r="S98">
        <v>137</v>
      </c>
      <c r="T98">
        <v>6.9</v>
      </c>
      <c r="U98">
        <v>1</v>
      </c>
      <c r="V98">
        <v>0</v>
      </c>
      <c r="W98">
        <v>0</v>
      </c>
      <c r="X98">
        <v>2</v>
      </c>
      <c r="Y98">
        <v>2</v>
      </c>
      <c r="Z98">
        <v>3</v>
      </c>
      <c r="AA98">
        <v>150</v>
      </c>
      <c r="AB98">
        <v>5</v>
      </c>
      <c r="AC98">
        <v>10</v>
      </c>
      <c r="AD98">
        <v>0</v>
      </c>
      <c r="AE98">
        <v>1</v>
      </c>
      <c r="AF98" s="3">
        <v>27</v>
      </c>
      <c r="AG98">
        <f>VLOOKUP(C98,'2022 FPIs'!$A$1:$B$33,2,FALSE)</f>
        <v>-1</v>
      </c>
      <c r="AH98">
        <f>VLOOKUP($C98,'2022 FPIs'!$A$1:$F$33,3,FALSE)</f>
        <v>37.700000000000003</v>
      </c>
      <c r="AI98">
        <f>VLOOKUP($C98,'2022 FPIs'!$A$1:$F$33,4,FALSE)</f>
        <v>36.6</v>
      </c>
      <c r="AJ98">
        <f>VLOOKUP($C98,'2022 FPIs'!$A$1:$F$33,5,FALSE)</f>
        <v>44.4</v>
      </c>
      <c r="AK98">
        <f>VLOOKUP($C98,'2022 FPIs'!$A$1:$F$33,6,FALSE)</f>
        <v>50.1</v>
      </c>
      <c r="AL98">
        <f>VLOOKUP($C98,'2022 FPIs'!$A$1:$M$33,7,FALSE)</f>
        <v>1465</v>
      </c>
      <c r="AM98">
        <f>VLOOKUP($C98,'2022 FPIs'!$A$1:$M$33,8,FALSE)</f>
        <v>0.52131147540983602</v>
      </c>
      <c r="AN98">
        <f>VLOOKUP($C98,'2022 FPIs'!$A$1:$M$33,9,FALSE)</f>
        <v>0.13414634146341464</v>
      </c>
      <c r="AO98">
        <f>VLOOKUP($C98,'2022 FPIs'!$A$1:$M$33,10,FALSE)</f>
        <v>0.27767695099818507</v>
      </c>
      <c r="AP98">
        <f>VLOOKUP($C98,'2022 FPIs'!$A$1:$M$33,11,FALSE)</f>
        <v>0.32492997198879553</v>
      </c>
      <c r="AQ98">
        <f>VLOOKUP($C98,'2022 FPIs'!$A$1:$M$33,12,FALSE)</f>
        <v>0.53799392097264453</v>
      </c>
      <c r="AR98">
        <f>VLOOKUP($C98,'2022 FPIs'!$A$1:$M$33,13,FALSE)</f>
        <v>0.37089201877934275</v>
      </c>
      <c r="AS98">
        <v>36</v>
      </c>
      <c r="AT98">
        <v>22</v>
      </c>
      <c r="AU98">
        <v>30</v>
      </c>
      <c r="AV98">
        <v>42</v>
      </c>
      <c r="AW98">
        <v>368</v>
      </c>
      <c r="AX98">
        <v>3</v>
      </c>
      <c r="AY98">
        <v>0</v>
      </c>
      <c r="AZ98">
        <v>0</v>
      </c>
      <c r="BA98">
        <v>0</v>
      </c>
      <c r="BB98">
        <v>8.8000000000000007</v>
      </c>
      <c r="BC98">
        <v>8.8000000000000007</v>
      </c>
      <c r="BD98">
        <v>71.400000000000006</v>
      </c>
      <c r="BE98">
        <v>121.9</v>
      </c>
      <c r="BF98">
        <v>25</v>
      </c>
      <c r="BG98">
        <v>60</v>
      </c>
      <c r="BH98">
        <v>2.4</v>
      </c>
      <c r="BI98">
        <v>1</v>
      </c>
      <c r="BJ98">
        <v>3</v>
      </c>
      <c r="BK98">
        <v>3</v>
      </c>
      <c r="BL98">
        <v>3</v>
      </c>
      <c r="BM98">
        <v>3</v>
      </c>
      <c r="BN98">
        <v>3</v>
      </c>
      <c r="BO98">
        <v>133</v>
      </c>
      <c r="BP98">
        <v>6</v>
      </c>
      <c r="BQ98">
        <v>13</v>
      </c>
      <c r="BR98">
        <v>0</v>
      </c>
      <c r="BS98">
        <v>1</v>
      </c>
      <c r="BT98" s="3">
        <f t="shared" si="9"/>
        <v>33</v>
      </c>
      <c r="BU98">
        <f>VLOOKUP(D98,'2022 FPIs'!$A$1:$B$33,2,FALSE)</f>
        <v>6.1</v>
      </c>
      <c r="BV98">
        <f>VLOOKUP($D98,'2022 FPIs'!$A$1:$F$33,3,FALSE)</f>
        <v>48</v>
      </c>
      <c r="BW98">
        <f>VLOOKUP($D98,'2022 FPIs'!$A$1:$F$33,4,FALSE)</f>
        <v>46.1</v>
      </c>
      <c r="BX98">
        <f>VLOOKUP($D98,'2022 FPIs'!$A$1:$F$33,5,FALSE)</f>
        <v>50.2</v>
      </c>
      <c r="BY98">
        <f>VLOOKUP($D98,'2022 FPIs'!$A$1:$F$33,6,FALSE)</f>
        <v>51</v>
      </c>
      <c r="BZ98">
        <f>VLOOKUP($D98,'2022 FPIs'!$A$1:$G$33,7,FALSE)</f>
        <v>1531</v>
      </c>
      <c r="CA98">
        <f>VLOOKUP($D98,'2022 FPIs'!$A$1:$M$33,8,FALSE)</f>
        <v>0.75409836065573765</v>
      </c>
      <c r="CB98">
        <f>VLOOKUP($D98,'2022 FPIs'!$A$1:$M$33,9,FALSE)</f>
        <v>0.38536585365853654</v>
      </c>
      <c r="CC98">
        <f>VLOOKUP($D98,'2022 FPIs'!$A$1:$M$33,10,FALSE)</f>
        <v>0.45009074410163336</v>
      </c>
      <c r="CD98">
        <f>VLOOKUP($D98,'2022 FPIs'!$A$1:$M$33,11,FALSE)</f>
        <v>0.48739495798319338</v>
      </c>
      <c r="CE98">
        <f>VLOOKUP($D98,'2022 FPIs'!$A$1:$M$33,12,FALSE)</f>
        <v>0.56534954407294835</v>
      </c>
      <c r="CF98">
        <f>VLOOKUP($D98,'2022 FPIs'!$A$1:$M$33,13,FALSE)</f>
        <v>0.5258215962441315</v>
      </c>
      <c r="CG98">
        <f t="shared" si="10"/>
        <v>-7.1</v>
      </c>
      <c r="CH98">
        <f t="shared" si="11"/>
        <v>0.78541666666666676</v>
      </c>
      <c r="CI98">
        <f t="shared" si="12"/>
        <v>0.79392624728850325</v>
      </c>
      <c r="CJ98">
        <f t="shared" si="13"/>
        <v>0.88446215139442219</v>
      </c>
      <c r="CK98">
        <f t="shared" si="14"/>
        <v>0.98235294117647065</v>
      </c>
      <c r="CL98">
        <f t="shared" si="15"/>
        <v>-66</v>
      </c>
    </row>
    <row r="99" spans="1:90">
      <c r="A99" t="s">
        <v>0</v>
      </c>
      <c r="B99">
        <f t="shared" si="8"/>
        <v>0</v>
      </c>
      <c r="C99" t="s">
        <v>43</v>
      </c>
      <c r="D99" t="s">
        <v>55</v>
      </c>
      <c r="E99">
        <v>14</v>
      </c>
      <c r="F99">
        <v>17</v>
      </c>
      <c r="G99">
        <v>18</v>
      </c>
      <c r="H99">
        <v>26</v>
      </c>
      <c r="I99">
        <v>157</v>
      </c>
      <c r="J99">
        <v>0</v>
      </c>
      <c r="K99">
        <v>1</v>
      </c>
      <c r="L99">
        <v>4</v>
      </c>
      <c r="M99">
        <v>28</v>
      </c>
      <c r="N99">
        <v>7.1</v>
      </c>
      <c r="O99">
        <v>5.2</v>
      </c>
      <c r="P99">
        <v>69.2</v>
      </c>
      <c r="Q99">
        <v>68.900000000000006</v>
      </c>
      <c r="R99">
        <v>27</v>
      </c>
      <c r="S99">
        <v>127</v>
      </c>
      <c r="T99">
        <v>4.7</v>
      </c>
      <c r="U99">
        <v>2</v>
      </c>
      <c r="V99">
        <v>0</v>
      </c>
      <c r="W99">
        <v>1</v>
      </c>
      <c r="X99">
        <v>2</v>
      </c>
      <c r="Y99">
        <v>2</v>
      </c>
      <c r="Z99">
        <v>7</v>
      </c>
      <c r="AA99">
        <v>392</v>
      </c>
      <c r="AB99">
        <v>3</v>
      </c>
      <c r="AC99">
        <v>11</v>
      </c>
      <c r="AD99">
        <v>0</v>
      </c>
      <c r="AE99">
        <v>0</v>
      </c>
      <c r="AF99" s="3">
        <v>30</v>
      </c>
      <c r="AG99">
        <f>VLOOKUP(C99,'2022 FPIs'!$A$1:$B$33,2,FALSE)</f>
        <v>-1</v>
      </c>
      <c r="AH99">
        <f>VLOOKUP($C99,'2022 FPIs'!$A$1:$F$33,3,FALSE)</f>
        <v>37.700000000000003</v>
      </c>
      <c r="AI99">
        <f>VLOOKUP($C99,'2022 FPIs'!$A$1:$F$33,4,FALSE)</f>
        <v>36.6</v>
      </c>
      <c r="AJ99">
        <f>VLOOKUP($C99,'2022 FPIs'!$A$1:$F$33,5,FALSE)</f>
        <v>44.4</v>
      </c>
      <c r="AK99">
        <f>VLOOKUP($C99,'2022 FPIs'!$A$1:$F$33,6,FALSE)</f>
        <v>50.1</v>
      </c>
      <c r="AL99">
        <f>VLOOKUP($C99,'2022 FPIs'!$A$1:$M$33,7,FALSE)</f>
        <v>1465</v>
      </c>
      <c r="AM99">
        <f>VLOOKUP($C99,'2022 FPIs'!$A$1:$M$33,8,FALSE)</f>
        <v>0.52131147540983602</v>
      </c>
      <c r="AN99">
        <f>VLOOKUP($C99,'2022 FPIs'!$A$1:$M$33,9,FALSE)</f>
        <v>0.13414634146341464</v>
      </c>
      <c r="AO99">
        <f>VLOOKUP($C99,'2022 FPIs'!$A$1:$M$33,10,FALSE)</f>
        <v>0.27767695099818507</v>
      </c>
      <c r="AP99">
        <f>VLOOKUP($C99,'2022 FPIs'!$A$1:$M$33,11,FALSE)</f>
        <v>0.32492997198879553</v>
      </c>
      <c r="AQ99">
        <f>VLOOKUP($C99,'2022 FPIs'!$A$1:$M$33,12,FALSE)</f>
        <v>0.53799392097264453</v>
      </c>
      <c r="AR99">
        <f>VLOOKUP($C99,'2022 FPIs'!$A$1:$M$33,13,FALSE)</f>
        <v>0.37089201877934275</v>
      </c>
      <c r="AS99">
        <v>17</v>
      </c>
      <c r="AT99">
        <v>14</v>
      </c>
      <c r="AU99">
        <v>28</v>
      </c>
      <c r="AV99">
        <v>42</v>
      </c>
      <c r="AW99">
        <v>291</v>
      </c>
      <c r="AX99">
        <v>0</v>
      </c>
      <c r="AY99">
        <v>2</v>
      </c>
      <c r="AZ99">
        <v>3</v>
      </c>
      <c r="BA99">
        <v>22</v>
      </c>
      <c r="BB99">
        <v>7.5</v>
      </c>
      <c r="BC99">
        <v>6.5</v>
      </c>
      <c r="BD99">
        <v>66.7</v>
      </c>
      <c r="BE99">
        <v>66.7</v>
      </c>
      <c r="BF99">
        <v>24</v>
      </c>
      <c r="BG99">
        <v>74</v>
      </c>
      <c r="BH99">
        <v>3.1</v>
      </c>
      <c r="BI99">
        <v>2</v>
      </c>
      <c r="BJ99">
        <v>1</v>
      </c>
      <c r="BK99">
        <v>1</v>
      </c>
      <c r="BL99">
        <v>2</v>
      </c>
      <c r="BM99">
        <v>2</v>
      </c>
      <c r="BN99">
        <v>7</v>
      </c>
      <c r="BO99">
        <v>291</v>
      </c>
      <c r="BP99">
        <v>4</v>
      </c>
      <c r="BQ99">
        <v>13</v>
      </c>
      <c r="BR99">
        <v>2</v>
      </c>
      <c r="BS99">
        <v>2</v>
      </c>
      <c r="BT99" s="3">
        <f t="shared" si="9"/>
        <v>30</v>
      </c>
      <c r="BU99">
        <f>VLOOKUP(D99,'2022 FPIs'!$A$1:$B$33,2,FALSE)</f>
        <v>3.2</v>
      </c>
      <c r="BV99">
        <f>VLOOKUP($D99,'2022 FPIs'!$A$1:$F$33,3,FALSE)</f>
        <v>42.5</v>
      </c>
      <c r="BW99">
        <f>VLOOKUP($D99,'2022 FPIs'!$A$1:$F$33,4,FALSE)</f>
        <v>33.299999999999997</v>
      </c>
      <c r="BX99">
        <f>VLOOKUP($D99,'2022 FPIs'!$A$1:$F$33,5,FALSE)</f>
        <v>62.6</v>
      </c>
      <c r="BY99">
        <f>VLOOKUP($D99,'2022 FPIs'!$A$1:$F$33,6,FALSE)</f>
        <v>33</v>
      </c>
      <c r="BZ99">
        <f>VLOOKUP($D99,'2022 FPIs'!$A$1:$G$33,7,FALSE)</f>
        <v>1535</v>
      </c>
      <c r="CA99">
        <f>VLOOKUP($D99,'2022 FPIs'!$A$1:$M$33,8,FALSE)</f>
        <v>0.65901639344262286</v>
      </c>
      <c r="CB99">
        <f>VLOOKUP($D99,'2022 FPIs'!$A$1:$M$33,9,FALSE)</f>
        <v>0.2512195121951219</v>
      </c>
      <c r="CC99">
        <f>VLOOKUP($D99,'2022 FPIs'!$A$1:$M$33,10,FALSE)</f>
        <v>0.21778584392014511</v>
      </c>
      <c r="CD99">
        <f>VLOOKUP($D99,'2022 FPIs'!$A$1:$M$33,11,FALSE)</f>
        <v>0.834733893557423</v>
      </c>
      <c r="CE99">
        <f>VLOOKUP($D99,'2022 FPIs'!$A$1:$M$33,12,FALSE)</f>
        <v>1.8237082066869345E-2</v>
      </c>
      <c r="CF99">
        <f>VLOOKUP($D99,'2022 FPIs'!$A$1:$M$33,13,FALSE)</f>
        <v>0.53521126760563376</v>
      </c>
      <c r="CG99">
        <f t="shared" si="10"/>
        <v>-4.2</v>
      </c>
      <c r="CH99">
        <f t="shared" si="11"/>
        <v>0.88705882352941179</v>
      </c>
      <c r="CI99">
        <f t="shared" si="12"/>
        <v>1.0990990990990992</v>
      </c>
      <c r="CJ99">
        <f t="shared" si="13"/>
        <v>0.70926517571884984</v>
      </c>
      <c r="CK99">
        <f t="shared" si="14"/>
        <v>1.5181818181818183</v>
      </c>
      <c r="CL99">
        <f t="shared" si="15"/>
        <v>-70</v>
      </c>
    </row>
    <row r="100" spans="1:90">
      <c r="A100" t="s">
        <v>0</v>
      </c>
      <c r="B100">
        <f t="shared" si="8"/>
        <v>0</v>
      </c>
      <c r="C100" t="s">
        <v>43</v>
      </c>
      <c r="D100" t="s">
        <v>53</v>
      </c>
      <c r="E100">
        <v>14</v>
      </c>
      <c r="F100">
        <v>19</v>
      </c>
      <c r="G100">
        <v>14</v>
      </c>
      <c r="H100">
        <v>23</v>
      </c>
      <c r="I100">
        <v>88</v>
      </c>
      <c r="J100">
        <v>0</v>
      </c>
      <c r="K100">
        <v>2</v>
      </c>
      <c r="L100">
        <v>4</v>
      </c>
      <c r="M100">
        <v>11</v>
      </c>
      <c r="N100">
        <v>4.3</v>
      </c>
      <c r="O100">
        <v>3.3</v>
      </c>
      <c r="P100">
        <v>60.9</v>
      </c>
      <c r="Q100">
        <v>32.5</v>
      </c>
      <c r="R100">
        <v>31</v>
      </c>
      <c r="S100">
        <v>184</v>
      </c>
      <c r="T100">
        <v>5.9</v>
      </c>
      <c r="U100">
        <v>2</v>
      </c>
      <c r="V100">
        <v>0</v>
      </c>
      <c r="W100">
        <v>0</v>
      </c>
      <c r="X100">
        <v>2</v>
      </c>
      <c r="Y100">
        <v>2</v>
      </c>
      <c r="Z100">
        <v>6</v>
      </c>
      <c r="AA100">
        <v>301</v>
      </c>
      <c r="AB100">
        <v>4</v>
      </c>
      <c r="AC100">
        <v>12</v>
      </c>
      <c r="AD100">
        <v>1</v>
      </c>
      <c r="AE100">
        <v>2</v>
      </c>
      <c r="AF100" s="3">
        <v>27</v>
      </c>
      <c r="AG100">
        <f>VLOOKUP(C100,'2022 FPIs'!$A$1:$B$33,2,FALSE)</f>
        <v>-1</v>
      </c>
      <c r="AH100">
        <f>VLOOKUP($C100,'2022 FPIs'!$A$1:$F$33,3,FALSE)</f>
        <v>37.700000000000003</v>
      </c>
      <c r="AI100">
        <f>VLOOKUP($C100,'2022 FPIs'!$A$1:$F$33,4,FALSE)</f>
        <v>36.6</v>
      </c>
      <c r="AJ100">
        <f>VLOOKUP($C100,'2022 FPIs'!$A$1:$F$33,5,FALSE)</f>
        <v>44.4</v>
      </c>
      <c r="AK100">
        <f>VLOOKUP($C100,'2022 FPIs'!$A$1:$F$33,6,FALSE)</f>
        <v>50.1</v>
      </c>
      <c r="AL100">
        <f>VLOOKUP($C100,'2022 FPIs'!$A$1:$M$33,7,FALSE)</f>
        <v>1465</v>
      </c>
      <c r="AM100">
        <f>VLOOKUP($C100,'2022 FPIs'!$A$1:$M$33,8,FALSE)</f>
        <v>0.52131147540983602</v>
      </c>
      <c r="AN100">
        <f>VLOOKUP($C100,'2022 FPIs'!$A$1:$M$33,9,FALSE)</f>
        <v>0.13414634146341464</v>
      </c>
      <c r="AO100">
        <f>VLOOKUP($C100,'2022 FPIs'!$A$1:$M$33,10,FALSE)</f>
        <v>0.27767695099818507</v>
      </c>
      <c r="AP100">
        <f>VLOOKUP($C100,'2022 FPIs'!$A$1:$M$33,11,FALSE)</f>
        <v>0.32492997198879553</v>
      </c>
      <c r="AQ100">
        <f>VLOOKUP($C100,'2022 FPIs'!$A$1:$M$33,12,FALSE)</f>
        <v>0.53799392097264453</v>
      </c>
      <c r="AR100">
        <f>VLOOKUP($C100,'2022 FPIs'!$A$1:$M$33,13,FALSE)</f>
        <v>0.37089201877934275</v>
      </c>
      <c r="AS100">
        <v>19</v>
      </c>
      <c r="AT100">
        <v>14</v>
      </c>
      <c r="AU100">
        <v>20</v>
      </c>
      <c r="AV100">
        <v>32</v>
      </c>
      <c r="AW100">
        <v>215</v>
      </c>
      <c r="AX100">
        <v>1</v>
      </c>
      <c r="AY100">
        <v>1</v>
      </c>
      <c r="AZ100">
        <v>1</v>
      </c>
      <c r="BA100">
        <v>3</v>
      </c>
      <c r="BB100">
        <v>6.8</v>
      </c>
      <c r="BC100">
        <v>6.5</v>
      </c>
      <c r="BD100">
        <v>62.5</v>
      </c>
      <c r="BE100">
        <v>79.599999999999994</v>
      </c>
      <c r="BF100">
        <v>30</v>
      </c>
      <c r="BG100">
        <v>70</v>
      </c>
      <c r="BH100">
        <v>2.2999999999999998</v>
      </c>
      <c r="BI100">
        <v>0</v>
      </c>
      <c r="BJ100">
        <v>2</v>
      </c>
      <c r="BK100">
        <v>2</v>
      </c>
      <c r="BL100">
        <v>1</v>
      </c>
      <c r="BM100">
        <v>1</v>
      </c>
      <c r="BN100">
        <v>5</v>
      </c>
      <c r="BO100">
        <v>221</v>
      </c>
      <c r="BP100">
        <v>5</v>
      </c>
      <c r="BQ100">
        <v>14</v>
      </c>
      <c r="BR100">
        <v>0</v>
      </c>
      <c r="BS100">
        <v>1</v>
      </c>
      <c r="BT100" s="3">
        <f t="shared" si="9"/>
        <v>33</v>
      </c>
      <c r="BU100">
        <f>VLOOKUP(D100,'2022 FPIs'!$A$1:$B$33,2,FALSE)</f>
        <v>-5.5</v>
      </c>
      <c r="BV100">
        <f>VLOOKUP($D100,'2022 FPIs'!$A$1:$F$33,3,FALSE)</f>
        <v>70.5</v>
      </c>
      <c r="BW100">
        <f>VLOOKUP($D100,'2022 FPIs'!$A$1:$F$33,4,FALSE)</f>
        <v>65.099999999999994</v>
      </c>
      <c r="BX100">
        <f>VLOOKUP($D100,'2022 FPIs'!$A$1:$F$33,5,FALSE)</f>
        <v>66.3</v>
      </c>
      <c r="BY100">
        <f>VLOOKUP($D100,'2022 FPIs'!$A$1:$F$33,6,FALSE)</f>
        <v>50.4</v>
      </c>
      <c r="BZ100">
        <f>VLOOKUP($D100,'2022 FPIs'!$A$1:$G$33,7,FALSE)</f>
        <v>1307</v>
      </c>
      <c r="CA100">
        <f>VLOOKUP($D100,'2022 FPIs'!$A$1:$M$33,8,FALSE)</f>
        <v>0.37377049180327865</v>
      </c>
      <c r="CB100">
        <f>VLOOKUP($D100,'2022 FPIs'!$A$1:$M$33,9,FALSE)</f>
        <v>0.93414634146341458</v>
      </c>
      <c r="CC100">
        <f>VLOOKUP($D100,'2022 FPIs'!$A$1:$M$33,10,FALSE)</f>
        <v>0.79491833030852976</v>
      </c>
      <c r="CD100">
        <f>VLOOKUP($D100,'2022 FPIs'!$A$1:$M$33,11,FALSE)</f>
        <v>0.93837535014005591</v>
      </c>
      <c r="CE100">
        <f>VLOOKUP($D100,'2022 FPIs'!$A$1:$M$33,12,FALSE)</f>
        <v>0.5471124620060791</v>
      </c>
      <c r="CF100">
        <f>VLOOKUP($D100,'2022 FPIs'!$A$1:$M$33,13,FALSE)</f>
        <v>0</v>
      </c>
      <c r="CG100">
        <f t="shared" si="10"/>
        <v>4.5</v>
      </c>
      <c r="CH100">
        <f t="shared" si="11"/>
        <v>0.53475177304964538</v>
      </c>
      <c r="CI100">
        <f t="shared" si="12"/>
        <v>0.5622119815668204</v>
      </c>
      <c r="CJ100">
        <f t="shared" si="13"/>
        <v>0.66968325791855199</v>
      </c>
      <c r="CK100">
        <f t="shared" si="14"/>
        <v>0.99404761904761907</v>
      </c>
      <c r="CL100">
        <f t="shared" si="15"/>
        <v>158</v>
      </c>
    </row>
    <row r="101" spans="1:90">
      <c r="A101" t="s">
        <v>0</v>
      </c>
      <c r="B101">
        <f t="shared" si="8"/>
        <v>0</v>
      </c>
      <c r="C101" t="s">
        <v>43</v>
      </c>
      <c r="D101" t="s">
        <v>64</v>
      </c>
      <c r="E101">
        <v>13</v>
      </c>
      <c r="F101">
        <v>27</v>
      </c>
      <c r="G101">
        <v>20</v>
      </c>
      <c r="H101">
        <v>39</v>
      </c>
      <c r="I101">
        <v>220</v>
      </c>
      <c r="J101">
        <v>1</v>
      </c>
      <c r="K101">
        <v>1</v>
      </c>
      <c r="L101">
        <v>2</v>
      </c>
      <c r="M101">
        <v>12</v>
      </c>
      <c r="N101">
        <v>5.9</v>
      </c>
      <c r="O101">
        <v>5.4</v>
      </c>
      <c r="P101">
        <v>51.3</v>
      </c>
      <c r="Q101">
        <v>66.2</v>
      </c>
      <c r="R101">
        <v>24</v>
      </c>
      <c r="S101">
        <v>97</v>
      </c>
      <c r="T101">
        <v>4</v>
      </c>
      <c r="U101">
        <v>0</v>
      </c>
      <c r="V101">
        <v>2</v>
      </c>
      <c r="W101">
        <v>2</v>
      </c>
      <c r="X101">
        <v>1</v>
      </c>
      <c r="Y101">
        <v>1</v>
      </c>
      <c r="Z101">
        <v>5</v>
      </c>
      <c r="AA101">
        <v>237</v>
      </c>
      <c r="AB101">
        <v>7</v>
      </c>
      <c r="AC101">
        <v>16</v>
      </c>
      <c r="AD101">
        <v>1</v>
      </c>
      <c r="AE101">
        <v>2</v>
      </c>
      <c r="AF101" s="3">
        <v>26.5</v>
      </c>
      <c r="AG101">
        <f>VLOOKUP(C101,'2022 FPIs'!$A$1:$B$33,2,FALSE)</f>
        <v>-1</v>
      </c>
      <c r="AH101">
        <f>VLOOKUP($C101,'2022 FPIs'!$A$1:$F$33,3,FALSE)</f>
        <v>37.700000000000003</v>
      </c>
      <c r="AI101">
        <f>VLOOKUP($C101,'2022 FPIs'!$A$1:$F$33,4,FALSE)</f>
        <v>36.6</v>
      </c>
      <c r="AJ101">
        <f>VLOOKUP($C101,'2022 FPIs'!$A$1:$F$33,5,FALSE)</f>
        <v>44.4</v>
      </c>
      <c r="AK101">
        <f>VLOOKUP($C101,'2022 FPIs'!$A$1:$F$33,6,FALSE)</f>
        <v>50.1</v>
      </c>
      <c r="AL101">
        <f>VLOOKUP($C101,'2022 FPIs'!$A$1:$M$33,7,FALSE)</f>
        <v>1465</v>
      </c>
      <c r="AM101">
        <f>VLOOKUP($C101,'2022 FPIs'!$A$1:$M$33,8,FALSE)</f>
        <v>0.52131147540983602</v>
      </c>
      <c r="AN101">
        <f>VLOOKUP($C101,'2022 FPIs'!$A$1:$M$33,9,FALSE)</f>
        <v>0.13414634146341464</v>
      </c>
      <c r="AO101">
        <f>VLOOKUP($C101,'2022 FPIs'!$A$1:$M$33,10,FALSE)</f>
        <v>0.27767695099818507</v>
      </c>
      <c r="AP101">
        <f>VLOOKUP($C101,'2022 FPIs'!$A$1:$M$33,11,FALSE)</f>
        <v>0.32492997198879553</v>
      </c>
      <c r="AQ101">
        <f>VLOOKUP($C101,'2022 FPIs'!$A$1:$M$33,12,FALSE)</f>
        <v>0.53799392097264453</v>
      </c>
      <c r="AR101">
        <f>VLOOKUP($C101,'2022 FPIs'!$A$1:$M$33,13,FALSE)</f>
        <v>0.37089201877934275</v>
      </c>
      <c r="AS101">
        <v>27</v>
      </c>
      <c r="AT101">
        <v>13</v>
      </c>
      <c r="AU101">
        <v>29</v>
      </c>
      <c r="AV101">
        <v>41</v>
      </c>
      <c r="AW101">
        <v>274</v>
      </c>
      <c r="AX101">
        <v>2</v>
      </c>
      <c r="AY101">
        <v>2</v>
      </c>
      <c r="AZ101">
        <v>1</v>
      </c>
      <c r="BA101">
        <v>8</v>
      </c>
      <c r="BB101">
        <v>6.9</v>
      </c>
      <c r="BC101">
        <v>6.5</v>
      </c>
      <c r="BD101">
        <v>70.7</v>
      </c>
      <c r="BE101">
        <v>84.8</v>
      </c>
      <c r="BF101">
        <v>32</v>
      </c>
      <c r="BG101">
        <v>87</v>
      </c>
      <c r="BH101">
        <v>2.7</v>
      </c>
      <c r="BI101">
        <v>1</v>
      </c>
      <c r="BJ101">
        <v>2</v>
      </c>
      <c r="BK101">
        <v>2</v>
      </c>
      <c r="BL101">
        <v>3</v>
      </c>
      <c r="BM101">
        <v>3</v>
      </c>
      <c r="BN101">
        <v>3</v>
      </c>
      <c r="BO101">
        <v>121</v>
      </c>
      <c r="BP101">
        <v>8</v>
      </c>
      <c r="BQ101">
        <v>13</v>
      </c>
      <c r="BR101">
        <v>0</v>
      </c>
      <c r="BS101">
        <v>0</v>
      </c>
      <c r="BT101" s="3">
        <f t="shared" si="9"/>
        <v>33.5</v>
      </c>
      <c r="BU101">
        <f>VLOOKUP(D101,'2022 FPIs'!$A$1:$B$33,2,FALSE)</f>
        <v>8.4</v>
      </c>
      <c r="BV101">
        <f>VLOOKUP($D101,'2022 FPIs'!$A$1:$F$33,3,FALSE)</f>
        <v>48.1</v>
      </c>
      <c r="BW101">
        <f>VLOOKUP($D101,'2022 FPIs'!$A$1:$F$33,4,FALSE)</f>
        <v>36.799999999999997</v>
      </c>
      <c r="BX101">
        <f>VLOOKUP($D101,'2022 FPIs'!$A$1:$F$33,5,FALSE)</f>
        <v>56.4</v>
      </c>
      <c r="BY101">
        <f>VLOOKUP($D101,'2022 FPIs'!$A$1:$F$33,6,FALSE)</f>
        <v>58.3</v>
      </c>
      <c r="BZ101">
        <f>VLOOKUP($D101,'2022 FPIs'!$A$1:$G$33,7,FALSE)</f>
        <v>1631</v>
      </c>
      <c r="CA101">
        <f>VLOOKUP($D101,'2022 FPIs'!$A$1:$M$33,8,FALSE)</f>
        <v>0.82950819672131137</v>
      </c>
      <c r="CB101">
        <f>VLOOKUP($D101,'2022 FPIs'!$A$1:$M$33,9,FALSE)</f>
        <v>0.38780487804878044</v>
      </c>
      <c r="CC101">
        <f>VLOOKUP($D101,'2022 FPIs'!$A$1:$M$33,10,FALSE)</f>
        <v>0.28130671506352078</v>
      </c>
      <c r="CD101">
        <f>VLOOKUP($D101,'2022 FPIs'!$A$1:$M$33,11,FALSE)</f>
        <v>0.66106442577030811</v>
      </c>
      <c r="CE101">
        <f>VLOOKUP($D101,'2022 FPIs'!$A$1:$M$33,12,FALSE)</f>
        <v>0.78723404255319152</v>
      </c>
      <c r="CF101">
        <f>VLOOKUP($D101,'2022 FPIs'!$A$1:$M$33,13,FALSE)</f>
        <v>0.76056338028169013</v>
      </c>
      <c r="CG101">
        <f t="shared" si="10"/>
        <v>-9.4</v>
      </c>
      <c r="CH101">
        <f t="shared" si="11"/>
        <v>0.78378378378378377</v>
      </c>
      <c r="CI101">
        <f t="shared" si="12"/>
        <v>0.99456521739130443</v>
      </c>
      <c r="CJ101">
        <f t="shared" si="13"/>
        <v>0.78723404255319152</v>
      </c>
      <c r="CK101">
        <f t="shared" si="14"/>
        <v>0.85934819897084058</v>
      </c>
      <c r="CL101">
        <f t="shared" si="15"/>
        <v>-166</v>
      </c>
    </row>
    <row r="102" spans="1:90">
      <c r="A102" t="s">
        <v>0</v>
      </c>
      <c r="B102">
        <f t="shared" si="8"/>
        <v>0</v>
      </c>
      <c r="C102" t="s">
        <v>43</v>
      </c>
      <c r="D102" t="s">
        <v>41</v>
      </c>
      <c r="E102">
        <v>16</v>
      </c>
      <c r="F102">
        <v>20</v>
      </c>
      <c r="G102">
        <v>20</v>
      </c>
      <c r="H102">
        <v>29</v>
      </c>
      <c r="I102">
        <v>165</v>
      </c>
      <c r="J102">
        <v>1</v>
      </c>
      <c r="K102">
        <v>1</v>
      </c>
      <c r="L102">
        <v>4</v>
      </c>
      <c r="M102">
        <v>14</v>
      </c>
      <c r="N102">
        <v>6.2</v>
      </c>
      <c r="O102">
        <v>5</v>
      </c>
      <c r="P102">
        <v>69</v>
      </c>
      <c r="Q102">
        <v>80.400000000000006</v>
      </c>
      <c r="R102">
        <v>39</v>
      </c>
      <c r="S102">
        <v>147</v>
      </c>
      <c r="T102">
        <v>3.8</v>
      </c>
      <c r="U102">
        <v>0</v>
      </c>
      <c r="V102">
        <v>3</v>
      </c>
      <c r="W102">
        <v>3</v>
      </c>
      <c r="X102">
        <v>1</v>
      </c>
      <c r="Y102">
        <v>1</v>
      </c>
      <c r="Z102">
        <v>3</v>
      </c>
      <c r="AA102">
        <v>166</v>
      </c>
      <c r="AB102">
        <v>6</v>
      </c>
      <c r="AC102">
        <v>17</v>
      </c>
      <c r="AD102">
        <v>2</v>
      </c>
      <c r="AE102">
        <v>3</v>
      </c>
      <c r="AF102" s="3">
        <v>36</v>
      </c>
      <c r="AG102">
        <f>VLOOKUP(C102,'2022 FPIs'!$A$1:$B$33,2,FALSE)</f>
        <v>-1</v>
      </c>
      <c r="AH102">
        <f>VLOOKUP($C102,'2022 FPIs'!$A$1:$F$33,3,FALSE)</f>
        <v>37.700000000000003</v>
      </c>
      <c r="AI102">
        <f>VLOOKUP($C102,'2022 FPIs'!$A$1:$F$33,4,FALSE)</f>
        <v>36.6</v>
      </c>
      <c r="AJ102">
        <f>VLOOKUP($C102,'2022 FPIs'!$A$1:$F$33,5,FALSE)</f>
        <v>44.4</v>
      </c>
      <c r="AK102">
        <f>VLOOKUP($C102,'2022 FPIs'!$A$1:$F$33,6,FALSE)</f>
        <v>50.1</v>
      </c>
      <c r="AL102">
        <f>VLOOKUP($C102,'2022 FPIs'!$A$1:$M$33,7,FALSE)</f>
        <v>1465</v>
      </c>
      <c r="AM102">
        <f>VLOOKUP($C102,'2022 FPIs'!$A$1:$M$33,8,FALSE)</f>
        <v>0.52131147540983602</v>
      </c>
      <c r="AN102">
        <f>VLOOKUP($C102,'2022 FPIs'!$A$1:$M$33,9,FALSE)</f>
        <v>0.13414634146341464</v>
      </c>
      <c r="AO102">
        <f>VLOOKUP($C102,'2022 FPIs'!$A$1:$M$33,10,FALSE)</f>
        <v>0.27767695099818507</v>
      </c>
      <c r="AP102">
        <f>VLOOKUP($C102,'2022 FPIs'!$A$1:$M$33,11,FALSE)</f>
        <v>0.32492997198879553</v>
      </c>
      <c r="AQ102">
        <f>VLOOKUP($C102,'2022 FPIs'!$A$1:$M$33,12,FALSE)</f>
        <v>0.53799392097264453</v>
      </c>
      <c r="AR102">
        <f>VLOOKUP($C102,'2022 FPIs'!$A$1:$M$33,13,FALSE)</f>
        <v>0.37089201877934275</v>
      </c>
      <c r="AS102">
        <v>20</v>
      </c>
      <c r="AT102">
        <v>16</v>
      </c>
      <c r="AU102">
        <v>20</v>
      </c>
      <c r="AV102">
        <v>32</v>
      </c>
      <c r="AW102">
        <v>203</v>
      </c>
      <c r="AX102">
        <v>1</v>
      </c>
      <c r="AY102">
        <v>0</v>
      </c>
      <c r="AZ102">
        <v>1</v>
      </c>
      <c r="BA102">
        <v>9</v>
      </c>
      <c r="BB102">
        <v>6.6</v>
      </c>
      <c r="BC102">
        <v>6.2</v>
      </c>
      <c r="BD102">
        <v>62.5</v>
      </c>
      <c r="BE102">
        <v>91</v>
      </c>
      <c r="BF102">
        <v>14</v>
      </c>
      <c r="BG102">
        <v>19</v>
      </c>
      <c r="BH102">
        <v>1.4</v>
      </c>
      <c r="BI102">
        <v>0</v>
      </c>
      <c r="BJ102">
        <v>2</v>
      </c>
      <c r="BK102">
        <v>2</v>
      </c>
      <c r="BL102">
        <v>2</v>
      </c>
      <c r="BM102">
        <v>2</v>
      </c>
      <c r="BN102">
        <v>4</v>
      </c>
      <c r="BO102">
        <v>204</v>
      </c>
      <c r="BP102">
        <v>5</v>
      </c>
      <c r="BQ102">
        <v>11</v>
      </c>
      <c r="BR102">
        <v>0</v>
      </c>
      <c r="BS102">
        <v>0</v>
      </c>
      <c r="BT102" s="3">
        <f t="shared" si="9"/>
        <v>24</v>
      </c>
      <c r="BU102">
        <f>VLOOKUP(D102,'2022 FPIs'!$A$1:$B$33,2,FALSE)</f>
        <v>6.1</v>
      </c>
      <c r="BV102">
        <f>VLOOKUP($D102,'2022 FPIs'!$A$1:$F$33,3,FALSE)</f>
        <v>48</v>
      </c>
      <c r="BW102">
        <f>VLOOKUP($D102,'2022 FPIs'!$A$1:$F$33,4,FALSE)</f>
        <v>46.1</v>
      </c>
      <c r="BX102">
        <f>VLOOKUP($D102,'2022 FPIs'!$A$1:$F$33,5,FALSE)</f>
        <v>50.2</v>
      </c>
      <c r="BY102">
        <f>VLOOKUP($D102,'2022 FPIs'!$A$1:$F$33,6,FALSE)</f>
        <v>51</v>
      </c>
      <c r="BZ102">
        <f>VLOOKUP($D102,'2022 FPIs'!$A$1:$G$33,7,FALSE)</f>
        <v>1531</v>
      </c>
      <c r="CA102">
        <f>VLOOKUP($D102,'2022 FPIs'!$A$1:$M$33,8,FALSE)</f>
        <v>0.75409836065573765</v>
      </c>
      <c r="CB102">
        <f>VLOOKUP($D102,'2022 FPIs'!$A$1:$M$33,9,FALSE)</f>
        <v>0.38536585365853654</v>
      </c>
      <c r="CC102">
        <f>VLOOKUP($D102,'2022 FPIs'!$A$1:$M$33,10,FALSE)</f>
        <v>0.45009074410163336</v>
      </c>
      <c r="CD102">
        <f>VLOOKUP($D102,'2022 FPIs'!$A$1:$M$33,11,FALSE)</f>
        <v>0.48739495798319338</v>
      </c>
      <c r="CE102">
        <f>VLOOKUP($D102,'2022 FPIs'!$A$1:$M$33,12,FALSE)</f>
        <v>0.56534954407294835</v>
      </c>
      <c r="CF102">
        <f>VLOOKUP($D102,'2022 FPIs'!$A$1:$M$33,13,FALSE)</f>
        <v>0.5258215962441315</v>
      </c>
      <c r="CG102">
        <f t="shared" si="10"/>
        <v>-7.1</v>
      </c>
      <c r="CH102">
        <f t="shared" si="11"/>
        <v>0.78541666666666676</v>
      </c>
      <c r="CI102">
        <f t="shared" si="12"/>
        <v>0.79392624728850325</v>
      </c>
      <c r="CJ102">
        <f t="shared" si="13"/>
        <v>0.88446215139442219</v>
      </c>
      <c r="CK102">
        <f t="shared" si="14"/>
        <v>0.98235294117647065</v>
      </c>
      <c r="CL102">
        <f t="shared" si="15"/>
        <v>-66</v>
      </c>
    </row>
    <row r="103" spans="1:90">
      <c r="A103" t="s">
        <v>30</v>
      </c>
      <c r="B103">
        <f t="shared" si="8"/>
        <v>0</v>
      </c>
      <c r="C103" t="s">
        <v>56</v>
      </c>
      <c r="D103" t="s">
        <v>53</v>
      </c>
      <c r="E103">
        <v>20</v>
      </c>
      <c r="F103">
        <v>20</v>
      </c>
      <c r="G103">
        <v>32</v>
      </c>
      <c r="H103">
        <v>50</v>
      </c>
      <c r="I103">
        <v>340</v>
      </c>
      <c r="J103">
        <v>1</v>
      </c>
      <c r="K103">
        <v>1</v>
      </c>
      <c r="L103">
        <v>2</v>
      </c>
      <c r="M103">
        <v>12</v>
      </c>
      <c r="N103">
        <v>7</v>
      </c>
      <c r="O103">
        <v>6.5</v>
      </c>
      <c r="P103">
        <v>64</v>
      </c>
      <c r="Q103">
        <v>82.1</v>
      </c>
      <c r="R103">
        <v>38</v>
      </c>
      <c r="S103">
        <v>177</v>
      </c>
      <c r="T103">
        <v>4.7</v>
      </c>
      <c r="U103">
        <v>1</v>
      </c>
      <c r="V103">
        <v>2</v>
      </c>
      <c r="W103">
        <v>3</v>
      </c>
      <c r="X103">
        <v>2</v>
      </c>
      <c r="Y103">
        <v>2</v>
      </c>
      <c r="Z103">
        <v>4</v>
      </c>
      <c r="AA103">
        <v>179</v>
      </c>
      <c r="AB103">
        <v>6</v>
      </c>
      <c r="AC103">
        <v>15</v>
      </c>
      <c r="AD103">
        <v>0</v>
      </c>
      <c r="AE103">
        <v>1</v>
      </c>
      <c r="AF103" s="3">
        <v>39.5</v>
      </c>
      <c r="AG103">
        <f>VLOOKUP(C103,'2022 FPIs'!$A$1:$B$33,2,FALSE)</f>
        <v>-15.1</v>
      </c>
      <c r="AH103">
        <f>VLOOKUP($C103,'2022 FPIs'!$A$1:$F$33,3,FALSE)</f>
        <v>46.5</v>
      </c>
      <c r="AI103">
        <f>VLOOKUP($C103,'2022 FPIs'!$A$1:$F$33,4,FALSE)</f>
        <v>40.6</v>
      </c>
      <c r="AJ103">
        <f>VLOOKUP($C103,'2022 FPIs'!$A$1:$F$33,5,FALSE)</f>
        <v>54.6</v>
      </c>
      <c r="AK103">
        <f>VLOOKUP($C103,'2022 FPIs'!$A$1:$F$33,6,FALSE)</f>
        <v>49</v>
      </c>
      <c r="AL103">
        <f>VLOOKUP($C103,'2022 FPIs'!$A$1:$M$33,7,FALSE)</f>
        <v>1381</v>
      </c>
      <c r="AM103">
        <f>VLOOKUP($C103,'2022 FPIs'!$A$1:$M$33,8,FALSE)</f>
        <v>5.9016393442622918E-2</v>
      </c>
      <c r="AN103">
        <f>VLOOKUP($C103,'2022 FPIs'!$A$1:$M$33,9,FALSE)</f>
        <v>0.34878048780487797</v>
      </c>
      <c r="AO103">
        <f>VLOOKUP($C103,'2022 FPIs'!$A$1:$M$33,10,FALSE)</f>
        <v>0.35027223230490012</v>
      </c>
      <c r="AP103">
        <f>VLOOKUP($C103,'2022 FPIs'!$A$1:$M$33,11,FALSE)</f>
        <v>0.61064425770308128</v>
      </c>
      <c r="AQ103">
        <f>VLOOKUP($C103,'2022 FPIs'!$A$1:$M$33,12,FALSE)</f>
        <v>0.50455927051671734</v>
      </c>
      <c r="AR103">
        <f>VLOOKUP($C103,'2022 FPIs'!$A$1:$M$33,13,FALSE)</f>
        <v>0.17370892018779344</v>
      </c>
      <c r="AS103">
        <v>20</v>
      </c>
      <c r="AT103">
        <v>20</v>
      </c>
      <c r="AU103">
        <v>23</v>
      </c>
      <c r="AV103">
        <v>37</v>
      </c>
      <c r="AW103">
        <v>222</v>
      </c>
      <c r="AX103">
        <v>2</v>
      </c>
      <c r="AY103">
        <v>0</v>
      </c>
      <c r="AZ103">
        <v>3</v>
      </c>
      <c r="BA103">
        <v>18</v>
      </c>
      <c r="BB103">
        <v>6.5</v>
      </c>
      <c r="BC103">
        <v>5.6</v>
      </c>
      <c r="BD103">
        <v>62.2</v>
      </c>
      <c r="BE103">
        <v>96.9</v>
      </c>
      <c r="BF103">
        <v>28</v>
      </c>
      <c r="BG103">
        <v>77</v>
      </c>
      <c r="BH103">
        <v>2.8</v>
      </c>
      <c r="BI103">
        <v>0</v>
      </c>
      <c r="BJ103">
        <v>2</v>
      </c>
      <c r="BK103">
        <v>2</v>
      </c>
      <c r="BL103">
        <v>2</v>
      </c>
      <c r="BM103">
        <v>2</v>
      </c>
      <c r="BN103">
        <v>7</v>
      </c>
      <c r="BO103">
        <v>318</v>
      </c>
      <c r="BP103">
        <v>5</v>
      </c>
      <c r="BQ103">
        <v>15</v>
      </c>
      <c r="BR103">
        <v>0</v>
      </c>
      <c r="BS103">
        <v>0</v>
      </c>
      <c r="BT103" s="3">
        <f t="shared" si="9"/>
        <v>20.5</v>
      </c>
      <c r="BU103">
        <f>VLOOKUP(D103,'2022 FPIs'!$A$1:$B$33,2,FALSE)</f>
        <v>-5.5</v>
      </c>
      <c r="BV103">
        <f>VLOOKUP($D103,'2022 FPIs'!$A$1:$F$33,3,FALSE)</f>
        <v>70.5</v>
      </c>
      <c r="BW103">
        <f>VLOOKUP($D103,'2022 FPIs'!$A$1:$F$33,4,FALSE)</f>
        <v>65.099999999999994</v>
      </c>
      <c r="BX103">
        <f>VLOOKUP($D103,'2022 FPIs'!$A$1:$F$33,5,FALSE)</f>
        <v>66.3</v>
      </c>
      <c r="BY103">
        <f>VLOOKUP($D103,'2022 FPIs'!$A$1:$F$33,6,FALSE)</f>
        <v>50.4</v>
      </c>
      <c r="BZ103">
        <f>VLOOKUP($D103,'2022 FPIs'!$A$1:$G$33,7,FALSE)</f>
        <v>1307</v>
      </c>
      <c r="CA103">
        <f>VLOOKUP($D103,'2022 FPIs'!$A$1:$M$33,8,FALSE)</f>
        <v>0.37377049180327865</v>
      </c>
      <c r="CB103">
        <f>VLOOKUP($D103,'2022 FPIs'!$A$1:$M$33,9,FALSE)</f>
        <v>0.93414634146341458</v>
      </c>
      <c r="CC103">
        <f>VLOOKUP($D103,'2022 FPIs'!$A$1:$M$33,10,FALSE)</f>
        <v>0.79491833030852976</v>
      </c>
      <c r="CD103">
        <f>VLOOKUP($D103,'2022 FPIs'!$A$1:$M$33,11,FALSE)</f>
        <v>0.93837535014005591</v>
      </c>
      <c r="CE103">
        <f>VLOOKUP($D103,'2022 FPIs'!$A$1:$M$33,12,FALSE)</f>
        <v>0.5471124620060791</v>
      </c>
      <c r="CF103">
        <f>VLOOKUP($D103,'2022 FPIs'!$A$1:$M$33,13,FALSE)</f>
        <v>0</v>
      </c>
      <c r="CG103">
        <f t="shared" si="10"/>
        <v>-9.6</v>
      </c>
      <c r="CH103">
        <f t="shared" si="11"/>
        <v>0.65957446808510634</v>
      </c>
      <c r="CI103">
        <f t="shared" si="12"/>
        <v>0.62365591397849474</v>
      </c>
      <c r="CJ103">
        <f t="shared" si="13"/>
        <v>0.82352941176470595</v>
      </c>
      <c r="CK103">
        <f t="shared" si="14"/>
        <v>0.97222222222222221</v>
      </c>
      <c r="CL103">
        <f t="shared" si="15"/>
        <v>74</v>
      </c>
    </row>
    <row r="104" spans="1:90">
      <c r="A104" t="s">
        <v>0</v>
      </c>
      <c r="B104">
        <f t="shared" si="8"/>
        <v>0</v>
      </c>
      <c r="C104" t="s">
        <v>56</v>
      </c>
      <c r="D104" t="s">
        <v>41</v>
      </c>
      <c r="E104">
        <v>0</v>
      </c>
      <c r="F104">
        <v>24</v>
      </c>
      <c r="G104">
        <v>16</v>
      </c>
      <c r="H104">
        <v>30</v>
      </c>
      <c r="I104">
        <v>164</v>
      </c>
      <c r="J104">
        <v>0</v>
      </c>
      <c r="K104">
        <v>3</v>
      </c>
      <c r="L104">
        <v>5</v>
      </c>
      <c r="M104">
        <v>31</v>
      </c>
      <c r="N104">
        <v>6.5</v>
      </c>
      <c r="O104">
        <v>4.7</v>
      </c>
      <c r="P104">
        <v>53.3</v>
      </c>
      <c r="Q104">
        <v>29.7</v>
      </c>
      <c r="R104">
        <v>13</v>
      </c>
      <c r="S104">
        <v>54</v>
      </c>
      <c r="T104">
        <v>4.2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5</v>
      </c>
      <c r="AA104">
        <v>227</v>
      </c>
      <c r="AB104">
        <v>2</v>
      </c>
      <c r="AC104">
        <v>10</v>
      </c>
      <c r="AD104">
        <v>0</v>
      </c>
      <c r="AE104">
        <v>2</v>
      </c>
      <c r="AF104" s="3">
        <v>21.5</v>
      </c>
      <c r="AG104">
        <f>VLOOKUP(C104,'2022 FPIs'!$A$1:$B$33,2,FALSE)</f>
        <v>-15.1</v>
      </c>
      <c r="AH104">
        <f>VLOOKUP($C104,'2022 FPIs'!$A$1:$F$33,3,FALSE)</f>
        <v>46.5</v>
      </c>
      <c r="AI104">
        <f>VLOOKUP($C104,'2022 FPIs'!$A$1:$F$33,4,FALSE)</f>
        <v>40.6</v>
      </c>
      <c r="AJ104">
        <f>VLOOKUP($C104,'2022 FPIs'!$A$1:$F$33,5,FALSE)</f>
        <v>54.6</v>
      </c>
      <c r="AK104">
        <f>VLOOKUP($C104,'2022 FPIs'!$A$1:$F$33,6,FALSE)</f>
        <v>49</v>
      </c>
      <c r="AL104">
        <f>VLOOKUP($C104,'2022 FPIs'!$A$1:$M$33,7,FALSE)</f>
        <v>1381</v>
      </c>
      <c r="AM104">
        <f>VLOOKUP($C104,'2022 FPIs'!$A$1:$M$33,8,FALSE)</f>
        <v>5.9016393442622918E-2</v>
      </c>
      <c r="AN104">
        <f>VLOOKUP($C104,'2022 FPIs'!$A$1:$M$33,9,FALSE)</f>
        <v>0.34878048780487797</v>
      </c>
      <c r="AO104">
        <f>VLOOKUP($C104,'2022 FPIs'!$A$1:$M$33,10,FALSE)</f>
        <v>0.35027223230490012</v>
      </c>
      <c r="AP104">
        <f>VLOOKUP($C104,'2022 FPIs'!$A$1:$M$33,11,FALSE)</f>
        <v>0.61064425770308128</v>
      </c>
      <c r="AQ104">
        <f>VLOOKUP($C104,'2022 FPIs'!$A$1:$M$33,12,FALSE)</f>
        <v>0.50455927051671734</v>
      </c>
      <c r="AR104">
        <f>VLOOKUP($C104,'2022 FPIs'!$A$1:$M$33,13,FALSE)</f>
        <v>0.17370892018779344</v>
      </c>
      <c r="AS104">
        <v>24</v>
      </c>
      <c r="AT104">
        <v>0</v>
      </c>
      <c r="AU104">
        <v>25</v>
      </c>
      <c r="AV104">
        <v>30</v>
      </c>
      <c r="AW104">
        <v>235</v>
      </c>
      <c r="AX104">
        <v>2</v>
      </c>
      <c r="AY104">
        <v>0</v>
      </c>
      <c r="AZ104">
        <v>0</v>
      </c>
      <c r="BA104">
        <v>0</v>
      </c>
      <c r="BB104">
        <v>7.8</v>
      </c>
      <c r="BC104">
        <v>7.8</v>
      </c>
      <c r="BD104">
        <v>83.3</v>
      </c>
      <c r="BE104">
        <v>121.5</v>
      </c>
      <c r="BF104">
        <v>37</v>
      </c>
      <c r="BG104">
        <v>96</v>
      </c>
      <c r="BH104">
        <v>2.6</v>
      </c>
      <c r="BI104">
        <v>1</v>
      </c>
      <c r="BJ104">
        <v>1</v>
      </c>
      <c r="BK104">
        <v>1</v>
      </c>
      <c r="BL104">
        <v>3</v>
      </c>
      <c r="BM104">
        <v>3</v>
      </c>
      <c r="BN104">
        <v>5</v>
      </c>
      <c r="BO104">
        <v>228</v>
      </c>
      <c r="BP104">
        <v>6</v>
      </c>
      <c r="BQ104">
        <v>15</v>
      </c>
      <c r="BR104">
        <v>2</v>
      </c>
      <c r="BS104">
        <v>3</v>
      </c>
      <c r="BT104" s="3">
        <f t="shared" si="9"/>
        <v>38.5</v>
      </c>
      <c r="BU104">
        <f>VLOOKUP(D104,'2022 FPIs'!$A$1:$B$33,2,FALSE)</f>
        <v>6.1</v>
      </c>
      <c r="BV104">
        <f>VLOOKUP($D104,'2022 FPIs'!$A$1:$F$33,3,FALSE)</f>
        <v>48</v>
      </c>
      <c r="BW104">
        <f>VLOOKUP($D104,'2022 FPIs'!$A$1:$F$33,4,FALSE)</f>
        <v>46.1</v>
      </c>
      <c r="BX104">
        <f>VLOOKUP($D104,'2022 FPIs'!$A$1:$F$33,5,FALSE)</f>
        <v>50.2</v>
      </c>
      <c r="BY104">
        <f>VLOOKUP($D104,'2022 FPIs'!$A$1:$F$33,6,FALSE)</f>
        <v>51</v>
      </c>
      <c r="BZ104">
        <f>VLOOKUP($D104,'2022 FPIs'!$A$1:$G$33,7,FALSE)</f>
        <v>1531</v>
      </c>
      <c r="CA104">
        <f>VLOOKUP($D104,'2022 FPIs'!$A$1:$M$33,8,FALSE)</f>
        <v>0.75409836065573765</v>
      </c>
      <c r="CB104">
        <f>VLOOKUP($D104,'2022 FPIs'!$A$1:$M$33,9,FALSE)</f>
        <v>0.38536585365853654</v>
      </c>
      <c r="CC104">
        <f>VLOOKUP($D104,'2022 FPIs'!$A$1:$M$33,10,FALSE)</f>
        <v>0.45009074410163336</v>
      </c>
      <c r="CD104">
        <f>VLOOKUP($D104,'2022 FPIs'!$A$1:$M$33,11,FALSE)</f>
        <v>0.48739495798319338</v>
      </c>
      <c r="CE104">
        <f>VLOOKUP($D104,'2022 FPIs'!$A$1:$M$33,12,FALSE)</f>
        <v>0.56534954407294835</v>
      </c>
      <c r="CF104">
        <f>VLOOKUP($D104,'2022 FPIs'!$A$1:$M$33,13,FALSE)</f>
        <v>0.5258215962441315</v>
      </c>
      <c r="CG104">
        <f t="shared" si="10"/>
        <v>-21.2</v>
      </c>
      <c r="CH104">
        <f t="shared" si="11"/>
        <v>0.96875</v>
      </c>
      <c r="CI104">
        <f t="shared" si="12"/>
        <v>0.88069414316702821</v>
      </c>
      <c r="CJ104">
        <f t="shared" si="13"/>
        <v>1.0876494023904382</v>
      </c>
      <c r="CK104">
        <f t="shared" si="14"/>
        <v>0.96078431372549022</v>
      </c>
      <c r="CL104">
        <f t="shared" si="15"/>
        <v>-150</v>
      </c>
    </row>
    <row r="105" spans="1:90">
      <c r="A105" t="s">
        <v>1</v>
      </c>
      <c r="B105">
        <f t="shared" si="8"/>
        <v>1</v>
      </c>
      <c r="C105" t="s">
        <v>56</v>
      </c>
      <c r="D105" t="s">
        <v>46</v>
      </c>
      <c r="E105">
        <v>20</v>
      </c>
      <c r="F105">
        <v>17</v>
      </c>
      <c r="G105">
        <v>27</v>
      </c>
      <c r="H105">
        <v>37</v>
      </c>
      <c r="I105">
        <v>177</v>
      </c>
      <c r="J105">
        <v>2</v>
      </c>
      <c r="K105">
        <v>0</v>
      </c>
      <c r="L105">
        <v>5</v>
      </c>
      <c r="M105">
        <v>45</v>
      </c>
      <c r="N105">
        <v>6</v>
      </c>
      <c r="O105">
        <v>4.2</v>
      </c>
      <c r="P105">
        <v>73</v>
      </c>
      <c r="Q105">
        <v>100.8</v>
      </c>
      <c r="R105">
        <v>27</v>
      </c>
      <c r="S105">
        <v>82</v>
      </c>
      <c r="T105">
        <v>3</v>
      </c>
      <c r="U105">
        <v>0</v>
      </c>
      <c r="V105">
        <v>2</v>
      </c>
      <c r="W105">
        <v>2</v>
      </c>
      <c r="X105">
        <v>2</v>
      </c>
      <c r="Y105">
        <v>2</v>
      </c>
      <c r="Z105">
        <v>3</v>
      </c>
      <c r="AA105">
        <v>154</v>
      </c>
      <c r="AB105">
        <v>6</v>
      </c>
      <c r="AC105">
        <v>15</v>
      </c>
      <c r="AD105">
        <v>1</v>
      </c>
      <c r="AE105">
        <v>3</v>
      </c>
      <c r="AF105" s="3">
        <v>33.5</v>
      </c>
      <c r="AG105">
        <f>VLOOKUP(C105,'2022 FPIs'!$A$1:$B$33,2,FALSE)</f>
        <v>-15.1</v>
      </c>
      <c r="AH105">
        <f>VLOOKUP($C105,'2022 FPIs'!$A$1:$F$33,3,FALSE)</f>
        <v>46.5</v>
      </c>
      <c r="AI105">
        <f>VLOOKUP($C105,'2022 FPIs'!$A$1:$F$33,4,FALSE)</f>
        <v>40.6</v>
      </c>
      <c r="AJ105">
        <f>VLOOKUP($C105,'2022 FPIs'!$A$1:$F$33,5,FALSE)</f>
        <v>54.6</v>
      </c>
      <c r="AK105">
        <f>VLOOKUP($C105,'2022 FPIs'!$A$1:$F$33,6,FALSE)</f>
        <v>49</v>
      </c>
      <c r="AL105">
        <f>VLOOKUP($C105,'2022 FPIs'!$A$1:$M$33,7,FALSE)</f>
        <v>1381</v>
      </c>
      <c r="AM105">
        <f>VLOOKUP($C105,'2022 FPIs'!$A$1:$M$33,8,FALSE)</f>
        <v>5.9016393442622918E-2</v>
      </c>
      <c r="AN105">
        <f>VLOOKUP($C105,'2022 FPIs'!$A$1:$M$33,9,FALSE)</f>
        <v>0.34878048780487797</v>
      </c>
      <c r="AO105">
        <f>VLOOKUP($C105,'2022 FPIs'!$A$1:$M$33,10,FALSE)</f>
        <v>0.35027223230490012</v>
      </c>
      <c r="AP105">
        <f>VLOOKUP($C105,'2022 FPIs'!$A$1:$M$33,11,FALSE)</f>
        <v>0.61064425770308128</v>
      </c>
      <c r="AQ105">
        <f>VLOOKUP($C105,'2022 FPIs'!$A$1:$M$33,12,FALSE)</f>
        <v>0.50455927051671734</v>
      </c>
      <c r="AR105">
        <f>VLOOKUP($C105,'2022 FPIs'!$A$1:$M$33,13,FALSE)</f>
        <v>0.17370892018779344</v>
      </c>
      <c r="AS105">
        <v>17</v>
      </c>
      <c r="AT105">
        <v>20</v>
      </c>
      <c r="AU105">
        <v>20</v>
      </c>
      <c r="AV105">
        <v>36</v>
      </c>
      <c r="AW105">
        <v>257</v>
      </c>
      <c r="AX105">
        <v>1</v>
      </c>
      <c r="AY105">
        <v>1</v>
      </c>
      <c r="AZ105">
        <v>1</v>
      </c>
      <c r="BA105">
        <v>5</v>
      </c>
      <c r="BB105">
        <v>7.3</v>
      </c>
      <c r="BC105">
        <v>6.9</v>
      </c>
      <c r="BD105">
        <v>55.6</v>
      </c>
      <c r="BE105">
        <v>75.8</v>
      </c>
      <c r="BF105">
        <v>23</v>
      </c>
      <c r="BG105">
        <v>58</v>
      </c>
      <c r="BH105">
        <v>2.5</v>
      </c>
      <c r="BI105">
        <v>1</v>
      </c>
      <c r="BJ105">
        <v>1</v>
      </c>
      <c r="BK105">
        <v>2</v>
      </c>
      <c r="BL105">
        <v>0</v>
      </c>
      <c r="BM105">
        <v>1</v>
      </c>
      <c r="BN105">
        <v>3</v>
      </c>
      <c r="BO105">
        <v>170</v>
      </c>
      <c r="BP105">
        <v>3</v>
      </c>
      <c r="BQ105">
        <v>10</v>
      </c>
      <c r="BR105">
        <v>1</v>
      </c>
      <c r="BS105">
        <v>2</v>
      </c>
      <c r="BT105" s="3">
        <f t="shared" si="9"/>
        <v>26.5</v>
      </c>
      <c r="BU105">
        <f>VLOOKUP(D105,'2022 FPIs'!$A$1:$B$33,2,FALSE)</f>
        <v>13.6</v>
      </c>
      <c r="BV105">
        <f>VLOOKUP($D105,'2022 FPIs'!$A$1:$F$33,3,FALSE)</f>
        <v>37.799999999999997</v>
      </c>
      <c r="BW105">
        <f>VLOOKUP($D105,'2022 FPIs'!$A$1:$F$33,4,FALSE)</f>
        <v>33.200000000000003</v>
      </c>
      <c r="BX105">
        <f>VLOOKUP($D105,'2022 FPIs'!$A$1:$F$33,5,FALSE)</f>
        <v>50.1</v>
      </c>
      <c r="BY105">
        <f>VLOOKUP($D105,'2022 FPIs'!$A$1:$F$33,6,FALSE)</f>
        <v>45.9</v>
      </c>
      <c r="BZ105">
        <f>VLOOKUP($D105,'2022 FPIs'!$A$1:$G$33,7,FALSE)</f>
        <v>1733</v>
      </c>
      <c r="CA105">
        <f>VLOOKUP($D105,'2022 FPIs'!$A$1:$M$33,8,FALSE)</f>
        <v>1</v>
      </c>
      <c r="CB105">
        <f>VLOOKUP($D105,'2022 FPIs'!$A$1:$M$33,9,FALSE)</f>
        <v>0.13658536585365841</v>
      </c>
      <c r="CC105">
        <f>VLOOKUP($D105,'2022 FPIs'!$A$1:$M$33,10,FALSE)</f>
        <v>0.21597096188747733</v>
      </c>
      <c r="CD105">
        <f>VLOOKUP($D105,'2022 FPIs'!$A$1:$M$33,11,FALSE)</f>
        <v>0.48459383753501406</v>
      </c>
      <c r="CE105">
        <f>VLOOKUP($D105,'2022 FPIs'!$A$1:$M$33,12,FALSE)</f>
        <v>0.4103343465045593</v>
      </c>
      <c r="CF105">
        <f>VLOOKUP($D105,'2022 FPIs'!$A$1:$M$33,13,FALSE)</f>
        <v>1</v>
      </c>
      <c r="CG105">
        <f t="shared" si="10"/>
        <v>-28.7</v>
      </c>
      <c r="CH105">
        <f t="shared" si="11"/>
        <v>1.2301587301587302</v>
      </c>
      <c r="CI105">
        <f t="shared" si="12"/>
        <v>1.2228915662650601</v>
      </c>
      <c r="CJ105">
        <f t="shared" si="13"/>
        <v>1.0898203592814371</v>
      </c>
      <c r="CK105">
        <f t="shared" si="14"/>
        <v>1.0675381263616559</v>
      </c>
      <c r="CL105">
        <f t="shared" si="15"/>
        <v>-352</v>
      </c>
    </row>
    <row r="106" spans="1:90">
      <c r="A106" t="s">
        <v>0</v>
      </c>
      <c r="B106">
        <f t="shared" si="8"/>
        <v>0</v>
      </c>
      <c r="C106" t="s">
        <v>56</v>
      </c>
      <c r="D106" t="s">
        <v>43</v>
      </c>
      <c r="E106">
        <v>17</v>
      </c>
      <c r="F106">
        <v>24</v>
      </c>
      <c r="G106">
        <v>27</v>
      </c>
      <c r="H106">
        <v>37</v>
      </c>
      <c r="I106">
        <v>327</v>
      </c>
      <c r="J106">
        <v>2</v>
      </c>
      <c r="K106">
        <v>1</v>
      </c>
      <c r="L106">
        <v>3</v>
      </c>
      <c r="M106">
        <v>29</v>
      </c>
      <c r="N106">
        <v>9.6</v>
      </c>
      <c r="O106">
        <v>8.1999999999999993</v>
      </c>
      <c r="P106">
        <v>73</v>
      </c>
      <c r="Q106">
        <v>106.5</v>
      </c>
      <c r="R106">
        <v>23</v>
      </c>
      <c r="S106">
        <v>38</v>
      </c>
      <c r="T106">
        <v>1.7</v>
      </c>
      <c r="U106">
        <v>0</v>
      </c>
      <c r="V106">
        <v>1</v>
      </c>
      <c r="W106">
        <v>2</v>
      </c>
      <c r="X106">
        <v>2</v>
      </c>
      <c r="Y106">
        <v>2</v>
      </c>
      <c r="Z106">
        <v>2</v>
      </c>
      <c r="AA106">
        <v>67</v>
      </c>
      <c r="AB106">
        <v>7</v>
      </c>
      <c r="AC106">
        <v>13</v>
      </c>
      <c r="AD106">
        <v>0</v>
      </c>
      <c r="AE106">
        <v>0</v>
      </c>
      <c r="AF106" s="3">
        <v>34</v>
      </c>
      <c r="AG106">
        <f>VLOOKUP(C106,'2022 FPIs'!$A$1:$B$33,2,FALSE)</f>
        <v>-15.1</v>
      </c>
      <c r="AH106">
        <f>VLOOKUP($C106,'2022 FPIs'!$A$1:$F$33,3,FALSE)</f>
        <v>46.5</v>
      </c>
      <c r="AI106">
        <f>VLOOKUP($C106,'2022 FPIs'!$A$1:$F$33,4,FALSE)</f>
        <v>40.6</v>
      </c>
      <c r="AJ106">
        <f>VLOOKUP($C106,'2022 FPIs'!$A$1:$F$33,5,FALSE)</f>
        <v>54.6</v>
      </c>
      <c r="AK106">
        <f>VLOOKUP($C106,'2022 FPIs'!$A$1:$F$33,6,FALSE)</f>
        <v>49</v>
      </c>
      <c r="AL106">
        <f>VLOOKUP($C106,'2022 FPIs'!$A$1:$M$33,7,FALSE)</f>
        <v>1381</v>
      </c>
      <c r="AM106">
        <f>VLOOKUP($C106,'2022 FPIs'!$A$1:$M$33,8,FALSE)</f>
        <v>5.9016393442622918E-2</v>
      </c>
      <c r="AN106">
        <f>VLOOKUP($C106,'2022 FPIs'!$A$1:$M$33,9,FALSE)</f>
        <v>0.34878048780487797</v>
      </c>
      <c r="AO106">
        <f>VLOOKUP($C106,'2022 FPIs'!$A$1:$M$33,10,FALSE)</f>
        <v>0.35027223230490012</v>
      </c>
      <c r="AP106">
        <f>VLOOKUP($C106,'2022 FPIs'!$A$1:$M$33,11,FALSE)</f>
        <v>0.61064425770308128</v>
      </c>
      <c r="AQ106">
        <f>VLOOKUP($C106,'2022 FPIs'!$A$1:$M$33,12,FALSE)</f>
        <v>0.50455927051671734</v>
      </c>
      <c r="AR106">
        <f>VLOOKUP($C106,'2022 FPIs'!$A$1:$M$33,13,FALSE)</f>
        <v>0.17370892018779344</v>
      </c>
      <c r="AS106">
        <v>24</v>
      </c>
      <c r="AT106">
        <v>17</v>
      </c>
      <c r="AU106">
        <v>17</v>
      </c>
      <c r="AV106">
        <v>21</v>
      </c>
      <c r="AW106">
        <v>116</v>
      </c>
      <c r="AX106">
        <v>2</v>
      </c>
      <c r="AY106">
        <v>0</v>
      </c>
      <c r="AZ106">
        <v>3</v>
      </c>
      <c r="BA106">
        <v>21</v>
      </c>
      <c r="BB106">
        <v>6.5</v>
      </c>
      <c r="BC106">
        <v>4.8</v>
      </c>
      <c r="BD106">
        <v>81</v>
      </c>
      <c r="BE106">
        <v>121.4</v>
      </c>
      <c r="BF106">
        <v>28</v>
      </c>
      <c r="BG106">
        <v>127</v>
      </c>
      <c r="BH106">
        <v>4.5</v>
      </c>
      <c r="BI106">
        <v>1</v>
      </c>
      <c r="BJ106">
        <v>1</v>
      </c>
      <c r="BK106">
        <v>1</v>
      </c>
      <c r="BL106">
        <v>3</v>
      </c>
      <c r="BM106">
        <v>3</v>
      </c>
      <c r="BN106">
        <v>4</v>
      </c>
      <c r="BO106">
        <v>211</v>
      </c>
      <c r="BP106">
        <v>5</v>
      </c>
      <c r="BQ106">
        <v>12</v>
      </c>
      <c r="BR106">
        <v>0</v>
      </c>
      <c r="BS106">
        <v>0</v>
      </c>
      <c r="BT106" s="3">
        <f t="shared" si="9"/>
        <v>26</v>
      </c>
      <c r="BU106">
        <f>VLOOKUP(D106,'2022 FPIs'!$A$1:$B$33,2,FALSE)</f>
        <v>-1</v>
      </c>
      <c r="BV106">
        <f>VLOOKUP($D106,'2022 FPIs'!$A$1:$F$33,3,FALSE)</f>
        <v>37.700000000000003</v>
      </c>
      <c r="BW106">
        <f>VLOOKUP($D106,'2022 FPIs'!$A$1:$F$33,4,FALSE)</f>
        <v>36.6</v>
      </c>
      <c r="BX106">
        <f>VLOOKUP($D106,'2022 FPIs'!$A$1:$F$33,5,FALSE)</f>
        <v>44.4</v>
      </c>
      <c r="BY106">
        <f>VLOOKUP($D106,'2022 FPIs'!$A$1:$F$33,6,FALSE)</f>
        <v>50.1</v>
      </c>
      <c r="BZ106">
        <f>VLOOKUP($D106,'2022 FPIs'!$A$1:$G$33,7,FALSE)</f>
        <v>1465</v>
      </c>
      <c r="CA106">
        <f>VLOOKUP($D106,'2022 FPIs'!$A$1:$M$33,8,FALSE)</f>
        <v>0.52131147540983602</v>
      </c>
      <c r="CB106">
        <f>VLOOKUP($D106,'2022 FPIs'!$A$1:$M$33,9,FALSE)</f>
        <v>0.13414634146341464</v>
      </c>
      <c r="CC106">
        <f>VLOOKUP($D106,'2022 FPIs'!$A$1:$M$33,10,FALSE)</f>
        <v>0.27767695099818507</v>
      </c>
      <c r="CD106">
        <f>VLOOKUP($D106,'2022 FPIs'!$A$1:$M$33,11,FALSE)</f>
        <v>0.32492997198879553</v>
      </c>
      <c r="CE106">
        <f>VLOOKUP($D106,'2022 FPIs'!$A$1:$M$33,12,FALSE)</f>
        <v>0.53799392097264453</v>
      </c>
      <c r="CF106">
        <f>VLOOKUP($D106,'2022 FPIs'!$A$1:$M$33,13,FALSE)</f>
        <v>0.37089201877934275</v>
      </c>
      <c r="CG106">
        <f t="shared" si="10"/>
        <v>-14.1</v>
      </c>
      <c r="CH106">
        <f t="shared" si="11"/>
        <v>1.23342175066313</v>
      </c>
      <c r="CI106">
        <f t="shared" si="12"/>
        <v>1.1092896174863387</v>
      </c>
      <c r="CJ106">
        <f t="shared" si="13"/>
        <v>1.2297297297297298</v>
      </c>
      <c r="CK106">
        <f t="shared" si="14"/>
        <v>0.97804391217564868</v>
      </c>
      <c r="CL106">
        <f t="shared" si="15"/>
        <v>-84</v>
      </c>
    </row>
    <row r="107" spans="1:90">
      <c r="A107" t="s">
        <v>1</v>
      </c>
      <c r="B107">
        <f t="shared" si="8"/>
        <v>1</v>
      </c>
      <c r="C107" t="s">
        <v>56</v>
      </c>
      <c r="D107" t="s">
        <v>59</v>
      </c>
      <c r="E107">
        <v>12</v>
      </c>
      <c r="F107">
        <v>9</v>
      </c>
      <c r="G107">
        <v>26</v>
      </c>
      <c r="H107">
        <v>41</v>
      </c>
      <c r="I107">
        <v>200</v>
      </c>
      <c r="J107">
        <v>0</v>
      </c>
      <c r="K107">
        <v>2</v>
      </c>
      <c r="L107">
        <v>6</v>
      </c>
      <c r="M107">
        <v>51</v>
      </c>
      <c r="N107">
        <v>6.1</v>
      </c>
      <c r="O107">
        <v>4.3</v>
      </c>
      <c r="P107">
        <v>63.4</v>
      </c>
      <c r="Q107">
        <v>54.9</v>
      </c>
      <c r="R107">
        <v>26</v>
      </c>
      <c r="S107">
        <v>106</v>
      </c>
      <c r="T107">
        <v>4.0999999999999996</v>
      </c>
      <c r="U107">
        <v>0</v>
      </c>
      <c r="V107">
        <v>4</v>
      </c>
      <c r="W107">
        <v>4</v>
      </c>
      <c r="X107">
        <v>0</v>
      </c>
      <c r="Y107">
        <v>0</v>
      </c>
      <c r="Z107">
        <v>7</v>
      </c>
      <c r="AA107">
        <v>310</v>
      </c>
      <c r="AB107">
        <v>4</v>
      </c>
      <c r="AC107">
        <v>16</v>
      </c>
      <c r="AD107">
        <v>0</v>
      </c>
      <c r="AE107">
        <v>0</v>
      </c>
      <c r="AF107" s="3">
        <v>35</v>
      </c>
      <c r="AG107">
        <f>VLOOKUP(C107,'2022 FPIs'!$A$1:$B$33,2,FALSE)</f>
        <v>-15.1</v>
      </c>
      <c r="AH107">
        <f>VLOOKUP($C107,'2022 FPIs'!$A$1:$F$33,3,FALSE)</f>
        <v>46.5</v>
      </c>
      <c r="AI107">
        <f>VLOOKUP($C107,'2022 FPIs'!$A$1:$F$33,4,FALSE)</f>
        <v>40.6</v>
      </c>
      <c r="AJ107">
        <f>VLOOKUP($C107,'2022 FPIs'!$A$1:$F$33,5,FALSE)</f>
        <v>54.6</v>
      </c>
      <c r="AK107">
        <f>VLOOKUP($C107,'2022 FPIs'!$A$1:$F$33,6,FALSE)</f>
        <v>49</v>
      </c>
      <c r="AL107">
        <f>VLOOKUP($C107,'2022 FPIs'!$A$1:$M$33,7,FALSE)</f>
        <v>1381</v>
      </c>
      <c r="AM107">
        <f>VLOOKUP($C107,'2022 FPIs'!$A$1:$M$33,8,FALSE)</f>
        <v>5.9016393442622918E-2</v>
      </c>
      <c r="AN107">
        <f>VLOOKUP($C107,'2022 FPIs'!$A$1:$M$33,9,FALSE)</f>
        <v>0.34878048780487797</v>
      </c>
      <c r="AO107">
        <f>VLOOKUP($C107,'2022 FPIs'!$A$1:$M$33,10,FALSE)</f>
        <v>0.35027223230490012</v>
      </c>
      <c r="AP107">
        <f>VLOOKUP($C107,'2022 FPIs'!$A$1:$M$33,11,FALSE)</f>
        <v>0.61064425770308128</v>
      </c>
      <c r="AQ107">
        <f>VLOOKUP($C107,'2022 FPIs'!$A$1:$M$33,12,FALSE)</f>
        <v>0.50455927051671734</v>
      </c>
      <c r="AR107">
        <f>VLOOKUP($C107,'2022 FPIs'!$A$1:$M$33,13,FALSE)</f>
        <v>0.17370892018779344</v>
      </c>
      <c r="AS107">
        <v>9</v>
      </c>
      <c r="AT107">
        <v>12</v>
      </c>
      <c r="AU107">
        <v>21</v>
      </c>
      <c r="AV107">
        <v>39</v>
      </c>
      <c r="AW107">
        <v>250</v>
      </c>
      <c r="AX107">
        <v>0</v>
      </c>
      <c r="AY107">
        <v>2</v>
      </c>
      <c r="AZ107">
        <v>4</v>
      </c>
      <c r="BA107">
        <v>24</v>
      </c>
      <c r="BB107">
        <v>7</v>
      </c>
      <c r="BC107">
        <v>5.8</v>
      </c>
      <c r="BD107">
        <v>53.8</v>
      </c>
      <c r="BE107">
        <v>52.3</v>
      </c>
      <c r="BF107">
        <v>28</v>
      </c>
      <c r="BG107">
        <v>125</v>
      </c>
      <c r="BH107">
        <v>4.5</v>
      </c>
      <c r="BI107">
        <v>0</v>
      </c>
      <c r="BJ107">
        <v>3</v>
      </c>
      <c r="BK107">
        <v>4</v>
      </c>
      <c r="BL107">
        <v>0</v>
      </c>
      <c r="BM107">
        <v>0</v>
      </c>
      <c r="BN107">
        <v>5</v>
      </c>
      <c r="BO107">
        <v>229</v>
      </c>
      <c r="BP107">
        <v>2</v>
      </c>
      <c r="BQ107">
        <v>15</v>
      </c>
      <c r="BR107">
        <v>1</v>
      </c>
      <c r="BS107">
        <v>2</v>
      </c>
      <c r="BT107" s="3">
        <f t="shared" si="9"/>
        <v>25</v>
      </c>
      <c r="BU107">
        <f>VLOOKUP(D107,'2022 FPIs'!$A$1:$B$33,2,FALSE)</f>
        <v>-5.2</v>
      </c>
      <c r="BV107">
        <f>VLOOKUP($D107,'2022 FPIs'!$A$1:$F$33,3,FALSE)</f>
        <v>43.5</v>
      </c>
      <c r="BW107">
        <f>VLOOKUP($D107,'2022 FPIs'!$A$1:$F$33,4,FALSE)</f>
        <v>30.2</v>
      </c>
      <c r="BX107">
        <f>VLOOKUP($D107,'2022 FPIs'!$A$1:$F$33,5,FALSE)</f>
        <v>59.3</v>
      </c>
      <c r="BY107">
        <f>VLOOKUP($D107,'2022 FPIs'!$A$1:$F$33,6,FALSE)</f>
        <v>52.3</v>
      </c>
      <c r="BZ107">
        <f>VLOOKUP($D107,'2022 FPIs'!$A$1:$G$33,7,FALSE)</f>
        <v>1379</v>
      </c>
      <c r="CA107">
        <f>VLOOKUP($D107,'2022 FPIs'!$A$1:$M$33,8,FALSE)</f>
        <v>0.38360655737704918</v>
      </c>
      <c r="CB107">
        <f>VLOOKUP($D107,'2022 FPIs'!$A$1:$M$33,9,FALSE)</f>
        <v>0.27560975609756089</v>
      </c>
      <c r="CC107">
        <f>VLOOKUP($D107,'2022 FPIs'!$A$1:$M$33,10,FALSE)</f>
        <v>0.16152450090744097</v>
      </c>
      <c r="CD107">
        <f>VLOOKUP($D107,'2022 FPIs'!$A$1:$M$33,11,FALSE)</f>
        <v>0.74229691876750692</v>
      </c>
      <c r="CE107">
        <f>VLOOKUP($D107,'2022 FPIs'!$A$1:$M$33,12,FALSE)</f>
        <v>0.60486322188449848</v>
      </c>
      <c r="CF107">
        <f>VLOOKUP($D107,'2022 FPIs'!$A$1:$M$33,13,FALSE)</f>
        <v>0.16901408450704225</v>
      </c>
      <c r="CG107">
        <f t="shared" si="10"/>
        <v>-9.8999999999999986</v>
      </c>
      <c r="CH107">
        <f t="shared" si="11"/>
        <v>1.0689655172413792</v>
      </c>
      <c r="CI107">
        <f t="shared" si="12"/>
        <v>1.3443708609271523</v>
      </c>
      <c r="CJ107">
        <f t="shared" si="13"/>
        <v>0.92074198988195621</v>
      </c>
      <c r="CK107">
        <f t="shared" si="14"/>
        <v>0.93690248565965584</v>
      </c>
      <c r="CL107">
        <f t="shared" si="15"/>
        <v>2</v>
      </c>
    </row>
    <row r="108" spans="1:90">
      <c r="A108" t="s">
        <v>1</v>
      </c>
      <c r="B108">
        <f t="shared" si="8"/>
        <v>1</v>
      </c>
      <c r="C108" t="s">
        <v>56</v>
      </c>
      <c r="D108" t="s">
        <v>41</v>
      </c>
      <c r="E108">
        <v>34</v>
      </c>
      <c r="F108">
        <v>27</v>
      </c>
      <c r="G108">
        <v>42</v>
      </c>
      <c r="H108">
        <v>58</v>
      </c>
      <c r="I108">
        <v>389</v>
      </c>
      <c r="J108">
        <v>3</v>
      </c>
      <c r="K108">
        <v>0</v>
      </c>
      <c r="L108">
        <v>0</v>
      </c>
      <c r="M108">
        <v>0</v>
      </c>
      <c r="N108">
        <v>6.7</v>
      </c>
      <c r="O108">
        <v>6.7</v>
      </c>
      <c r="P108">
        <v>72.400000000000006</v>
      </c>
      <c r="Q108">
        <v>107.6</v>
      </c>
      <c r="R108">
        <v>16</v>
      </c>
      <c r="S108">
        <v>45</v>
      </c>
      <c r="T108">
        <v>2.8</v>
      </c>
      <c r="U108">
        <v>1</v>
      </c>
      <c r="V108">
        <v>2</v>
      </c>
      <c r="W108">
        <v>2</v>
      </c>
      <c r="X108">
        <v>2</v>
      </c>
      <c r="Y108">
        <v>2</v>
      </c>
      <c r="Z108">
        <v>3</v>
      </c>
      <c r="AA108">
        <v>110</v>
      </c>
      <c r="AB108">
        <v>10</v>
      </c>
      <c r="AC108">
        <v>15</v>
      </c>
      <c r="AD108">
        <v>0</v>
      </c>
      <c r="AE108">
        <v>0</v>
      </c>
      <c r="AF108" s="3">
        <v>29</v>
      </c>
      <c r="AG108">
        <f>VLOOKUP(C108,'2022 FPIs'!$A$1:$B$33,2,FALSE)</f>
        <v>-15.1</v>
      </c>
      <c r="AH108">
        <f>VLOOKUP($C108,'2022 FPIs'!$A$1:$F$33,3,FALSE)</f>
        <v>46.5</v>
      </c>
      <c r="AI108">
        <f>VLOOKUP($C108,'2022 FPIs'!$A$1:$F$33,4,FALSE)</f>
        <v>40.6</v>
      </c>
      <c r="AJ108">
        <f>VLOOKUP($C108,'2022 FPIs'!$A$1:$F$33,5,FALSE)</f>
        <v>54.6</v>
      </c>
      <c r="AK108">
        <f>VLOOKUP($C108,'2022 FPIs'!$A$1:$F$33,6,FALSE)</f>
        <v>49</v>
      </c>
      <c r="AL108">
        <f>VLOOKUP($C108,'2022 FPIs'!$A$1:$M$33,7,FALSE)</f>
        <v>1381</v>
      </c>
      <c r="AM108">
        <f>VLOOKUP($C108,'2022 FPIs'!$A$1:$M$33,8,FALSE)</f>
        <v>5.9016393442622918E-2</v>
      </c>
      <c r="AN108">
        <f>VLOOKUP($C108,'2022 FPIs'!$A$1:$M$33,9,FALSE)</f>
        <v>0.34878048780487797</v>
      </c>
      <c r="AO108">
        <f>VLOOKUP($C108,'2022 FPIs'!$A$1:$M$33,10,FALSE)</f>
        <v>0.35027223230490012</v>
      </c>
      <c r="AP108">
        <f>VLOOKUP($C108,'2022 FPIs'!$A$1:$M$33,11,FALSE)</f>
        <v>0.61064425770308128</v>
      </c>
      <c r="AQ108">
        <f>VLOOKUP($C108,'2022 FPIs'!$A$1:$M$33,12,FALSE)</f>
        <v>0.50455927051671734</v>
      </c>
      <c r="AR108">
        <f>VLOOKUP($C108,'2022 FPIs'!$A$1:$M$33,13,FALSE)</f>
        <v>0.17370892018779344</v>
      </c>
      <c r="AS108">
        <v>27</v>
      </c>
      <c r="AT108">
        <v>34</v>
      </c>
      <c r="AU108">
        <v>20</v>
      </c>
      <c r="AV108">
        <v>22</v>
      </c>
      <c r="AW108">
        <v>136</v>
      </c>
      <c r="AX108">
        <v>1</v>
      </c>
      <c r="AY108">
        <v>0</v>
      </c>
      <c r="AZ108">
        <v>4</v>
      </c>
      <c r="BA108">
        <v>29</v>
      </c>
      <c r="BB108">
        <v>7.5</v>
      </c>
      <c r="BC108">
        <v>5.2</v>
      </c>
      <c r="BD108">
        <v>90.9</v>
      </c>
      <c r="BE108">
        <v>107.6</v>
      </c>
      <c r="BF108">
        <v>33</v>
      </c>
      <c r="BG108">
        <v>243</v>
      </c>
      <c r="BH108">
        <v>7.4</v>
      </c>
      <c r="BI108">
        <v>3</v>
      </c>
      <c r="BJ108">
        <v>0</v>
      </c>
      <c r="BK108">
        <v>0</v>
      </c>
      <c r="BL108">
        <v>3</v>
      </c>
      <c r="BM108">
        <v>3</v>
      </c>
      <c r="BN108">
        <v>3</v>
      </c>
      <c r="BO108">
        <v>151</v>
      </c>
      <c r="BP108">
        <v>5</v>
      </c>
      <c r="BQ108">
        <v>10</v>
      </c>
      <c r="BR108">
        <v>1</v>
      </c>
      <c r="BS108">
        <v>2</v>
      </c>
      <c r="BT108" s="3">
        <f t="shared" si="9"/>
        <v>31</v>
      </c>
      <c r="BU108">
        <f>VLOOKUP(D108,'2022 FPIs'!$A$1:$B$33,2,FALSE)</f>
        <v>6.1</v>
      </c>
      <c r="BV108">
        <f>VLOOKUP($D108,'2022 FPIs'!$A$1:$F$33,3,FALSE)</f>
        <v>48</v>
      </c>
      <c r="BW108">
        <f>VLOOKUP($D108,'2022 FPIs'!$A$1:$F$33,4,FALSE)</f>
        <v>46.1</v>
      </c>
      <c r="BX108">
        <f>VLOOKUP($D108,'2022 FPIs'!$A$1:$F$33,5,FALSE)</f>
        <v>50.2</v>
      </c>
      <c r="BY108">
        <f>VLOOKUP($D108,'2022 FPIs'!$A$1:$F$33,6,FALSE)</f>
        <v>51</v>
      </c>
      <c r="BZ108">
        <f>VLOOKUP($D108,'2022 FPIs'!$A$1:$G$33,7,FALSE)</f>
        <v>1531</v>
      </c>
      <c r="CA108">
        <f>VLOOKUP($D108,'2022 FPIs'!$A$1:$M$33,8,FALSE)</f>
        <v>0.75409836065573765</v>
      </c>
      <c r="CB108">
        <f>VLOOKUP($D108,'2022 FPIs'!$A$1:$M$33,9,FALSE)</f>
        <v>0.38536585365853654</v>
      </c>
      <c r="CC108">
        <f>VLOOKUP($D108,'2022 FPIs'!$A$1:$M$33,10,FALSE)</f>
        <v>0.45009074410163336</v>
      </c>
      <c r="CD108">
        <f>VLOOKUP($D108,'2022 FPIs'!$A$1:$M$33,11,FALSE)</f>
        <v>0.48739495798319338</v>
      </c>
      <c r="CE108">
        <f>VLOOKUP($D108,'2022 FPIs'!$A$1:$M$33,12,FALSE)</f>
        <v>0.56534954407294835</v>
      </c>
      <c r="CF108">
        <f>VLOOKUP($D108,'2022 FPIs'!$A$1:$M$33,13,FALSE)</f>
        <v>0.5258215962441315</v>
      </c>
      <c r="CG108">
        <f t="shared" si="10"/>
        <v>-21.2</v>
      </c>
      <c r="CH108">
        <f t="shared" si="11"/>
        <v>0.96875</v>
      </c>
      <c r="CI108">
        <f t="shared" si="12"/>
        <v>0.88069414316702821</v>
      </c>
      <c r="CJ108">
        <f t="shared" si="13"/>
        <v>1.0876494023904382</v>
      </c>
      <c r="CK108">
        <f t="shared" si="14"/>
        <v>0.96078431372549022</v>
      </c>
      <c r="CL108">
        <f t="shared" si="15"/>
        <v>-150</v>
      </c>
    </row>
    <row r="109" spans="1:90">
      <c r="A109" t="s">
        <v>0</v>
      </c>
      <c r="B109">
        <f t="shared" si="8"/>
        <v>0</v>
      </c>
      <c r="C109" t="s">
        <v>56</v>
      </c>
      <c r="D109" t="s">
        <v>43</v>
      </c>
      <c r="E109">
        <v>10</v>
      </c>
      <c r="F109">
        <v>19</v>
      </c>
      <c r="G109">
        <v>33</v>
      </c>
      <c r="H109">
        <v>44</v>
      </c>
      <c r="I109">
        <v>227</v>
      </c>
      <c r="J109">
        <v>1</v>
      </c>
      <c r="K109">
        <v>2</v>
      </c>
      <c r="L109">
        <v>3</v>
      </c>
      <c r="M109">
        <v>16</v>
      </c>
      <c r="N109">
        <v>5.5</v>
      </c>
      <c r="O109">
        <v>4.8</v>
      </c>
      <c r="P109">
        <v>75</v>
      </c>
      <c r="Q109">
        <v>74.7</v>
      </c>
      <c r="R109">
        <v>17</v>
      </c>
      <c r="S109">
        <v>65</v>
      </c>
      <c r="T109">
        <v>3.8</v>
      </c>
      <c r="U109">
        <v>0</v>
      </c>
      <c r="V109">
        <v>1</v>
      </c>
      <c r="W109">
        <v>1</v>
      </c>
      <c r="X109">
        <v>1</v>
      </c>
      <c r="Y109">
        <v>1</v>
      </c>
      <c r="Z109">
        <v>5</v>
      </c>
      <c r="AA109">
        <v>176</v>
      </c>
      <c r="AB109">
        <v>4</v>
      </c>
      <c r="AC109">
        <v>13</v>
      </c>
      <c r="AD109">
        <v>1</v>
      </c>
      <c r="AE109">
        <v>1</v>
      </c>
      <c r="AF109" s="3">
        <v>28.5</v>
      </c>
      <c r="AG109">
        <f>VLOOKUP(C109,'2022 FPIs'!$A$1:$B$33,2,FALSE)</f>
        <v>-15.1</v>
      </c>
      <c r="AH109">
        <f>VLOOKUP($C109,'2022 FPIs'!$A$1:$F$33,3,FALSE)</f>
        <v>46.5</v>
      </c>
      <c r="AI109">
        <f>VLOOKUP($C109,'2022 FPIs'!$A$1:$F$33,4,FALSE)</f>
        <v>40.6</v>
      </c>
      <c r="AJ109">
        <f>VLOOKUP($C109,'2022 FPIs'!$A$1:$F$33,5,FALSE)</f>
        <v>54.6</v>
      </c>
      <c r="AK109">
        <f>VLOOKUP($C109,'2022 FPIs'!$A$1:$F$33,6,FALSE)</f>
        <v>49</v>
      </c>
      <c r="AL109">
        <f>VLOOKUP($C109,'2022 FPIs'!$A$1:$M$33,7,FALSE)</f>
        <v>1381</v>
      </c>
      <c r="AM109">
        <f>VLOOKUP($C109,'2022 FPIs'!$A$1:$M$33,8,FALSE)</f>
        <v>5.9016393442622918E-2</v>
      </c>
      <c r="AN109">
        <f>VLOOKUP($C109,'2022 FPIs'!$A$1:$M$33,9,FALSE)</f>
        <v>0.34878048780487797</v>
      </c>
      <c r="AO109">
        <f>VLOOKUP($C109,'2022 FPIs'!$A$1:$M$33,10,FALSE)</f>
        <v>0.35027223230490012</v>
      </c>
      <c r="AP109">
        <f>VLOOKUP($C109,'2022 FPIs'!$A$1:$M$33,11,FALSE)</f>
        <v>0.61064425770308128</v>
      </c>
      <c r="AQ109">
        <f>VLOOKUP($C109,'2022 FPIs'!$A$1:$M$33,12,FALSE)</f>
        <v>0.50455927051671734</v>
      </c>
      <c r="AR109">
        <f>VLOOKUP($C109,'2022 FPIs'!$A$1:$M$33,13,FALSE)</f>
        <v>0.17370892018779344</v>
      </c>
      <c r="AS109">
        <v>19</v>
      </c>
      <c r="AT109">
        <v>10</v>
      </c>
      <c r="AU109">
        <v>13</v>
      </c>
      <c r="AV109">
        <v>20</v>
      </c>
      <c r="AW109">
        <v>116</v>
      </c>
      <c r="AX109">
        <v>0</v>
      </c>
      <c r="AY109">
        <v>0</v>
      </c>
      <c r="AZ109">
        <v>2</v>
      </c>
      <c r="BA109">
        <v>16</v>
      </c>
      <c r="BB109">
        <v>6.6</v>
      </c>
      <c r="BC109">
        <v>5.3</v>
      </c>
      <c r="BD109">
        <v>65</v>
      </c>
      <c r="BE109">
        <v>80.400000000000006</v>
      </c>
      <c r="BF109">
        <v>35</v>
      </c>
      <c r="BG109">
        <v>138</v>
      </c>
      <c r="BH109">
        <v>3.9</v>
      </c>
      <c r="BI109">
        <v>0</v>
      </c>
      <c r="BJ109">
        <v>4</v>
      </c>
      <c r="BK109">
        <v>4</v>
      </c>
      <c r="BL109">
        <v>1</v>
      </c>
      <c r="BM109">
        <v>1</v>
      </c>
      <c r="BN109">
        <v>3</v>
      </c>
      <c r="BO109">
        <v>164</v>
      </c>
      <c r="BP109">
        <v>5</v>
      </c>
      <c r="BQ109">
        <v>12</v>
      </c>
      <c r="BR109">
        <v>0</v>
      </c>
      <c r="BS109">
        <v>0</v>
      </c>
      <c r="BT109" s="3">
        <f t="shared" si="9"/>
        <v>31.5</v>
      </c>
      <c r="BU109">
        <f>VLOOKUP(D109,'2022 FPIs'!$A$1:$B$33,2,FALSE)</f>
        <v>-1</v>
      </c>
      <c r="BV109">
        <f>VLOOKUP($D109,'2022 FPIs'!$A$1:$F$33,3,FALSE)</f>
        <v>37.700000000000003</v>
      </c>
      <c r="BW109">
        <f>VLOOKUP($D109,'2022 FPIs'!$A$1:$F$33,4,FALSE)</f>
        <v>36.6</v>
      </c>
      <c r="BX109">
        <f>VLOOKUP($D109,'2022 FPIs'!$A$1:$F$33,5,FALSE)</f>
        <v>44.4</v>
      </c>
      <c r="BY109">
        <f>VLOOKUP($D109,'2022 FPIs'!$A$1:$F$33,6,FALSE)</f>
        <v>50.1</v>
      </c>
      <c r="BZ109">
        <f>VLOOKUP($D109,'2022 FPIs'!$A$1:$G$33,7,FALSE)</f>
        <v>1465</v>
      </c>
      <c r="CA109">
        <f>VLOOKUP($D109,'2022 FPIs'!$A$1:$M$33,8,FALSE)</f>
        <v>0.52131147540983602</v>
      </c>
      <c r="CB109">
        <f>VLOOKUP($D109,'2022 FPIs'!$A$1:$M$33,9,FALSE)</f>
        <v>0.13414634146341464</v>
      </c>
      <c r="CC109">
        <f>VLOOKUP($D109,'2022 FPIs'!$A$1:$M$33,10,FALSE)</f>
        <v>0.27767695099818507</v>
      </c>
      <c r="CD109">
        <f>VLOOKUP($D109,'2022 FPIs'!$A$1:$M$33,11,FALSE)</f>
        <v>0.32492997198879553</v>
      </c>
      <c r="CE109">
        <f>VLOOKUP($D109,'2022 FPIs'!$A$1:$M$33,12,FALSE)</f>
        <v>0.53799392097264453</v>
      </c>
      <c r="CF109">
        <f>VLOOKUP($D109,'2022 FPIs'!$A$1:$M$33,13,FALSE)</f>
        <v>0.37089201877934275</v>
      </c>
      <c r="CG109">
        <f t="shared" si="10"/>
        <v>-14.1</v>
      </c>
      <c r="CH109">
        <f t="shared" si="11"/>
        <v>1.23342175066313</v>
      </c>
      <c r="CI109">
        <f t="shared" si="12"/>
        <v>1.1092896174863387</v>
      </c>
      <c r="CJ109">
        <f t="shared" si="13"/>
        <v>1.2297297297297298</v>
      </c>
      <c r="CK109">
        <f t="shared" si="14"/>
        <v>0.97804391217564868</v>
      </c>
      <c r="CL109">
        <f t="shared" si="15"/>
        <v>-84</v>
      </c>
    </row>
    <row r="110" spans="1:90">
      <c r="A110" t="s">
        <v>0</v>
      </c>
      <c r="B110">
        <f t="shared" si="8"/>
        <v>0</v>
      </c>
      <c r="C110" t="s">
        <v>56</v>
      </c>
      <c r="D110" t="s">
        <v>61</v>
      </c>
      <c r="E110">
        <v>16</v>
      </c>
      <c r="F110">
        <v>17</v>
      </c>
      <c r="G110">
        <v>17</v>
      </c>
      <c r="H110">
        <v>23</v>
      </c>
      <c r="I110">
        <v>189</v>
      </c>
      <c r="J110">
        <v>0</v>
      </c>
      <c r="K110">
        <v>0</v>
      </c>
      <c r="L110">
        <v>2</v>
      </c>
      <c r="M110">
        <v>12</v>
      </c>
      <c r="N110">
        <v>8.6999999999999993</v>
      </c>
      <c r="O110">
        <v>7.6</v>
      </c>
      <c r="P110">
        <v>73.900000000000006</v>
      </c>
      <c r="Q110">
        <v>97.9</v>
      </c>
      <c r="R110">
        <v>29</v>
      </c>
      <c r="S110">
        <v>135</v>
      </c>
      <c r="T110">
        <v>4.7</v>
      </c>
      <c r="U110">
        <v>1</v>
      </c>
      <c r="V110">
        <v>3</v>
      </c>
      <c r="W110">
        <v>3</v>
      </c>
      <c r="X110">
        <v>1</v>
      </c>
      <c r="Y110">
        <v>1</v>
      </c>
      <c r="Z110">
        <v>4</v>
      </c>
      <c r="AA110">
        <v>227</v>
      </c>
      <c r="AB110">
        <v>5</v>
      </c>
      <c r="AC110">
        <v>12</v>
      </c>
      <c r="AD110">
        <v>0</v>
      </c>
      <c r="AE110">
        <v>0</v>
      </c>
      <c r="AF110" s="3">
        <v>29.5</v>
      </c>
      <c r="AG110">
        <f>VLOOKUP(C110,'2022 FPIs'!$A$1:$B$33,2,FALSE)</f>
        <v>-15.1</v>
      </c>
      <c r="AH110">
        <f>VLOOKUP($C110,'2022 FPIs'!$A$1:$F$33,3,FALSE)</f>
        <v>46.5</v>
      </c>
      <c r="AI110">
        <f>VLOOKUP($C110,'2022 FPIs'!$A$1:$F$33,4,FALSE)</f>
        <v>40.6</v>
      </c>
      <c r="AJ110">
        <f>VLOOKUP($C110,'2022 FPIs'!$A$1:$F$33,5,FALSE)</f>
        <v>54.6</v>
      </c>
      <c r="AK110">
        <f>VLOOKUP($C110,'2022 FPIs'!$A$1:$F$33,6,FALSE)</f>
        <v>49</v>
      </c>
      <c r="AL110">
        <f>VLOOKUP($C110,'2022 FPIs'!$A$1:$M$33,7,FALSE)</f>
        <v>1381</v>
      </c>
      <c r="AM110">
        <f>VLOOKUP($C110,'2022 FPIs'!$A$1:$M$33,8,FALSE)</f>
        <v>5.9016393442622918E-2</v>
      </c>
      <c r="AN110">
        <f>VLOOKUP($C110,'2022 FPIs'!$A$1:$M$33,9,FALSE)</f>
        <v>0.34878048780487797</v>
      </c>
      <c r="AO110">
        <f>VLOOKUP($C110,'2022 FPIs'!$A$1:$M$33,10,FALSE)</f>
        <v>0.35027223230490012</v>
      </c>
      <c r="AP110">
        <f>VLOOKUP($C110,'2022 FPIs'!$A$1:$M$33,11,FALSE)</f>
        <v>0.61064425770308128</v>
      </c>
      <c r="AQ110">
        <f>VLOOKUP($C110,'2022 FPIs'!$A$1:$M$33,12,FALSE)</f>
        <v>0.50455927051671734</v>
      </c>
      <c r="AR110">
        <f>VLOOKUP($C110,'2022 FPIs'!$A$1:$M$33,13,FALSE)</f>
        <v>0.17370892018779344</v>
      </c>
      <c r="AS110">
        <v>17</v>
      </c>
      <c r="AT110">
        <v>16</v>
      </c>
      <c r="AU110">
        <v>23</v>
      </c>
      <c r="AV110">
        <v>31</v>
      </c>
      <c r="AW110">
        <v>266</v>
      </c>
      <c r="AX110">
        <v>1</v>
      </c>
      <c r="AY110">
        <v>1</v>
      </c>
      <c r="AZ110">
        <v>2</v>
      </c>
      <c r="BA110">
        <v>13</v>
      </c>
      <c r="BB110">
        <v>9</v>
      </c>
      <c r="BC110">
        <v>8.1</v>
      </c>
      <c r="BD110">
        <v>74.2</v>
      </c>
      <c r="BE110">
        <v>97</v>
      </c>
      <c r="BF110">
        <v>28</v>
      </c>
      <c r="BG110">
        <v>96</v>
      </c>
      <c r="BH110">
        <v>3.4</v>
      </c>
      <c r="BI110">
        <v>1</v>
      </c>
      <c r="BJ110">
        <v>1</v>
      </c>
      <c r="BK110">
        <v>1</v>
      </c>
      <c r="BL110">
        <v>2</v>
      </c>
      <c r="BM110">
        <v>2</v>
      </c>
      <c r="BN110">
        <v>6</v>
      </c>
      <c r="BO110">
        <v>294</v>
      </c>
      <c r="BP110">
        <v>2</v>
      </c>
      <c r="BQ110">
        <v>12</v>
      </c>
      <c r="BR110">
        <v>2</v>
      </c>
      <c r="BS110">
        <v>3</v>
      </c>
      <c r="BT110" s="3">
        <f t="shared" si="9"/>
        <v>30.5</v>
      </c>
      <c r="BU110">
        <f>VLOOKUP(D110,'2022 FPIs'!$A$1:$B$33,2,FALSE)</f>
        <v>-4.7</v>
      </c>
      <c r="BV110">
        <f>VLOOKUP($D110,'2022 FPIs'!$A$1:$F$33,3,FALSE)</f>
        <v>49.8</v>
      </c>
      <c r="BW110">
        <f>VLOOKUP($D110,'2022 FPIs'!$A$1:$F$33,4,FALSE)</f>
        <v>50.8</v>
      </c>
      <c r="BX110">
        <f>VLOOKUP($D110,'2022 FPIs'!$A$1:$F$33,5,FALSE)</f>
        <v>49.7</v>
      </c>
      <c r="BY110">
        <f>VLOOKUP($D110,'2022 FPIs'!$A$1:$F$33,6,FALSE)</f>
        <v>48.1</v>
      </c>
      <c r="BZ110">
        <f>VLOOKUP($D110,'2022 FPIs'!$A$1:$G$33,7,FALSE)</f>
        <v>1492</v>
      </c>
      <c r="CA110">
        <f>VLOOKUP($D110,'2022 FPIs'!$A$1:$M$33,8,FALSE)</f>
        <v>0.39999999999999997</v>
      </c>
      <c r="CB110">
        <f>VLOOKUP($D110,'2022 FPIs'!$A$1:$M$33,9,FALSE)</f>
        <v>0.42926829268292671</v>
      </c>
      <c r="CC110">
        <f>VLOOKUP($D110,'2022 FPIs'!$A$1:$M$33,10,FALSE)</f>
        <v>0.5353901996370235</v>
      </c>
      <c r="CD110">
        <f>VLOOKUP($D110,'2022 FPIs'!$A$1:$M$33,11,FALSE)</f>
        <v>0.47338935574229701</v>
      </c>
      <c r="CE110">
        <f>VLOOKUP($D110,'2022 FPIs'!$A$1:$M$33,12,FALSE)</f>
        <v>0.47720364741641347</v>
      </c>
      <c r="CF110">
        <f>VLOOKUP($D110,'2022 FPIs'!$A$1:$M$33,13,FALSE)</f>
        <v>0.43427230046948356</v>
      </c>
      <c r="CG110">
        <f t="shared" si="10"/>
        <v>-10.399999999999999</v>
      </c>
      <c r="CH110">
        <f t="shared" si="11"/>
        <v>0.93373493975903621</v>
      </c>
      <c r="CI110">
        <f t="shared" si="12"/>
        <v>0.79921259842519687</v>
      </c>
      <c r="CJ110">
        <f t="shared" si="13"/>
        <v>1.0985915492957745</v>
      </c>
      <c r="CK110">
        <f t="shared" si="14"/>
        <v>1.0187110187110187</v>
      </c>
      <c r="CL110">
        <f t="shared" si="15"/>
        <v>-111</v>
      </c>
    </row>
    <row r="111" spans="1:90">
      <c r="A111" t="s">
        <v>0</v>
      </c>
      <c r="B111">
        <f t="shared" si="8"/>
        <v>0</v>
      </c>
      <c r="C111" t="s">
        <v>56</v>
      </c>
      <c r="D111" t="s">
        <v>39</v>
      </c>
      <c r="E111">
        <v>3</v>
      </c>
      <c r="F111">
        <v>26</v>
      </c>
      <c r="G111">
        <v>15</v>
      </c>
      <c r="H111">
        <v>29</v>
      </c>
      <c r="I111">
        <v>43</v>
      </c>
      <c r="J111">
        <v>0</v>
      </c>
      <c r="K111">
        <v>1</v>
      </c>
      <c r="L111">
        <v>9</v>
      </c>
      <c r="M111">
        <v>60</v>
      </c>
      <c r="N111">
        <v>3.6</v>
      </c>
      <c r="O111">
        <v>1.1000000000000001</v>
      </c>
      <c r="P111">
        <v>51.7</v>
      </c>
      <c r="Q111">
        <v>43.3</v>
      </c>
      <c r="R111">
        <v>22</v>
      </c>
      <c r="S111">
        <v>78</v>
      </c>
      <c r="T111">
        <v>3.5</v>
      </c>
      <c r="U111">
        <v>0</v>
      </c>
      <c r="V111">
        <v>1</v>
      </c>
      <c r="W111">
        <v>2</v>
      </c>
      <c r="X111">
        <v>0</v>
      </c>
      <c r="Y111">
        <v>0</v>
      </c>
      <c r="Z111">
        <v>9</v>
      </c>
      <c r="AA111">
        <v>348</v>
      </c>
      <c r="AB111">
        <v>0</v>
      </c>
      <c r="AC111">
        <v>14</v>
      </c>
      <c r="AD111">
        <v>0</v>
      </c>
      <c r="AE111">
        <v>2</v>
      </c>
      <c r="AF111" s="3">
        <v>29</v>
      </c>
      <c r="AG111">
        <f>VLOOKUP(C111,'2022 FPIs'!$A$1:$B$33,2,FALSE)</f>
        <v>-15.1</v>
      </c>
      <c r="AH111">
        <f>VLOOKUP($C111,'2022 FPIs'!$A$1:$F$33,3,FALSE)</f>
        <v>46.5</v>
      </c>
      <c r="AI111">
        <f>VLOOKUP($C111,'2022 FPIs'!$A$1:$F$33,4,FALSE)</f>
        <v>40.6</v>
      </c>
      <c r="AJ111">
        <f>VLOOKUP($C111,'2022 FPIs'!$A$1:$F$33,5,FALSE)</f>
        <v>54.6</v>
      </c>
      <c r="AK111">
        <f>VLOOKUP($C111,'2022 FPIs'!$A$1:$F$33,6,FALSE)</f>
        <v>49</v>
      </c>
      <c r="AL111">
        <f>VLOOKUP($C111,'2022 FPIs'!$A$1:$M$33,7,FALSE)</f>
        <v>1381</v>
      </c>
      <c r="AM111">
        <f>VLOOKUP($C111,'2022 FPIs'!$A$1:$M$33,8,FALSE)</f>
        <v>5.9016393442622918E-2</v>
      </c>
      <c r="AN111">
        <f>VLOOKUP($C111,'2022 FPIs'!$A$1:$M$33,9,FALSE)</f>
        <v>0.34878048780487797</v>
      </c>
      <c r="AO111">
        <f>VLOOKUP($C111,'2022 FPIs'!$A$1:$M$33,10,FALSE)</f>
        <v>0.35027223230490012</v>
      </c>
      <c r="AP111">
        <f>VLOOKUP($C111,'2022 FPIs'!$A$1:$M$33,11,FALSE)</f>
        <v>0.61064425770308128</v>
      </c>
      <c r="AQ111">
        <f>VLOOKUP($C111,'2022 FPIs'!$A$1:$M$33,12,FALSE)</f>
        <v>0.50455927051671734</v>
      </c>
      <c r="AR111">
        <f>VLOOKUP($C111,'2022 FPIs'!$A$1:$M$33,13,FALSE)</f>
        <v>0.17370892018779344</v>
      </c>
      <c r="AS111">
        <v>26</v>
      </c>
      <c r="AT111">
        <v>3</v>
      </c>
      <c r="AU111">
        <v>20</v>
      </c>
      <c r="AV111">
        <v>30</v>
      </c>
      <c r="AW111">
        <v>133</v>
      </c>
      <c r="AX111">
        <v>1</v>
      </c>
      <c r="AY111">
        <v>0</v>
      </c>
      <c r="AZ111">
        <v>4</v>
      </c>
      <c r="BA111">
        <v>14</v>
      </c>
      <c r="BB111">
        <v>4.9000000000000004</v>
      </c>
      <c r="BC111">
        <v>3.9</v>
      </c>
      <c r="BD111">
        <v>66.7</v>
      </c>
      <c r="BE111">
        <v>87.2</v>
      </c>
      <c r="BF111">
        <v>28</v>
      </c>
      <c r="BG111">
        <v>70</v>
      </c>
      <c r="BH111">
        <v>2.5</v>
      </c>
      <c r="BI111">
        <v>0</v>
      </c>
      <c r="BJ111">
        <v>4</v>
      </c>
      <c r="BK111">
        <v>4</v>
      </c>
      <c r="BL111">
        <v>2</v>
      </c>
      <c r="BM111">
        <v>2</v>
      </c>
      <c r="BN111">
        <v>7</v>
      </c>
      <c r="BO111">
        <v>271</v>
      </c>
      <c r="BP111">
        <v>6</v>
      </c>
      <c r="BQ111">
        <v>17</v>
      </c>
      <c r="BR111">
        <v>0</v>
      </c>
      <c r="BS111">
        <v>0</v>
      </c>
      <c r="BT111" s="3">
        <f t="shared" si="9"/>
        <v>31</v>
      </c>
      <c r="BU111">
        <f>VLOOKUP(D111,'2022 FPIs'!$A$1:$B$33,2,FALSE)</f>
        <v>2</v>
      </c>
      <c r="BV111">
        <f>VLOOKUP($D111,'2022 FPIs'!$A$1:$F$33,3,FALSE)</f>
        <v>52.6</v>
      </c>
      <c r="BW111">
        <f>VLOOKUP($D111,'2022 FPIs'!$A$1:$F$33,4,FALSE)</f>
        <v>52.5</v>
      </c>
      <c r="BX111">
        <f>VLOOKUP($D111,'2022 FPIs'!$A$1:$F$33,5,FALSE)</f>
        <v>53.1</v>
      </c>
      <c r="BY111">
        <f>VLOOKUP($D111,'2022 FPIs'!$A$1:$F$33,6,FALSE)</f>
        <v>46.2</v>
      </c>
      <c r="BZ111">
        <f>VLOOKUP($D111,'2022 FPIs'!$A$1:$G$33,7,FALSE)</f>
        <v>1500</v>
      </c>
      <c r="CA111">
        <f>VLOOKUP($D111,'2022 FPIs'!$A$1:$M$33,8,FALSE)</f>
        <v>0.61967213114754094</v>
      </c>
      <c r="CB111">
        <f>VLOOKUP($D111,'2022 FPIs'!$A$1:$M$33,9,FALSE)</f>
        <v>0.49756097560975604</v>
      </c>
      <c r="CC111">
        <f>VLOOKUP($D111,'2022 FPIs'!$A$1:$M$33,10,FALSE)</f>
        <v>0.56624319419237734</v>
      </c>
      <c r="CD111">
        <f>VLOOKUP($D111,'2022 FPIs'!$A$1:$M$33,11,FALSE)</f>
        <v>0.56862745098039225</v>
      </c>
      <c r="CE111">
        <f>VLOOKUP($D111,'2022 FPIs'!$A$1:$M$33,12,FALSE)</f>
        <v>0.41945288753799409</v>
      </c>
      <c r="CF111">
        <f>VLOOKUP($D111,'2022 FPIs'!$A$1:$M$33,13,FALSE)</f>
        <v>0.45305164319248825</v>
      </c>
      <c r="CG111">
        <f t="shared" si="10"/>
        <v>-17.100000000000001</v>
      </c>
      <c r="CH111">
        <f t="shared" si="11"/>
        <v>0.88403041825095052</v>
      </c>
      <c r="CI111">
        <f t="shared" si="12"/>
        <v>0.77333333333333332</v>
      </c>
      <c r="CJ111">
        <f t="shared" si="13"/>
        <v>1.0282485875706215</v>
      </c>
      <c r="CK111">
        <f t="shared" si="14"/>
        <v>1.0606060606060606</v>
      </c>
      <c r="CL111">
        <f t="shared" si="15"/>
        <v>-119</v>
      </c>
    </row>
    <row r="112" spans="1:90">
      <c r="A112" t="s">
        <v>1</v>
      </c>
      <c r="B112">
        <f t="shared" si="8"/>
        <v>1</v>
      </c>
      <c r="C112" t="s">
        <v>56</v>
      </c>
      <c r="D112" t="s">
        <v>58</v>
      </c>
      <c r="E112">
        <v>25</v>
      </c>
      <c r="F112">
        <v>20</v>
      </c>
      <c r="G112">
        <v>21</v>
      </c>
      <c r="H112">
        <v>28</v>
      </c>
      <c r="I112">
        <v>208</v>
      </c>
      <c r="J112">
        <v>1</v>
      </c>
      <c r="K112">
        <v>0</v>
      </c>
      <c r="L112">
        <v>1</v>
      </c>
      <c r="M112">
        <v>14</v>
      </c>
      <c r="N112">
        <v>7.9</v>
      </c>
      <c r="O112">
        <v>7.2</v>
      </c>
      <c r="P112">
        <v>75</v>
      </c>
      <c r="Q112">
        <v>107.4</v>
      </c>
      <c r="R112">
        <v>30</v>
      </c>
      <c r="S112">
        <v>207</v>
      </c>
      <c r="T112">
        <v>6.9</v>
      </c>
      <c r="U112">
        <v>2</v>
      </c>
      <c r="V112">
        <v>2</v>
      </c>
      <c r="W112">
        <v>3</v>
      </c>
      <c r="X112">
        <v>1</v>
      </c>
      <c r="Y112">
        <v>1</v>
      </c>
      <c r="Z112">
        <v>3</v>
      </c>
      <c r="AA112">
        <v>143</v>
      </c>
      <c r="AB112">
        <v>6</v>
      </c>
      <c r="AC112">
        <v>11</v>
      </c>
      <c r="AD112">
        <v>0</v>
      </c>
      <c r="AE112">
        <v>0</v>
      </c>
      <c r="AF112" s="3">
        <v>29</v>
      </c>
      <c r="AG112">
        <f>VLOOKUP(C112,'2022 FPIs'!$A$1:$B$33,2,FALSE)</f>
        <v>-15.1</v>
      </c>
      <c r="AH112">
        <f>VLOOKUP($C112,'2022 FPIs'!$A$1:$F$33,3,FALSE)</f>
        <v>46.5</v>
      </c>
      <c r="AI112">
        <f>VLOOKUP($C112,'2022 FPIs'!$A$1:$F$33,4,FALSE)</f>
        <v>40.6</v>
      </c>
      <c r="AJ112">
        <f>VLOOKUP($C112,'2022 FPIs'!$A$1:$F$33,5,FALSE)</f>
        <v>54.6</v>
      </c>
      <c r="AK112">
        <f>VLOOKUP($C112,'2022 FPIs'!$A$1:$F$33,6,FALSE)</f>
        <v>49</v>
      </c>
      <c r="AL112">
        <f>VLOOKUP($C112,'2022 FPIs'!$A$1:$M$33,7,FALSE)</f>
        <v>1381</v>
      </c>
      <c r="AM112">
        <f>VLOOKUP($C112,'2022 FPIs'!$A$1:$M$33,8,FALSE)</f>
        <v>5.9016393442622918E-2</v>
      </c>
      <c r="AN112">
        <f>VLOOKUP($C112,'2022 FPIs'!$A$1:$M$33,9,FALSE)</f>
        <v>0.34878048780487797</v>
      </c>
      <c r="AO112">
        <f>VLOOKUP($C112,'2022 FPIs'!$A$1:$M$33,10,FALSE)</f>
        <v>0.35027223230490012</v>
      </c>
      <c r="AP112">
        <f>VLOOKUP($C112,'2022 FPIs'!$A$1:$M$33,11,FALSE)</f>
        <v>0.61064425770308128</v>
      </c>
      <c r="AQ112">
        <f>VLOOKUP($C112,'2022 FPIs'!$A$1:$M$33,12,FALSE)</f>
        <v>0.50455927051671734</v>
      </c>
      <c r="AR112">
        <f>VLOOKUP($C112,'2022 FPIs'!$A$1:$M$33,13,FALSE)</f>
        <v>0.17370892018779344</v>
      </c>
      <c r="AS112">
        <v>20</v>
      </c>
      <c r="AT112">
        <v>25</v>
      </c>
      <c r="AU112">
        <v>24</v>
      </c>
      <c r="AV112">
        <v>38</v>
      </c>
      <c r="AW112">
        <v>232</v>
      </c>
      <c r="AX112">
        <v>2</v>
      </c>
      <c r="AY112">
        <v>0</v>
      </c>
      <c r="AZ112">
        <v>2</v>
      </c>
      <c r="BA112">
        <v>16</v>
      </c>
      <c r="BB112">
        <v>6.5</v>
      </c>
      <c r="BC112">
        <v>5.8</v>
      </c>
      <c r="BD112">
        <v>63.2</v>
      </c>
      <c r="BE112">
        <v>97.7</v>
      </c>
      <c r="BF112">
        <v>24</v>
      </c>
      <c r="BG112">
        <v>77</v>
      </c>
      <c r="BH112">
        <v>3.2</v>
      </c>
      <c r="BI112">
        <v>1</v>
      </c>
      <c r="BJ112">
        <v>0</v>
      </c>
      <c r="BK112">
        <v>0</v>
      </c>
      <c r="BL112">
        <v>2</v>
      </c>
      <c r="BM112">
        <v>2</v>
      </c>
      <c r="BN112">
        <v>5</v>
      </c>
      <c r="BO112">
        <v>294</v>
      </c>
      <c r="BP112">
        <v>5</v>
      </c>
      <c r="BQ112">
        <v>13</v>
      </c>
      <c r="BR112">
        <v>1</v>
      </c>
      <c r="BS112">
        <v>3</v>
      </c>
      <c r="BT112" s="3">
        <f t="shared" si="9"/>
        <v>31</v>
      </c>
      <c r="BU112">
        <f>VLOOKUP(D112,'2022 FPIs'!$A$1:$B$33,2,FALSE)</f>
        <v>-9.6</v>
      </c>
      <c r="BV112">
        <f>VLOOKUP($D112,'2022 FPIs'!$A$1:$F$33,3,FALSE)</f>
        <v>50.1</v>
      </c>
      <c r="BW112">
        <f>VLOOKUP($D112,'2022 FPIs'!$A$1:$F$33,4,FALSE)</f>
        <v>48</v>
      </c>
      <c r="BX112">
        <f>VLOOKUP($D112,'2022 FPIs'!$A$1:$F$33,5,FALSE)</f>
        <v>49.1</v>
      </c>
      <c r="BY112">
        <f>VLOOKUP($D112,'2022 FPIs'!$A$1:$F$33,6,FALSE)</f>
        <v>57.7</v>
      </c>
      <c r="BZ112">
        <f>VLOOKUP($D112,'2022 FPIs'!$A$1:$G$33,7,FALSE)</f>
        <v>1406</v>
      </c>
      <c r="CA112">
        <f>VLOOKUP($D112,'2022 FPIs'!$A$1:$M$33,8,FALSE)</f>
        <v>0.23934426229508193</v>
      </c>
      <c r="CB112">
        <f>VLOOKUP($D112,'2022 FPIs'!$A$1:$M$33,9,FALSE)</f>
        <v>0.43658536585365848</v>
      </c>
      <c r="CC112">
        <f>VLOOKUP($D112,'2022 FPIs'!$A$1:$M$33,10,FALSE)</f>
        <v>0.48457350272232297</v>
      </c>
      <c r="CD112">
        <f>VLOOKUP($D112,'2022 FPIs'!$A$1:$M$33,11,FALSE)</f>
        <v>0.45658263305322139</v>
      </c>
      <c r="CE112">
        <f>VLOOKUP($D112,'2022 FPIs'!$A$1:$M$33,12,FALSE)</f>
        <v>0.76899696048632238</v>
      </c>
      <c r="CF112">
        <f>VLOOKUP($D112,'2022 FPIs'!$A$1:$M$33,13,FALSE)</f>
        <v>0.23239436619718309</v>
      </c>
      <c r="CG112">
        <f t="shared" si="10"/>
        <v>-5.5</v>
      </c>
      <c r="CH112">
        <f t="shared" si="11"/>
        <v>0.92814371257485029</v>
      </c>
      <c r="CI112">
        <f t="shared" si="12"/>
        <v>0.84583333333333333</v>
      </c>
      <c r="CJ112">
        <f t="shared" si="13"/>
        <v>1.1120162932790223</v>
      </c>
      <c r="CK112">
        <f t="shared" si="14"/>
        <v>0.84922010398613512</v>
      </c>
      <c r="CL112">
        <f t="shared" si="15"/>
        <v>-25</v>
      </c>
    </row>
    <row r="113" spans="1:90">
      <c r="A113" t="s">
        <v>0</v>
      </c>
      <c r="B113">
        <f t="shared" si="8"/>
        <v>0</v>
      </c>
      <c r="C113" t="s">
        <v>56</v>
      </c>
      <c r="D113" t="s">
        <v>62</v>
      </c>
      <c r="E113">
        <v>16</v>
      </c>
      <c r="F113">
        <v>17</v>
      </c>
      <c r="G113">
        <v>23</v>
      </c>
      <c r="H113">
        <v>32</v>
      </c>
      <c r="I113">
        <v>185</v>
      </c>
      <c r="J113">
        <v>0</v>
      </c>
      <c r="K113">
        <v>0</v>
      </c>
      <c r="L113">
        <v>4</v>
      </c>
      <c r="M113">
        <v>28</v>
      </c>
      <c r="N113">
        <v>6.7</v>
      </c>
      <c r="O113">
        <v>5.0999999999999996</v>
      </c>
      <c r="P113">
        <v>71.900000000000006</v>
      </c>
      <c r="Q113">
        <v>86.1</v>
      </c>
      <c r="R113">
        <v>26</v>
      </c>
      <c r="S113">
        <v>99</v>
      </c>
      <c r="T113">
        <v>3.8</v>
      </c>
      <c r="U113">
        <v>1</v>
      </c>
      <c r="V113">
        <v>3</v>
      </c>
      <c r="W113">
        <v>4</v>
      </c>
      <c r="X113">
        <v>1</v>
      </c>
      <c r="Y113">
        <v>1</v>
      </c>
      <c r="Z113">
        <v>4</v>
      </c>
      <c r="AA113">
        <v>208</v>
      </c>
      <c r="AB113">
        <v>5</v>
      </c>
      <c r="AC113">
        <v>15</v>
      </c>
      <c r="AD113">
        <v>0</v>
      </c>
      <c r="AE113">
        <v>1</v>
      </c>
      <c r="AF113" s="3">
        <v>30.5</v>
      </c>
      <c r="AG113">
        <f>VLOOKUP(C113,'2022 FPIs'!$A$1:$B$33,2,FALSE)</f>
        <v>-15.1</v>
      </c>
      <c r="AH113">
        <f>VLOOKUP($C113,'2022 FPIs'!$A$1:$F$33,3,FALSE)</f>
        <v>46.5</v>
      </c>
      <c r="AI113">
        <f>VLOOKUP($C113,'2022 FPIs'!$A$1:$F$33,4,FALSE)</f>
        <v>40.6</v>
      </c>
      <c r="AJ113">
        <f>VLOOKUP($C113,'2022 FPIs'!$A$1:$F$33,5,FALSE)</f>
        <v>54.6</v>
      </c>
      <c r="AK113">
        <f>VLOOKUP($C113,'2022 FPIs'!$A$1:$F$33,6,FALSE)</f>
        <v>49</v>
      </c>
      <c r="AL113">
        <f>VLOOKUP($C113,'2022 FPIs'!$A$1:$M$33,7,FALSE)</f>
        <v>1381</v>
      </c>
      <c r="AM113">
        <f>VLOOKUP($C113,'2022 FPIs'!$A$1:$M$33,8,FALSE)</f>
        <v>5.9016393442622918E-2</v>
      </c>
      <c r="AN113">
        <f>VLOOKUP($C113,'2022 FPIs'!$A$1:$M$33,9,FALSE)</f>
        <v>0.34878048780487797</v>
      </c>
      <c r="AO113">
        <f>VLOOKUP($C113,'2022 FPIs'!$A$1:$M$33,10,FALSE)</f>
        <v>0.35027223230490012</v>
      </c>
      <c r="AP113">
        <f>VLOOKUP($C113,'2022 FPIs'!$A$1:$M$33,11,FALSE)</f>
        <v>0.61064425770308128</v>
      </c>
      <c r="AQ113">
        <f>VLOOKUP($C113,'2022 FPIs'!$A$1:$M$33,12,FALSE)</f>
        <v>0.50455927051671734</v>
      </c>
      <c r="AR113">
        <f>VLOOKUP($C113,'2022 FPIs'!$A$1:$M$33,13,FALSE)</f>
        <v>0.17370892018779344</v>
      </c>
      <c r="AS113">
        <v>17</v>
      </c>
      <c r="AT113">
        <v>16</v>
      </c>
      <c r="AU113">
        <v>18</v>
      </c>
      <c r="AV113">
        <v>25</v>
      </c>
      <c r="AW113">
        <v>173</v>
      </c>
      <c r="AX113">
        <v>1</v>
      </c>
      <c r="AY113">
        <v>0</v>
      </c>
      <c r="AZ113">
        <v>3</v>
      </c>
      <c r="BA113">
        <v>17</v>
      </c>
      <c r="BB113">
        <v>7.6</v>
      </c>
      <c r="BC113">
        <v>6.2</v>
      </c>
      <c r="BD113">
        <v>72</v>
      </c>
      <c r="BE113">
        <v>104.2</v>
      </c>
      <c r="BF113">
        <v>33</v>
      </c>
      <c r="BG113">
        <v>141</v>
      </c>
      <c r="BH113">
        <v>4.3</v>
      </c>
      <c r="BI113">
        <v>1</v>
      </c>
      <c r="BJ113">
        <v>1</v>
      </c>
      <c r="BK113">
        <v>1</v>
      </c>
      <c r="BL113">
        <v>2</v>
      </c>
      <c r="BM113">
        <v>2</v>
      </c>
      <c r="BN113">
        <v>4</v>
      </c>
      <c r="BO113">
        <v>167</v>
      </c>
      <c r="BP113">
        <v>5</v>
      </c>
      <c r="BQ113">
        <v>12</v>
      </c>
      <c r="BR113">
        <v>1</v>
      </c>
      <c r="BS113">
        <v>2</v>
      </c>
      <c r="BT113" s="3">
        <f t="shared" si="9"/>
        <v>29.5</v>
      </c>
      <c r="BU113">
        <f>VLOOKUP(D113,'2022 FPIs'!$A$1:$B$33,2,FALSE)</f>
        <v>12.7</v>
      </c>
      <c r="BV113">
        <f>VLOOKUP($D113,'2022 FPIs'!$A$1:$F$33,3,FALSE)</f>
        <v>44.5</v>
      </c>
      <c r="BW113">
        <f>VLOOKUP($D113,'2022 FPIs'!$A$1:$F$33,4,FALSE)</f>
        <v>50.2</v>
      </c>
      <c r="BX113">
        <f>VLOOKUP($D113,'2022 FPIs'!$A$1:$F$33,5,FALSE)</f>
        <v>41.2</v>
      </c>
      <c r="BY113">
        <f>VLOOKUP($D113,'2022 FPIs'!$A$1:$F$33,6,FALSE)</f>
        <v>52</v>
      </c>
      <c r="BZ113">
        <f>VLOOKUP($D113,'2022 FPIs'!$A$1:$G$33,7,FALSE)</f>
        <v>1677</v>
      </c>
      <c r="CA113">
        <f>VLOOKUP($D113,'2022 FPIs'!$A$1:$M$33,8,FALSE)</f>
        <v>0.97049180327868845</v>
      </c>
      <c r="CB113">
        <f>VLOOKUP($D113,'2022 FPIs'!$A$1:$M$33,9,FALSE)</f>
        <v>0.29999999999999993</v>
      </c>
      <c r="CC113">
        <f>VLOOKUP($D113,'2022 FPIs'!$A$1:$M$33,10,FALSE)</f>
        <v>0.5245009074410163</v>
      </c>
      <c r="CD113">
        <f>VLOOKUP($D113,'2022 FPIs'!$A$1:$M$33,11,FALSE)</f>
        <v>0.23529411764705896</v>
      </c>
      <c r="CE113">
        <f>VLOOKUP($D113,'2022 FPIs'!$A$1:$M$33,12,FALSE)</f>
        <v>0.59574468085106391</v>
      </c>
      <c r="CF113">
        <f>VLOOKUP($D113,'2022 FPIs'!$A$1:$M$33,13,FALSE)</f>
        <v>0.86854460093896713</v>
      </c>
      <c r="CG113">
        <f t="shared" si="10"/>
        <v>-27.799999999999997</v>
      </c>
      <c r="CH113">
        <f t="shared" si="11"/>
        <v>1.0449438202247192</v>
      </c>
      <c r="CI113">
        <f t="shared" si="12"/>
        <v>0.80876494023904377</v>
      </c>
      <c r="CJ113">
        <f t="shared" si="13"/>
        <v>1.3252427184466018</v>
      </c>
      <c r="CK113">
        <f t="shared" si="14"/>
        <v>0.94230769230769229</v>
      </c>
      <c r="CL113">
        <f t="shared" si="15"/>
        <v>-296</v>
      </c>
    </row>
    <row r="114" spans="1:90">
      <c r="A114" t="s">
        <v>0</v>
      </c>
      <c r="B114">
        <f t="shared" si="8"/>
        <v>0</v>
      </c>
      <c r="C114" t="s">
        <v>56</v>
      </c>
      <c r="D114" t="s">
        <v>45</v>
      </c>
      <c r="E114">
        <v>17</v>
      </c>
      <c r="F114">
        <v>24</v>
      </c>
      <c r="G114">
        <v>22</v>
      </c>
      <c r="H114">
        <v>34</v>
      </c>
      <c r="I114">
        <v>180</v>
      </c>
      <c r="J114">
        <v>1</v>
      </c>
      <c r="K114">
        <v>1</v>
      </c>
      <c r="L114">
        <v>3</v>
      </c>
      <c r="M114">
        <v>19</v>
      </c>
      <c r="N114">
        <v>5.9</v>
      </c>
      <c r="O114">
        <v>4.9000000000000004</v>
      </c>
      <c r="P114">
        <v>64.7</v>
      </c>
      <c r="Q114">
        <v>75.599999999999994</v>
      </c>
      <c r="R114">
        <v>25</v>
      </c>
      <c r="S114">
        <v>110</v>
      </c>
      <c r="T114">
        <v>4.4000000000000004</v>
      </c>
      <c r="U114">
        <v>1</v>
      </c>
      <c r="V114">
        <v>1</v>
      </c>
      <c r="W114">
        <v>2</v>
      </c>
      <c r="X114">
        <v>2</v>
      </c>
      <c r="Y114">
        <v>2</v>
      </c>
      <c r="Z114">
        <v>3</v>
      </c>
      <c r="AA114">
        <v>150</v>
      </c>
      <c r="AB114">
        <v>3</v>
      </c>
      <c r="AC114">
        <v>12</v>
      </c>
      <c r="AD114">
        <v>2</v>
      </c>
      <c r="AE114">
        <v>3</v>
      </c>
      <c r="AF114" s="3">
        <v>25.5</v>
      </c>
      <c r="AG114">
        <f>VLOOKUP(C114,'2022 FPIs'!$A$1:$B$33,2,FALSE)</f>
        <v>-15.1</v>
      </c>
      <c r="AH114">
        <f>VLOOKUP($C114,'2022 FPIs'!$A$1:$F$33,3,FALSE)</f>
        <v>46.5</v>
      </c>
      <c r="AI114">
        <f>VLOOKUP($C114,'2022 FPIs'!$A$1:$F$33,4,FALSE)</f>
        <v>40.6</v>
      </c>
      <c r="AJ114">
        <f>VLOOKUP($C114,'2022 FPIs'!$A$1:$F$33,5,FALSE)</f>
        <v>54.6</v>
      </c>
      <c r="AK114">
        <f>VLOOKUP($C114,'2022 FPIs'!$A$1:$F$33,6,FALSE)</f>
        <v>49</v>
      </c>
      <c r="AL114">
        <f>VLOOKUP($C114,'2022 FPIs'!$A$1:$M$33,7,FALSE)</f>
        <v>1381</v>
      </c>
      <c r="AM114">
        <f>VLOOKUP($C114,'2022 FPIs'!$A$1:$M$33,8,FALSE)</f>
        <v>5.9016393442622918E-2</v>
      </c>
      <c r="AN114">
        <f>VLOOKUP($C114,'2022 FPIs'!$A$1:$M$33,9,FALSE)</f>
        <v>0.34878048780487797</v>
      </c>
      <c r="AO114">
        <f>VLOOKUP($C114,'2022 FPIs'!$A$1:$M$33,10,FALSE)</f>
        <v>0.35027223230490012</v>
      </c>
      <c r="AP114">
        <f>VLOOKUP($C114,'2022 FPIs'!$A$1:$M$33,11,FALSE)</f>
        <v>0.61064425770308128</v>
      </c>
      <c r="AQ114">
        <f>VLOOKUP($C114,'2022 FPIs'!$A$1:$M$33,12,FALSE)</f>
        <v>0.50455927051671734</v>
      </c>
      <c r="AR114">
        <f>VLOOKUP($C114,'2022 FPIs'!$A$1:$M$33,13,FALSE)</f>
        <v>0.17370892018779344</v>
      </c>
      <c r="AS114">
        <v>24</v>
      </c>
      <c r="AT114">
        <v>17</v>
      </c>
      <c r="AU114">
        <v>20</v>
      </c>
      <c r="AV114">
        <v>28</v>
      </c>
      <c r="AW114">
        <v>151</v>
      </c>
      <c r="AX114">
        <v>0</v>
      </c>
      <c r="AY114">
        <v>0</v>
      </c>
      <c r="AZ114">
        <v>3</v>
      </c>
      <c r="BA114">
        <v>23</v>
      </c>
      <c r="BB114">
        <v>6.2</v>
      </c>
      <c r="BC114">
        <v>4.9000000000000004</v>
      </c>
      <c r="BD114">
        <v>71.400000000000006</v>
      </c>
      <c r="BE114">
        <v>84.1</v>
      </c>
      <c r="BF114">
        <v>36</v>
      </c>
      <c r="BG114">
        <v>172</v>
      </c>
      <c r="BH114">
        <v>4.8</v>
      </c>
      <c r="BI114">
        <v>2</v>
      </c>
      <c r="BJ114">
        <v>3</v>
      </c>
      <c r="BK114">
        <v>3</v>
      </c>
      <c r="BL114">
        <v>1</v>
      </c>
      <c r="BM114">
        <v>1</v>
      </c>
      <c r="BN114">
        <v>4</v>
      </c>
      <c r="BO114">
        <v>182</v>
      </c>
      <c r="BP114">
        <v>7</v>
      </c>
      <c r="BQ114">
        <v>14</v>
      </c>
      <c r="BR114">
        <v>0</v>
      </c>
      <c r="BS114">
        <v>0</v>
      </c>
      <c r="BT114" s="3">
        <f t="shared" si="9"/>
        <v>34.5</v>
      </c>
      <c r="BU114">
        <f>VLOOKUP(D114,'2022 FPIs'!$A$1:$B$33,2,FALSE)</f>
        <v>2.2000000000000002</v>
      </c>
      <c r="BV114">
        <f>VLOOKUP($D114,'2022 FPIs'!$A$1:$F$33,3,FALSE)</f>
        <v>46.6</v>
      </c>
      <c r="BW114">
        <f>VLOOKUP($D114,'2022 FPIs'!$A$1:$F$33,4,FALSE)</f>
        <v>47</v>
      </c>
      <c r="BX114">
        <f>VLOOKUP($D114,'2022 FPIs'!$A$1:$F$33,5,FALSE)</f>
        <v>48.1</v>
      </c>
      <c r="BY114">
        <f>VLOOKUP($D114,'2022 FPIs'!$A$1:$F$33,6,FALSE)</f>
        <v>48.9</v>
      </c>
      <c r="BZ114">
        <f>VLOOKUP($D114,'2022 FPIs'!$A$1:$G$33,7,FALSE)</f>
        <v>1519</v>
      </c>
      <c r="CA114">
        <f>VLOOKUP($D114,'2022 FPIs'!$A$1:$M$33,8,FALSE)</f>
        <v>0.6262295081967213</v>
      </c>
      <c r="CB114">
        <f>VLOOKUP($D114,'2022 FPIs'!$A$1:$M$33,9,FALSE)</f>
        <v>0.35121951219512193</v>
      </c>
      <c r="CC114">
        <f>VLOOKUP($D114,'2022 FPIs'!$A$1:$M$33,10,FALSE)</f>
        <v>0.46642468239564422</v>
      </c>
      <c r="CD114">
        <f>VLOOKUP($D114,'2022 FPIs'!$A$1:$M$33,11,FALSE)</f>
        <v>0.42857142857142866</v>
      </c>
      <c r="CE114">
        <f>VLOOKUP($D114,'2022 FPIs'!$A$1:$M$33,12,FALSE)</f>
        <v>0.50151975683890582</v>
      </c>
      <c r="CF114">
        <f>VLOOKUP($D114,'2022 FPIs'!$A$1:$M$33,13,FALSE)</f>
        <v>0.49765258215962443</v>
      </c>
      <c r="CG114">
        <f t="shared" si="10"/>
        <v>-17.3</v>
      </c>
      <c r="CH114">
        <f t="shared" si="11"/>
        <v>0.99785407725321884</v>
      </c>
      <c r="CI114">
        <f t="shared" si="12"/>
        <v>0.86382978723404258</v>
      </c>
      <c r="CJ114">
        <f t="shared" si="13"/>
        <v>1.1351351351351351</v>
      </c>
      <c r="CK114">
        <f t="shared" si="14"/>
        <v>1.0020449897750512</v>
      </c>
      <c r="CL114">
        <f t="shared" si="15"/>
        <v>-138</v>
      </c>
    </row>
    <row r="115" spans="1:90">
      <c r="A115" t="s">
        <v>0</v>
      </c>
      <c r="B115">
        <f t="shared" si="8"/>
        <v>0</v>
      </c>
      <c r="C115" t="s">
        <v>56</v>
      </c>
      <c r="D115" t="s">
        <v>64</v>
      </c>
      <c r="E115">
        <v>19</v>
      </c>
      <c r="F115">
        <v>54</v>
      </c>
      <c r="G115">
        <v>21</v>
      </c>
      <c r="H115">
        <v>37</v>
      </c>
      <c r="I115">
        <v>203</v>
      </c>
      <c r="J115">
        <v>2</v>
      </c>
      <c r="K115">
        <v>3</v>
      </c>
      <c r="L115">
        <v>3</v>
      </c>
      <c r="M115">
        <v>30</v>
      </c>
      <c r="N115">
        <v>6.3</v>
      </c>
      <c r="O115">
        <v>5.0999999999999996</v>
      </c>
      <c r="P115">
        <v>56.8</v>
      </c>
      <c r="Q115">
        <v>56.5</v>
      </c>
      <c r="R115">
        <v>30</v>
      </c>
      <c r="S115">
        <v>106</v>
      </c>
      <c r="T115">
        <v>3.5</v>
      </c>
      <c r="U115">
        <v>0</v>
      </c>
      <c r="V115">
        <v>2</v>
      </c>
      <c r="W115">
        <v>2</v>
      </c>
      <c r="X115">
        <v>1</v>
      </c>
      <c r="Y115">
        <v>1</v>
      </c>
      <c r="Z115">
        <v>3</v>
      </c>
      <c r="AA115">
        <v>119</v>
      </c>
      <c r="AB115">
        <v>4</v>
      </c>
      <c r="AC115">
        <v>13</v>
      </c>
      <c r="AD115">
        <v>3</v>
      </c>
      <c r="AE115">
        <v>3</v>
      </c>
      <c r="AF115" s="3">
        <v>31.5</v>
      </c>
      <c r="AG115">
        <f>VLOOKUP(C115,'2022 FPIs'!$A$1:$B$33,2,FALSE)</f>
        <v>-15.1</v>
      </c>
      <c r="AH115">
        <f>VLOOKUP($C115,'2022 FPIs'!$A$1:$F$33,3,FALSE)</f>
        <v>46.5</v>
      </c>
      <c r="AI115">
        <f>VLOOKUP($C115,'2022 FPIs'!$A$1:$F$33,4,FALSE)</f>
        <v>40.6</v>
      </c>
      <c r="AJ115">
        <f>VLOOKUP($C115,'2022 FPIs'!$A$1:$F$33,5,FALSE)</f>
        <v>54.6</v>
      </c>
      <c r="AK115">
        <f>VLOOKUP($C115,'2022 FPIs'!$A$1:$F$33,6,FALSE)</f>
        <v>49</v>
      </c>
      <c r="AL115">
        <f>VLOOKUP($C115,'2022 FPIs'!$A$1:$M$33,7,FALSE)</f>
        <v>1381</v>
      </c>
      <c r="AM115">
        <f>VLOOKUP($C115,'2022 FPIs'!$A$1:$M$33,8,FALSE)</f>
        <v>5.9016393442622918E-2</v>
      </c>
      <c r="AN115">
        <f>VLOOKUP($C115,'2022 FPIs'!$A$1:$M$33,9,FALSE)</f>
        <v>0.34878048780487797</v>
      </c>
      <c r="AO115">
        <f>VLOOKUP($C115,'2022 FPIs'!$A$1:$M$33,10,FALSE)</f>
        <v>0.35027223230490012</v>
      </c>
      <c r="AP115">
        <f>VLOOKUP($C115,'2022 FPIs'!$A$1:$M$33,11,FALSE)</f>
        <v>0.61064425770308128</v>
      </c>
      <c r="AQ115">
        <f>VLOOKUP($C115,'2022 FPIs'!$A$1:$M$33,12,FALSE)</f>
        <v>0.50455927051671734</v>
      </c>
      <c r="AR115">
        <f>VLOOKUP($C115,'2022 FPIs'!$A$1:$M$33,13,FALSE)</f>
        <v>0.17370892018779344</v>
      </c>
      <c r="AS115">
        <v>54</v>
      </c>
      <c r="AT115">
        <v>19</v>
      </c>
      <c r="AU115">
        <v>20</v>
      </c>
      <c r="AV115">
        <v>30</v>
      </c>
      <c r="AW115">
        <v>165</v>
      </c>
      <c r="AX115">
        <v>3</v>
      </c>
      <c r="AY115">
        <v>1</v>
      </c>
      <c r="AZ115">
        <v>1</v>
      </c>
      <c r="BA115">
        <v>5</v>
      </c>
      <c r="BB115">
        <v>5.7</v>
      </c>
      <c r="BC115">
        <v>5.3</v>
      </c>
      <c r="BD115">
        <v>66.7</v>
      </c>
      <c r="BE115">
        <v>100</v>
      </c>
      <c r="BF115">
        <v>34</v>
      </c>
      <c r="BG115">
        <v>220</v>
      </c>
      <c r="BH115">
        <v>6.5</v>
      </c>
      <c r="BI115">
        <v>4</v>
      </c>
      <c r="BJ115">
        <v>0</v>
      </c>
      <c r="BK115">
        <v>0</v>
      </c>
      <c r="BL115">
        <v>6</v>
      </c>
      <c r="BM115">
        <v>7</v>
      </c>
      <c r="BN115">
        <v>4</v>
      </c>
      <c r="BO115">
        <v>198</v>
      </c>
      <c r="BP115">
        <v>7</v>
      </c>
      <c r="BQ115">
        <v>13</v>
      </c>
      <c r="BR115">
        <v>1</v>
      </c>
      <c r="BS115">
        <v>1</v>
      </c>
      <c r="BT115" s="3">
        <f t="shared" si="9"/>
        <v>28.5</v>
      </c>
      <c r="BU115">
        <f>VLOOKUP(D115,'2022 FPIs'!$A$1:$B$33,2,FALSE)</f>
        <v>8.4</v>
      </c>
      <c r="BV115">
        <f>VLOOKUP($D115,'2022 FPIs'!$A$1:$F$33,3,FALSE)</f>
        <v>48.1</v>
      </c>
      <c r="BW115">
        <f>VLOOKUP($D115,'2022 FPIs'!$A$1:$F$33,4,FALSE)</f>
        <v>36.799999999999997</v>
      </c>
      <c r="BX115">
        <f>VLOOKUP($D115,'2022 FPIs'!$A$1:$F$33,5,FALSE)</f>
        <v>56.4</v>
      </c>
      <c r="BY115">
        <f>VLOOKUP($D115,'2022 FPIs'!$A$1:$F$33,6,FALSE)</f>
        <v>58.3</v>
      </c>
      <c r="BZ115">
        <f>VLOOKUP($D115,'2022 FPIs'!$A$1:$G$33,7,FALSE)</f>
        <v>1631</v>
      </c>
      <c r="CA115">
        <f>VLOOKUP($D115,'2022 FPIs'!$A$1:$M$33,8,FALSE)</f>
        <v>0.82950819672131137</v>
      </c>
      <c r="CB115">
        <f>VLOOKUP($D115,'2022 FPIs'!$A$1:$M$33,9,FALSE)</f>
        <v>0.38780487804878044</v>
      </c>
      <c r="CC115">
        <f>VLOOKUP($D115,'2022 FPIs'!$A$1:$M$33,10,FALSE)</f>
        <v>0.28130671506352078</v>
      </c>
      <c r="CD115">
        <f>VLOOKUP($D115,'2022 FPIs'!$A$1:$M$33,11,FALSE)</f>
        <v>0.66106442577030811</v>
      </c>
      <c r="CE115">
        <f>VLOOKUP($D115,'2022 FPIs'!$A$1:$M$33,12,FALSE)</f>
        <v>0.78723404255319152</v>
      </c>
      <c r="CF115">
        <f>VLOOKUP($D115,'2022 FPIs'!$A$1:$M$33,13,FALSE)</f>
        <v>0.76056338028169013</v>
      </c>
      <c r="CG115">
        <f t="shared" si="10"/>
        <v>-23.5</v>
      </c>
      <c r="CH115">
        <f t="shared" si="11"/>
        <v>0.96673596673596673</v>
      </c>
      <c r="CI115">
        <f t="shared" si="12"/>
        <v>1.1032608695652175</v>
      </c>
      <c r="CJ115">
        <f t="shared" si="13"/>
        <v>0.96808510638297873</v>
      </c>
      <c r="CK115">
        <f t="shared" si="14"/>
        <v>0.84048027444253859</v>
      </c>
      <c r="CL115">
        <f t="shared" si="15"/>
        <v>-250</v>
      </c>
    </row>
    <row r="116" spans="1:90">
      <c r="A116" t="s">
        <v>0</v>
      </c>
      <c r="B116">
        <f t="shared" si="8"/>
        <v>0</v>
      </c>
      <c r="C116" t="s">
        <v>56</v>
      </c>
      <c r="D116" t="s">
        <v>48</v>
      </c>
      <c r="E116">
        <v>36</v>
      </c>
      <c r="F116">
        <v>39</v>
      </c>
      <c r="G116">
        <v>19</v>
      </c>
      <c r="H116">
        <v>33</v>
      </c>
      <c r="I116">
        <v>170</v>
      </c>
      <c r="J116">
        <v>1</v>
      </c>
      <c r="K116">
        <v>0</v>
      </c>
      <c r="L116">
        <v>3</v>
      </c>
      <c r="M116">
        <v>12</v>
      </c>
      <c r="N116">
        <v>5.5</v>
      </c>
      <c r="O116">
        <v>4.7</v>
      </c>
      <c r="P116">
        <v>57.6</v>
      </c>
      <c r="Q116">
        <v>81.599999999999994</v>
      </c>
      <c r="R116">
        <v>43</v>
      </c>
      <c r="S116">
        <v>171</v>
      </c>
      <c r="T116">
        <v>4</v>
      </c>
      <c r="U116">
        <v>0</v>
      </c>
      <c r="V116">
        <v>5</v>
      </c>
      <c r="W116">
        <v>5</v>
      </c>
      <c r="X116">
        <v>3</v>
      </c>
      <c r="Y116">
        <v>3</v>
      </c>
      <c r="Z116">
        <v>7</v>
      </c>
      <c r="AA116">
        <v>305</v>
      </c>
      <c r="AB116">
        <v>6</v>
      </c>
      <c r="AC116">
        <v>19</v>
      </c>
      <c r="AD116">
        <v>0</v>
      </c>
      <c r="AE116">
        <v>1</v>
      </c>
      <c r="AF116" s="3">
        <v>36.5</v>
      </c>
      <c r="AG116">
        <f>VLOOKUP(C116,'2022 FPIs'!$A$1:$B$33,2,FALSE)</f>
        <v>-15.1</v>
      </c>
      <c r="AH116">
        <f>VLOOKUP($C116,'2022 FPIs'!$A$1:$F$33,3,FALSE)</f>
        <v>46.5</v>
      </c>
      <c r="AI116">
        <f>VLOOKUP($C116,'2022 FPIs'!$A$1:$F$33,4,FALSE)</f>
        <v>40.6</v>
      </c>
      <c r="AJ116">
        <f>VLOOKUP($C116,'2022 FPIs'!$A$1:$F$33,5,FALSE)</f>
        <v>54.6</v>
      </c>
      <c r="AK116">
        <f>VLOOKUP($C116,'2022 FPIs'!$A$1:$F$33,6,FALSE)</f>
        <v>49</v>
      </c>
      <c r="AL116">
        <f>VLOOKUP($C116,'2022 FPIs'!$A$1:$M$33,7,FALSE)</f>
        <v>1381</v>
      </c>
      <c r="AM116">
        <f>VLOOKUP($C116,'2022 FPIs'!$A$1:$M$33,8,FALSE)</f>
        <v>5.9016393442622918E-2</v>
      </c>
      <c r="AN116">
        <f>VLOOKUP($C116,'2022 FPIs'!$A$1:$M$33,9,FALSE)</f>
        <v>0.34878048780487797</v>
      </c>
      <c r="AO116">
        <f>VLOOKUP($C116,'2022 FPIs'!$A$1:$M$33,10,FALSE)</f>
        <v>0.35027223230490012</v>
      </c>
      <c r="AP116">
        <f>VLOOKUP($C116,'2022 FPIs'!$A$1:$M$33,11,FALSE)</f>
        <v>0.61064425770308128</v>
      </c>
      <c r="AQ116">
        <f>VLOOKUP($C116,'2022 FPIs'!$A$1:$M$33,12,FALSE)</f>
        <v>0.50455927051671734</v>
      </c>
      <c r="AR116">
        <f>VLOOKUP($C116,'2022 FPIs'!$A$1:$M$33,13,FALSE)</f>
        <v>0.17370892018779344</v>
      </c>
      <c r="AS116">
        <v>39</v>
      </c>
      <c r="AT116">
        <v>36</v>
      </c>
      <c r="AU116">
        <v>34</v>
      </c>
      <c r="AV116">
        <v>55</v>
      </c>
      <c r="AW116">
        <v>426</v>
      </c>
      <c r="AX116">
        <v>4</v>
      </c>
      <c r="AY116">
        <v>2</v>
      </c>
      <c r="AZ116">
        <v>7</v>
      </c>
      <c r="BA116">
        <v>34</v>
      </c>
      <c r="BB116">
        <v>8.4</v>
      </c>
      <c r="BC116">
        <v>6.9</v>
      </c>
      <c r="BD116">
        <v>61.8</v>
      </c>
      <c r="BE116">
        <v>95</v>
      </c>
      <c r="BF116">
        <v>24</v>
      </c>
      <c r="BG116">
        <v>92</v>
      </c>
      <c r="BH116">
        <v>3.8</v>
      </c>
      <c r="BI116">
        <v>1</v>
      </c>
      <c r="BJ116">
        <v>1</v>
      </c>
      <c r="BK116">
        <v>1</v>
      </c>
      <c r="BL116">
        <v>4</v>
      </c>
      <c r="BM116">
        <v>4</v>
      </c>
      <c r="BN116">
        <v>6</v>
      </c>
      <c r="BO116">
        <v>231</v>
      </c>
      <c r="BP116">
        <v>5</v>
      </c>
      <c r="BQ116">
        <v>15</v>
      </c>
      <c r="BR116">
        <v>0</v>
      </c>
      <c r="BS116">
        <v>3</v>
      </c>
      <c r="BT116" s="3">
        <f t="shared" si="9"/>
        <v>23.5</v>
      </c>
      <c r="BU116">
        <f>VLOOKUP(D116,'2022 FPIs'!$A$1:$B$33,2,FALSE)</f>
        <v>1.7</v>
      </c>
      <c r="BV116">
        <f>VLOOKUP($D116,'2022 FPIs'!$A$1:$F$33,3,FALSE)</f>
        <v>68.099999999999994</v>
      </c>
      <c r="BW116">
        <f>VLOOKUP($D116,'2022 FPIs'!$A$1:$F$33,4,FALSE)</f>
        <v>76.400000000000006</v>
      </c>
      <c r="BX116">
        <f>VLOOKUP($D116,'2022 FPIs'!$A$1:$F$33,5,FALSE)</f>
        <v>57.1</v>
      </c>
      <c r="BY116">
        <f>VLOOKUP($D116,'2022 FPIs'!$A$1:$F$33,6,FALSE)</f>
        <v>32.4</v>
      </c>
      <c r="BZ116">
        <f>VLOOKUP($D116,'2022 FPIs'!$A$1:$G$33,7,FALSE)</f>
        <v>1534</v>
      </c>
      <c r="CA116">
        <f>VLOOKUP($D116,'2022 FPIs'!$A$1:$M$33,8,FALSE)</f>
        <v>0.60983606557377046</v>
      </c>
      <c r="CB116">
        <f>VLOOKUP($D116,'2022 FPIs'!$A$1:$M$33,9,FALSE)</f>
        <v>0.87560975609756075</v>
      </c>
      <c r="CC116">
        <f>VLOOKUP($D116,'2022 FPIs'!$A$1:$M$33,10,FALSE)</f>
        <v>1</v>
      </c>
      <c r="CD116">
        <f>VLOOKUP($D116,'2022 FPIs'!$A$1:$M$33,11,FALSE)</f>
        <v>0.68067226890756305</v>
      </c>
      <c r="CE116">
        <f>VLOOKUP($D116,'2022 FPIs'!$A$1:$M$33,12,FALSE)</f>
        <v>0</v>
      </c>
      <c r="CF116">
        <f>VLOOKUP($D116,'2022 FPIs'!$A$1:$M$33,13,FALSE)</f>
        <v>0.53286384976525825</v>
      </c>
      <c r="CG116">
        <f t="shared" si="10"/>
        <v>-16.8</v>
      </c>
      <c r="CH116">
        <f t="shared" si="11"/>
        <v>0.68281938325991198</v>
      </c>
      <c r="CI116">
        <f t="shared" si="12"/>
        <v>0.53141361256544506</v>
      </c>
      <c r="CJ116">
        <f t="shared" si="13"/>
        <v>0.95621716287215408</v>
      </c>
      <c r="CK116">
        <f t="shared" si="14"/>
        <v>1.5123456790123457</v>
      </c>
      <c r="CL116">
        <f t="shared" si="15"/>
        <v>-153</v>
      </c>
    </row>
    <row r="117" spans="1:90">
      <c r="A117" t="s">
        <v>0</v>
      </c>
      <c r="B117">
        <f t="shared" si="8"/>
        <v>0</v>
      </c>
      <c r="C117" t="s">
        <v>56</v>
      </c>
      <c r="D117" t="s">
        <v>55</v>
      </c>
      <c r="E117">
        <v>3</v>
      </c>
      <c r="F117">
        <v>20</v>
      </c>
      <c r="G117">
        <v>17</v>
      </c>
      <c r="H117">
        <v>29</v>
      </c>
      <c r="I117">
        <v>104</v>
      </c>
      <c r="J117">
        <v>0</v>
      </c>
      <c r="K117">
        <v>3</v>
      </c>
      <c r="L117">
        <v>7</v>
      </c>
      <c r="M117">
        <v>39</v>
      </c>
      <c r="N117">
        <v>4.9000000000000004</v>
      </c>
      <c r="O117">
        <v>2.9</v>
      </c>
      <c r="P117">
        <v>58.6</v>
      </c>
      <c r="Q117">
        <v>26.3</v>
      </c>
      <c r="R117">
        <v>14</v>
      </c>
      <c r="S117">
        <v>69</v>
      </c>
      <c r="T117">
        <v>4.9000000000000004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3</v>
      </c>
      <c r="AA117">
        <v>146</v>
      </c>
      <c r="AB117">
        <v>0</v>
      </c>
      <c r="AC117">
        <v>10</v>
      </c>
      <c r="AD117">
        <v>1</v>
      </c>
      <c r="AE117">
        <v>4</v>
      </c>
      <c r="AF117" s="3">
        <v>26</v>
      </c>
      <c r="AG117">
        <f>VLOOKUP(C117,'2022 FPIs'!$A$1:$B$33,2,FALSE)</f>
        <v>-15.1</v>
      </c>
      <c r="AH117">
        <f>VLOOKUP($C117,'2022 FPIs'!$A$1:$F$33,3,FALSE)</f>
        <v>46.5</v>
      </c>
      <c r="AI117">
        <f>VLOOKUP($C117,'2022 FPIs'!$A$1:$F$33,4,FALSE)</f>
        <v>40.6</v>
      </c>
      <c r="AJ117">
        <f>VLOOKUP($C117,'2022 FPIs'!$A$1:$F$33,5,FALSE)</f>
        <v>54.6</v>
      </c>
      <c r="AK117">
        <f>VLOOKUP($C117,'2022 FPIs'!$A$1:$F$33,6,FALSE)</f>
        <v>49</v>
      </c>
      <c r="AL117">
        <f>VLOOKUP($C117,'2022 FPIs'!$A$1:$M$33,7,FALSE)</f>
        <v>1381</v>
      </c>
      <c r="AM117">
        <f>VLOOKUP($C117,'2022 FPIs'!$A$1:$M$33,8,FALSE)</f>
        <v>5.9016393442622918E-2</v>
      </c>
      <c r="AN117">
        <f>VLOOKUP($C117,'2022 FPIs'!$A$1:$M$33,9,FALSE)</f>
        <v>0.34878048780487797</v>
      </c>
      <c r="AO117">
        <f>VLOOKUP($C117,'2022 FPIs'!$A$1:$M$33,10,FALSE)</f>
        <v>0.35027223230490012</v>
      </c>
      <c r="AP117">
        <f>VLOOKUP($C117,'2022 FPIs'!$A$1:$M$33,11,FALSE)</f>
        <v>0.61064425770308128</v>
      </c>
      <c r="AQ117">
        <f>VLOOKUP($C117,'2022 FPIs'!$A$1:$M$33,12,FALSE)</f>
        <v>0.50455927051671734</v>
      </c>
      <c r="AR117">
        <f>VLOOKUP($C117,'2022 FPIs'!$A$1:$M$33,13,FALSE)</f>
        <v>0.17370892018779344</v>
      </c>
      <c r="AS117">
        <v>20</v>
      </c>
      <c r="AT117">
        <v>3</v>
      </c>
      <c r="AU117">
        <v>24</v>
      </c>
      <c r="AV117">
        <v>31</v>
      </c>
      <c r="AW117">
        <v>213</v>
      </c>
      <c r="AX117">
        <v>0</v>
      </c>
      <c r="AY117">
        <v>1</v>
      </c>
      <c r="AZ117">
        <v>4</v>
      </c>
      <c r="BA117">
        <v>22</v>
      </c>
      <c r="BB117">
        <v>7.6</v>
      </c>
      <c r="BC117">
        <v>6.1</v>
      </c>
      <c r="BD117">
        <v>77.400000000000006</v>
      </c>
      <c r="BE117">
        <v>81.8</v>
      </c>
      <c r="BF117">
        <v>32</v>
      </c>
      <c r="BG117">
        <v>101</v>
      </c>
      <c r="BH117">
        <v>3.2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4</v>
      </c>
      <c r="BO117">
        <v>153</v>
      </c>
      <c r="BP117">
        <v>8</v>
      </c>
      <c r="BQ117">
        <v>18</v>
      </c>
      <c r="BR117">
        <v>1</v>
      </c>
      <c r="BS117">
        <v>1</v>
      </c>
      <c r="BT117" s="3">
        <f t="shared" si="9"/>
        <v>34</v>
      </c>
      <c r="BU117">
        <f>VLOOKUP(D117,'2022 FPIs'!$A$1:$B$33,2,FALSE)</f>
        <v>3.2</v>
      </c>
      <c r="BV117">
        <f>VLOOKUP($D117,'2022 FPIs'!$A$1:$F$33,3,FALSE)</f>
        <v>42.5</v>
      </c>
      <c r="BW117">
        <f>VLOOKUP($D117,'2022 FPIs'!$A$1:$F$33,4,FALSE)</f>
        <v>33.299999999999997</v>
      </c>
      <c r="BX117">
        <f>VLOOKUP($D117,'2022 FPIs'!$A$1:$F$33,5,FALSE)</f>
        <v>62.6</v>
      </c>
      <c r="BY117">
        <f>VLOOKUP($D117,'2022 FPIs'!$A$1:$F$33,6,FALSE)</f>
        <v>33</v>
      </c>
      <c r="BZ117">
        <f>VLOOKUP($D117,'2022 FPIs'!$A$1:$G$33,7,FALSE)</f>
        <v>1535</v>
      </c>
      <c r="CA117">
        <f>VLOOKUP($D117,'2022 FPIs'!$A$1:$M$33,8,FALSE)</f>
        <v>0.65901639344262286</v>
      </c>
      <c r="CB117">
        <f>VLOOKUP($D117,'2022 FPIs'!$A$1:$M$33,9,FALSE)</f>
        <v>0.2512195121951219</v>
      </c>
      <c r="CC117">
        <f>VLOOKUP($D117,'2022 FPIs'!$A$1:$M$33,10,FALSE)</f>
        <v>0.21778584392014511</v>
      </c>
      <c r="CD117">
        <f>VLOOKUP($D117,'2022 FPIs'!$A$1:$M$33,11,FALSE)</f>
        <v>0.834733893557423</v>
      </c>
      <c r="CE117">
        <f>VLOOKUP($D117,'2022 FPIs'!$A$1:$M$33,12,FALSE)</f>
        <v>1.8237082066869345E-2</v>
      </c>
      <c r="CF117">
        <f>VLOOKUP($D117,'2022 FPIs'!$A$1:$M$33,13,FALSE)</f>
        <v>0.53521126760563376</v>
      </c>
      <c r="CG117">
        <f t="shared" si="10"/>
        <v>-18.3</v>
      </c>
      <c r="CH117">
        <f t="shared" si="11"/>
        <v>1.0941176470588236</v>
      </c>
      <c r="CI117">
        <f t="shared" si="12"/>
        <v>1.2192192192192193</v>
      </c>
      <c r="CJ117">
        <f t="shared" si="13"/>
        <v>0.87220447284345048</v>
      </c>
      <c r="CK117">
        <f t="shared" si="14"/>
        <v>1.4848484848484849</v>
      </c>
      <c r="CL117">
        <f t="shared" si="15"/>
        <v>-154</v>
      </c>
    </row>
    <row r="118" spans="1:90">
      <c r="A118" t="s">
        <v>0</v>
      </c>
      <c r="B118">
        <f t="shared" si="8"/>
        <v>0</v>
      </c>
      <c r="C118" t="s">
        <v>56</v>
      </c>
      <c r="D118" t="s">
        <v>63</v>
      </c>
      <c r="E118">
        <v>10</v>
      </c>
      <c r="F118">
        <v>38</v>
      </c>
      <c r="G118">
        <v>17</v>
      </c>
      <c r="H118">
        <v>27</v>
      </c>
      <c r="I118">
        <v>124</v>
      </c>
      <c r="J118">
        <v>1</v>
      </c>
      <c r="K118">
        <v>1</v>
      </c>
      <c r="L118">
        <v>2</v>
      </c>
      <c r="M118">
        <v>17</v>
      </c>
      <c r="N118">
        <v>5.2</v>
      </c>
      <c r="O118">
        <v>4.3</v>
      </c>
      <c r="P118">
        <v>63</v>
      </c>
      <c r="Q118">
        <v>70.599999999999994</v>
      </c>
      <c r="R118">
        <v>27</v>
      </c>
      <c r="S118">
        <v>128</v>
      </c>
      <c r="T118">
        <v>4.7</v>
      </c>
      <c r="U118">
        <v>0</v>
      </c>
      <c r="V118">
        <v>1</v>
      </c>
      <c r="W118">
        <v>2</v>
      </c>
      <c r="X118">
        <v>1</v>
      </c>
      <c r="Y118">
        <v>1</v>
      </c>
      <c r="Z118">
        <v>4</v>
      </c>
      <c r="AA118">
        <v>147</v>
      </c>
      <c r="AB118">
        <v>3</v>
      </c>
      <c r="AC118">
        <v>12</v>
      </c>
      <c r="AD118">
        <v>2</v>
      </c>
      <c r="AE118">
        <v>2</v>
      </c>
      <c r="AF118" s="3">
        <v>28.5</v>
      </c>
      <c r="AG118">
        <f>VLOOKUP(C118,'2022 FPIs'!$A$1:$B$33,2,FALSE)</f>
        <v>-15.1</v>
      </c>
      <c r="AH118">
        <f>VLOOKUP($C118,'2022 FPIs'!$A$1:$F$33,3,FALSE)</f>
        <v>46.5</v>
      </c>
      <c r="AI118">
        <f>VLOOKUP($C118,'2022 FPIs'!$A$1:$F$33,4,FALSE)</f>
        <v>40.6</v>
      </c>
      <c r="AJ118">
        <f>VLOOKUP($C118,'2022 FPIs'!$A$1:$F$33,5,FALSE)</f>
        <v>54.6</v>
      </c>
      <c r="AK118">
        <f>VLOOKUP($C118,'2022 FPIs'!$A$1:$F$33,6,FALSE)</f>
        <v>49</v>
      </c>
      <c r="AL118">
        <f>VLOOKUP($C118,'2022 FPIs'!$A$1:$M$33,7,FALSE)</f>
        <v>1381</v>
      </c>
      <c r="AM118">
        <f>VLOOKUP($C118,'2022 FPIs'!$A$1:$M$33,8,FALSE)</f>
        <v>5.9016393442622918E-2</v>
      </c>
      <c r="AN118">
        <f>VLOOKUP($C118,'2022 FPIs'!$A$1:$M$33,9,FALSE)</f>
        <v>0.34878048780487797</v>
      </c>
      <c r="AO118">
        <f>VLOOKUP($C118,'2022 FPIs'!$A$1:$M$33,10,FALSE)</f>
        <v>0.35027223230490012</v>
      </c>
      <c r="AP118">
        <f>VLOOKUP($C118,'2022 FPIs'!$A$1:$M$33,11,FALSE)</f>
        <v>0.61064425770308128</v>
      </c>
      <c r="AQ118">
        <f>VLOOKUP($C118,'2022 FPIs'!$A$1:$M$33,12,FALSE)</f>
        <v>0.50455927051671734</v>
      </c>
      <c r="AR118">
        <f>VLOOKUP($C118,'2022 FPIs'!$A$1:$M$33,13,FALSE)</f>
        <v>0.17370892018779344</v>
      </c>
      <c r="AS118">
        <v>38</v>
      </c>
      <c r="AT118">
        <v>10</v>
      </c>
      <c r="AU118">
        <v>19</v>
      </c>
      <c r="AV118">
        <v>24</v>
      </c>
      <c r="AW118">
        <v>177</v>
      </c>
      <c r="AX118">
        <v>2</v>
      </c>
      <c r="AY118">
        <v>0</v>
      </c>
      <c r="AZ118">
        <v>0</v>
      </c>
      <c r="BA118">
        <v>0</v>
      </c>
      <c r="BB118">
        <v>7.4</v>
      </c>
      <c r="BC118">
        <v>7.4</v>
      </c>
      <c r="BD118">
        <v>79.2</v>
      </c>
      <c r="BE118">
        <v>125.2</v>
      </c>
      <c r="BF118">
        <v>37</v>
      </c>
      <c r="BG118">
        <v>217</v>
      </c>
      <c r="BH118">
        <v>5.9</v>
      </c>
      <c r="BI118">
        <v>2</v>
      </c>
      <c r="BJ118">
        <v>1</v>
      </c>
      <c r="BK118">
        <v>1</v>
      </c>
      <c r="BL118">
        <v>5</v>
      </c>
      <c r="BM118">
        <v>5</v>
      </c>
      <c r="BN118">
        <v>1</v>
      </c>
      <c r="BO118">
        <v>47</v>
      </c>
      <c r="BP118">
        <v>4</v>
      </c>
      <c r="BQ118">
        <v>7</v>
      </c>
      <c r="BR118">
        <v>0</v>
      </c>
      <c r="BS118">
        <v>1</v>
      </c>
      <c r="BT118" s="3">
        <f t="shared" si="9"/>
        <v>31.5</v>
      </c>
      <c r="BU118">
        <f>VLOOKUP(D118,'2022 FPIs'!$A$1:$B$33,2,FALSE)</f>
        <v>2.1</v>
      </c>
      <c r="BV118">
        <f>VLOOKUP($D118,'2022 FPIs'!$A$1:$F$33,3,FALSE)</f>
        <v>32.299999999999997</v>
      </c>
      <c r="BW118">
        <f>VLOOKUP($D118,'2022 FPIs'!$A$1:$F$33,4,FALSE)</f>
        <v>21.3</v>
      </c>
      <c r="BX118">
        <f>VLOOKUP($D118,'2022 FPIs'!$A$1:$F$33,5,FALSE)</f>
        <v>47.9</v>
      </c>
      <c r="BY118">
        <f>VLOOKUP($D118,'2022 FPIs'!$A$1:$F$33,6,FALSE)</f>
        <v>60.9</v>
      </c>
      <c r="BZ118">
        <f>VLOOKUP($D118,'2022 FPIs'!$A$1:$G$33,7,FALSE)</f>
        <v>1508</v>
      </c>
      <c r="CA118">
        <f>VLOOKUP($D118,'2022 FPIs'!$A$1:$M$33,8,FALSE)</f>
        <v>0.62295081967213117</v>
      </c>
      <c r="CB118">
        <f>VLOOKUP($D118,'2022 FPIs'!$A$1:$M$33,9,FALSE)</f>
        <v>2.4390243902437637E-3</v>
      </c>
      <c r="CC118">
        <f>VLOOKUP($D118,'2022 FPIs'!$A$1:$M$33,10,FALSE)</f>
        <v>0</v>
      </c>
      <c r="CD118">
        <f>VLOOKUP($D118,'2022 FPIs'!$A$1:$M$33,11,FALSE)</f>
        <v>0.42296918767507002</v>
      </c>
      <c r="CE118">
        <f>VLOOKUP($D118,'2022 FPIs'!$A$1:$M$33,12,FALSE)</f>
        <v>0.86626139817629189</v>
      </c>
      <c r="CF118">
        <f>VLOOKUP($D118,'2022 FPIs'!$A$1:$M$33,13,FALSE)</f>
        <v>0.47183098591549294</v>
      </c>
      <c r="CG118">
        <f t="shared" si="10"/>
        <v>-17.2</v>
      </c>
      <c r="CH118">
        <f t="shared" si="11"/>
        <v>1.4396284829721364</v>
      </c>
      <c r="CI118">
        <f t="shared" si="12"/>
        <v>1.9061032863849765</v>
      </c>
      <c r="CJ118">
        <f t="shared" si="13"/>
        <v>1.139874739039666</v>
      </c>
      <c r="CK118">
        <f t="shared" si="14"/>
        <v>0.8045977011494253</v>
      </c>
      <c r="CL118">
        <f t="shared" si="15"/>
        <v>-127</v>
      </c>
    </row>
    <row r="119" spans="1:90">
      <c r="A119" t="s">
        <v>0</v>
      </c>
      <c r="B119">
        <f t="shared" si="8"/>
        <v>0</v>
      </c>
      <c r="C119" t="s">
        <v>56</v>
      </c>
      <c r="D119" t="s">
        <v>53</v>
      </c>
      <c r="E119">
        <v>31</v>
      </c>
      <c r="F119">
        <v>32</v>
      </c>
      <c r="G119">
        <v>23</v>
      </c>
      <c r="H119">
        <v>35</v>
      </c>
      <c r="I119">
        <v>202</v>
      </c>
      <c r="J119">
        <v>2</v>
      </c>
      <c r="K119">
        <v>2</v>
      </c>
      <c r="L119">
        <v>2</v>
      </c>
      <c r="M119">
        <v>7</v>
      </c>
      <c r="N119">
        <v>6</v>
      </c>
      <c r="O119">
        <v>5.5</v>
      </c>
      <c r="P119">
        <v>65.7</v>
      </c>
      <c r="Q119">
        <v>76.099999999999994</v>
      </c>
      <c r="R119">
        <v>33</v>
      </c>
      <c r="S119">
        <v>196</v>
      </c>
      <c r="T119">
        <v>5.9</v>
      </c>
      <c r="U119">
        <v>1</v>
      </c>
      <c r="V119">
        <v>1</v>
      </c>
      <c r="W119">
        <v>1</v>
      </c>
      <c r="X119">
        <v>4</v>
      </c>
      <c r="Y119">
        <v>4</v>
      </c>
      <c r="Z119">
        <v>2</v>
      </c>
      <c r="AA119">
        <v>117</v>
      </c>
      <c r="AB119">
        <v>4</v>
      </c>
      <c r="AC119">
        <v>13</v>
      </c>
      <c r="AD119">
        <v>2</v>
      </c>
      <c r="AE119">
        <v>3</v>
      </c>
      <c r="AF119" s="3">
        <v>34</v>
      </c>
      <c r="AG119">
        <f>VLOOKUP(C119,'2022 FPIs'!$A$1:$B$33,2,FALSE)</f>
        <v>-15.1</v>
      </c>
      <c r="AH119">
        <f>VLOOKUP($C119,'2022 FPIs'!$A$1:$F$33,3,FALSE)</f>
        <v>46.5</v>
      </c>
      <c r="AI119">
        <f>VLOOKUP($C119,'2022 FPIs'!$A$1:$F$33,4,FALSE)</f>
        <v>40.6</v>
      </c>
      <c r="AJ119">
        <f>VLOOKUP($C119,'2022 FPIs'!$A$1:$F$33,5,FALSE)</f>
        <v>54.6</v>
      </c>
      <c r="AK119">
        <f>VLOOKUP($C119,'2022 FPIs'!$A$1:$F$33,6,FALSE)</f>
        <v>49</v>
      </c>
      <c r="AL119">
        <f>VLOOKUP($C119,'2022 FPIs'!$A$1:$M$33,7,FALSE)</f>
        <v>1381</v>
      </c>
      <c r="AM119">
        <f>VLOOKUP($C119,'2022 FPIs'!$A$1:$M$33,8,FALSE)</f>
        <v>5.9016393442622918E-2</v>
      </c>
      <c r="AN119">
        <f>VLOOKUP($C119,'2022 FPIs'!$A$1:$M$33,9,FALSE)</f>
        <v>0.34878048780487797</v>
      </c>
      <c r="AO119">
        <f>VLOOKUP($C119,'2022 FPIs'!$A$1:$M$33,10,FALSE)</f>
        <v>0.35027223230490012</v>
      </c>
      <c r="AP119">
        <f>VLOOKUP($C119,'2022 FPIs'!$A$1:$M$33,11,FALSE)</f>
        <v>0.61064425770308128</v>
      </c>
      <c r="AQ119">
        <f>VLOOKUP($C119,'2022 FPIs'!$A$1:$M$33,12,FALSE)</f>
        <v>0.50455927051671734</v>
      </c>
      <c r="AR119">
        <f>VLOOKUP($C119,'2022 FPIs'!$A$1:$M$33,13,FALSE)</f>
        <v>0.17370892018779344</v>
      </c>
      <c r="AS119">
        <v>32</v>
      </c>
      <c r="AT119">
        <v>31</v>
      </c>
      <c r="AU119">
        <v>24</v>
      </c>
      <c r="AV119">
        <v>40</v>
      </c>
      <c r="AW119">
        <v>301</v>
      </c>
      <c r="AX119">
        <v>3</v>
      </c>
      <c r="AY119">
        <v>2</v>
      </c>
      <c r="AZ119">
        <v>1</v>
      </c>
      <c r="BA119">
        <v>10</v>
      </c>
      <c r="BB119">
        <v>7.8</v>
      </c>
      <c r="BC119">
        <v>7.3</v>
      </c>
      <c r="BD119">
        <v>60</v>
      </c>
      <c r="BE119">
        <v>87.6</v>
      </c>
      <c r="BF119">
        <v>23</v>
      </c>
      <c r="BG119">
        <v>59</v>
      </c>
      <c r="BH119">
        <v>2.6</v>
      </c>
      <c r="BI119">
        <v>0</v>
      </c>
      <c r="BJ119">
        <v>1</v>
      </c>
      <c r="BK119">
        <v>1</v>
      </c>
      <c r="BL119">
        <v>3</v>
      </c>
      <c r="BM119">
        <v>3</v>
      </c>
      <c r="BN119">
        <v>4</v>
      </c>
      <c r="BO119">
        <v>170</v>
      </c>
      <c r="BP119">
        <v>5</v>
      </c>
      <c r="BQ119">
        <v>14</v>
      </c>
      <c r="BR119">
        <v>2</v>
      </c>
      <c r="BS119">
        <v>2</v>
      </c>
      <c r="BT119" s="3">
        <f t="shared" si="9"/>
        <v>26</v>
      </c>
      <c r="BU119">
        <f>VLOOKUP(D119,'2022 FPIs'!$A$1:$B$33,2,FALSE)</f>
        <v>-5.5</v>
      </c>
      <c r="BV119">
        <f>VLOOKUP($D119,'2022 FPIs'!$A$1:$F$33,3,FALSE)</f>
        <v>70.5</v>
      </c>
      <c r="BW119">
        <f>VLOOKUP($D119,'2022 FPIs'!$A$1:$F$33,4,FALSE)</f>
        <v>65.099999999999994</v>
      </c>
      <c r="BX119">
        <f>VLOOKUP($D119,'2022 FPIs'!$A$1:$F$33,5,FALSE)</f>
        <v>66.3</v>
      </c>
      <c r="BY119">
        <f>VLOOKUP($D119,'2022 FPIs'!$A$1:$F$33,6,FALSE)</f>
        <v>50.4</v>
      </c>
      <c r="BZ119">
        <f>VLOOKUP($D119,'2022 FPIs'!$A$1:$G$33,7,FALSE)</f>
        <v>1307</v>
      </c>
      <c r="CA119">
        <f>VLOOKUP($D119,'2022 FPIs'!$A$1:$M$33,8,FALSE)</f>
        <v>0.37377049180327865</v>
      </c>
      <c r="CB119">
        <f>VLOOKUP($D119,'2022 FPIs'!$A$1:$M$33,9,FALSE)</f>
        <v>0.93414634146341458</v>
      </c>
      <c r="CC119">
        <f>VLOOKUP($D119,'2022 FPIs'!$A$1:$M$33,10,FALSE)</f>
        <v>0.79491833030852976</v>
      </c>
      <c r="CD119">
        <f>VLOOKUP($D119,'2022 FPIs'!$A$1:$M$33,11,FALSE)</f>
        <v>0.93837535014005591</v>
      </c>
      <c r="CE119">
        <f>VLOOKUP($D119,'2022 FPIs'!$A$1:$M$33,12,FALSE)</f>
        <v>0.5471124620060791</v>
      </c>
      <c r="CF119">
        <f>VLOOKUP($D119,'2022 FPIs'!$A$1:$M$33,13,FALSE)</f>
        <v>0</v>
      </c>
      <c r="CG119">
        <f t="shared" si="10"/>
        <v>-9.6</v>
      </c>
      <c r="CH119">
        <f t="shared" si="11"/>
        <v>0.65957446808510634</v>
      </c>
      <c r="CI119">
        <f t="shared" si="12"/>
        <v>0.62365591397849474</v>
      </c>
      <c r="CJ119">
        <f t="shared" si="13"/>
        <v>0.82352941176470595</v>
      </c>
      <c r="CK119">
        <f t="shared" si="14"/>
        <v>0.97222222222222221</v>
      </c>
      <c r="CL119">
        <f t="shared" si="15"/>
        <v>74</v>
      </c>
    </row>
    <row r="120" spans="1:90">
      <c r="A120" t="s">
        <v>30</v>
      </c>
      <c r="B120">
        <f t="shared" si="8"/>
        <v>0</v>
      </c>
      <c r="C120" t="s">
        <v>53</v>
      </c>
      <c r="D120" t="s">
        <v>56</v>
      </c>
      <c r="E120">
        <v>20</v>
      </c>
      <c r="F120">
        <v>20</v>
      </c>
      <c r="G120">
        <v>23</v>
      </c>
      <c r="H120">
        <v>37</v>
      </c>
      <c r="I120">
        <v>222</v>
      </c>
      <c r="J120">
        <v>2</v>
      </c>
      <c r="K120">
        <v>0</v>
      </c>
      <c r="L120">
        <v>3</v>
      </c>
      <c r="M120">
        <v>18</v>
      </c>
      <c r="N120">
        <v>6.5</v>
      </c>
      <c r="O120">
        <v>5.6</v>
      </c>
      <c r="P120">
        <v>62.2</v>
      </c>
      <c r="Q120">
        <v>96.9</v>
      </c>
      <c r="R120">
        <v>28</v>
      </c>
      <c r="S120">
        <v>77</v>
      </c>
      <c r="T120">
        <v>2.8</v>
      </c>
      <c r="U120">
        <v>0</v>
      </c>
      <c r="V120">
        <v>2</v>
      </c>
      <c r="W120">
        <v>2</v>
      </c>
      <c r="X120">
        <v>2</v>
      </c>
      <c r="Y120">
        <v>2</v>
      </c>
      <c r="Z120">
        <v>7</v>
      </c>
      <c r="AA120">
        <v>318</v>
      </c>
      <c r="AB120">
        <v>5</v>
      </c>
      <c r="AC120">
        <v>15</v>
      </c>
      <c r="AD120">
        <v>0</v>
      </c>
      <c r="AE120">
        <v>0</v>
      </c>
      <c r="AF120" s="3">
        <v>30.5</v>
      </c>
      <c r="AG120">
        <f>VLOOKUP(C120,'2022 FPIs'!$A$1:$B$33,2,FALSE)</f>
        <v>-5.5</v>
      </c>
      <c r="AH120">
        <f>VLOOKUP($C120,'2022 FPIs'!$A$1:$F$33,3,FALSE)</f>
        <v>70.5</v>
      </c>
      <c r="AI120">
        <f>VLOOKUP($C120,'2022 FPIs'!$A$1:$F$33,4,FALSE)</f>
        <v>65.099999999999994</v>
      </c>
      <c r="AJ120">
        <f>VLOOKUP($C120,'2022 FPIs'!$A$1:$F$33,5,FALSE)</f>
        <v>66.3</v>
      </c>
      <c r="AK120">
        <f>VLOOKUP($C120,'2022 FPIs'!$A$1:$F$33,6,FALSE)</f>
        <v>50.4</v>
      </c>
      <c r="AL120">
        <f>VLOOKUP($C120,'2022 FPIs'!$A$1:$M$33,7,FALSE)</f>
        <v>1307</v>
      </c>
      <c r="AM120">
        <f>VLOOKUP($C120,'2022 FPIs'!$A$1:$M$33,8,FALSE)</f>
        <v>0.37377049180327865</v>
      </c>
      <c r="AN120">
        <f>VLOOKUP($C120,'2022 FPIs'!$A$1:$M$33,9,FALSE)</f>
        <v>0.93414634146341458</v>
      </c>
      <c r="AO120">
        <f>VLOOKUP($C120,'2022 FPIs'!$A$1:$M$33,10,FALSE)</f>
        <v>0.79491833030852976</v>
      </c>
      <c r="AP120">
        <f>VLOOKUP($C120,'2022 FPIs'!$A$1:$M$33,11,FALSE)</f>
        <v>0.93837535014005591</v>
      </c>
      <c r="AQ120">
        <f>VLOOKUP($C120,'2022 FPIs'!$A$1:$M$33,12,FALSE)</f>
        <v>0.5471124620060791</v>
      </c>
      <c r="AR120">
        <f>VLOOKUP($C120,'2022 FPIs'!$A$1:$M$33,13,FALSE)</f>
        <v>0</v>
      </c>
      <c r="AS120">
        <v>20</v>
      </c>
      <c r="AT120">
        <v>20</v>
      </c>
      <c r="AU120">
        <v>32</v>
      </c>
      <c r="AV120">
        <v>50</v>
      </c>
      <c r="AW120">
        <v>340</v>
      </c>
      <c r="AX120">
        <v>1</v>
      </c>
      <c r="AY120">
        <v>1</v>
      </c>
      <c r="AZ120">
        <v>2</v>
      </c>
      <c r="BA120">
        <v>12</v>
      </c>
      <c r="BB120">
        <v>7</v>
      </c>
      <c r="BC120">
        <v>6.5</v>
      </c>
      <c r="BD120">
        <v>64</v>
      </c>
      <c r="BE120">
        <v>82.1</v>
      </c>
      <c r="BF120">
        <v>38</v>
      </c>
      <c r="BG120">
        <v>177</v>
      </c>
      <c r="BH120">
        <v>4.7</v>
      </c>
      <c r="BI120">
        <v>1</v>
      </c>
      <c r="BJ120">
        <v>2</v>
      </c>
      <c r="BK120">
        <v>3</v>
      </c>
      <c r="BL120">
        <v>2</v>
      </c>
      <c r="BM120">
        <v>2</v>
      </c>
      <c r="BN120">
        <v>4</v>
      </c>
      <c r="BO120">
        <v>179</v>
      </c>
      <c r="BP120">
        <v>6</v>
      </c>
      <c r="BQ120">
        <v>15</v>
      </c>
      <c r="BR120">
        <v>0</v>
      </c>
      <c r="BS120">
        <v>1</v>
      </c>
      <c r="BT120" s="3">
        <f t="shared" si="9"/>
        <v>29.5</v>
      </c>
      <c r="BU120">
        <f>VLOOKUP(D120,'2022 FPIs'!$A$1:$B$33,2,FALSE)</f>
        <v>-15.1</v>
      </c>
      <c r="BV120">
        <f>VLOOKUP($D120,'2022 FPIs'!$A$1:$F$33,3,FALSE)</f>
        <v>46.5</v>
      </c>
      <c r="BW120">
        <f>VLOOKUP($D120,'2022 FPIs'!$A$1:$F$33,4,FALSE)</f>
        <v>40.6</v>
      </c>
      <c r="BX120">
        <f>VLOOKUP($D120,'2022 FPIs'!$A$1:$F$33,5,FALSE)</f>
        <v>54.6</v>
      </c>
      <c r="BY120">
        <f>VLOOKUP($D120,'2022 FPIs'!$A$1:$F$33,6,FALSE)</f>
        <v>49</v>
      </c>
      <c r="BZ120">
        <f>VLOOKUP($D120,'2022 FPIs'!$A$1:$G$33,7,FALSE)</f>
        <v>1381</v>
      </c>
      <c r="CA120">
        <f>VLOOKUP($D120,'2022 FPIs'!$A$1:$M$33,8,FALSE)</f>
        <v>5.9016393442622918E-2</v>
      </c>
      <c r="CB120">
        <f>VLOOKUP($D120,'2022 FPIs'!$A$1:$M$33,9,FALSE)</f>
        <v>0.34878048780487797</v>
      </c>
      <c r="CC120">
        <f>VLOOKUP($D120,'2022 FPIs'!$A$1:$M$33,10,FALSE)</f>
        <v>0.35027223230490012</v>
      </c>
      <c r="CD120">
        <f>VLOOKUP($D120,'2022 FPIs'!$A$1:$M$33,11,FALSE)</f>
        <v>0.61064425770308128</v>
      </c>
      <c r="CE120">
        <f>VLOOKUP($D120,'2022 FPIs'!$A$1:$M$33,12,FALSE)</f>
        <v>0.50455927051671734</v>
      </c>
      <c r="CF120">
        <f>VLOOKUP($D120,'2022 FPIs'!$A$1:$M$33,13,FALSE)</f>
        <v>0.17370892018779344</v>
      </c>
      <c r="CG120">
        <f t="shared" si="10"/>
        <v>9.6</v>
      </c>
      <c r="CH120">
        <f t="shared" si="11"/>
        <v>1.5161290322580645</v>
      </c>
      <c r="CI120">
        <f t="shared" si="12"/>
        <v>1.6034482758620687</v>
      </c>
      <c r="CJ120">
        <f t="shared" si="13"/>
        <v>1.2142857142857142</v>
      </c>
      <c r="CK120">
        <f t="shared" si="14"/>
        <v>1.0285714285714285</v>
      </c>
      <c r="CL120">
        <f t="shared" si="15"/>
        <v>-74</v>
      </c>
    </row>
    <row r="121" spans="1:90">
      <c r="A121" t="s">
        <v>0</v>
      </c>
      <c r="B121">
        <f t="shared" si="8"/>
        <v>0</v>
      </c>
      <c r="C121" t="s">
        <v>53</v>
      </c>
      <c r="D121" t="s">
        <v>59</v>
      </c>
      <c r="E121">
        <v>9</v>
      </c>
      <c r="F121">
        <v>16</v>
      </c>
      <c r="G121">
        <v>19</v>
      </c>
      <c r="H121">
        <v>38</v>
      </c>
      <c r="I121">
        <v>154</v>
      </c>
      <c r="J121">
        <v>0</v>
      </c>
      <c r="K121">
        <v>0</v>
      </c>
      <c r="L121">
        <v>3</v>
      </c>
      <c r="M121">
        <v>23</v>
      </c>
      <c r="N121">
        <v>4.7</v>
      </c>
      <c r="O121">
        <v>3.8</v>
      </c>
      <c r="P121">
        <v>50</v>
      </c>
      <c r="Q121">
        <v>60.6</v>
      </c>
      <c r="R121">
        <v>18</v>
      </c>
      <c r="S121">
        <v>80</v>
      </c>
      <c r="T121">
        <v>4.4000000000000004</v>
      </c>
      <c r="U121">
        <v>0</v>
      </c>
      <c r="V121">
        <v>3</v>
      </c>
      <c r="W121">
        <v>3</v>
      </c>
      <c r="X121">
        <v>0</v>
      </c>
      <c r="Y121">
        <v>0</v>
      </c>
      <c r="Z121">
        <v>5</v>
      </c>
      <c r="AA121">
        <v>268</v>
      </c>
      <c r="AB121">
        <v>2</v>
      </c>
      <c r="AC121">
        <v>13</v>
      </c>
      <c r="AD121">
        <v>1</v>
      </c>
      <c r="AE121">
        <v>3</v>
      </c>
      <c r="AF121" s="3">
        <v>27.5</v>
      </c>
      <c r="AG121">
        <f>VLOOKUP(C121,'2022 FPIs'!$A$1:$B$33,2,FALSE)</f>
        <v>-5.5</v>
      </c>
      <c r="AH121">
        <f>VLOOKUP($C121,'2022 FPIs'!$A$1:$F$33,3,FALSE)</f>
        <v>70.5</v>
      </c>
      <c r="AI121">
        <f>VLOOKUP($C121,'2022 FPIs'!$A$1:$F$33,4,FALSE)</f>
        <v>65.099999999999994</v>
      </c>
      <c r="AJ121">
        <f>VLOOKUP($C121,'2022 FPIs'!$A$1:$F$33,5,FALSE)</f>
        <v>66.3</v>
      </c>
      <c r="AK121">
        <f>VLOOKUP($C121,'2022 FPIs'!$A$1:$F$33,6,FALSE)</f>
        <v>50.4</v>
      </c>
      <c r="AL121">
        <f>VLOOKUP($C121,'2022 FPIs'!$A$1:$M$33,7,FALSE)</f>
        <v>1307</v>
      </c>
      <c r="AM121">
        <f>VLOOKUP($C121,'2022 FPIs'!$A$1:$M$33,8,FALSE)</f>
        <v>0.37377049180327865</v>
      </c>
      <c r="AN121">
        <f>VLOOKUP($C121,'2022 FPIs'!$A$1:$M$33,9,FALSE)</f>
        <v>0.93414634146341458</v>
      </c>
      <c r="AO121">
        <f>VLOOKUP($C121,'2022 FPIs'!$A$1:$M$33,10,FALSE)</f>
        <v>0.79491833030852976</v>
      </c>
      <c r="AP121">
        <f>VLOOKUP($C121,'2022 FPIs'!$A$1:$M$33,11,FALSE)</f>
        <v>0.93837535014005591</v>
      </c>
      <c r="AQ121">
        <f>VLOOKUP($C121,'2022 FPIs'!$A$1:$M$33,12,FALSE)</f>
        <v>0.5471124620060791</v>
      </c>
      <c r="AR121">
        <f>VLOOKUP($C121,'2022 FPIs'!$A$1:$M$33,13,FALSE)</f>
        <v>0</v>
      </c>
      <c r="AS121">
        <v>16</v>
      </c>
      <c r="AT121">
        <v>9</v>
      </c>
      <c r="AU121">
        <v>14</v>
      </c>
      <c r="AV121">
        <v>31</v>
      </c>
      <c r="AW121">
        <v>201</v>
      </c>
      <c r="AX121">
        <v>1</v>
      </c>
      <c r="AY121">
        <v>1</v>
      </c>
      <c r="AZ121">
        <v>3</v>
      </c>
      <c r="BA121">
        <v>18</v>
      </c>
      <c r="BB121">
        <v>7.1</v>
      </c>
      <c r="BC121">
        <v>5.9</v>
      </c>
      <c r="BD121">
        <v>45.2</v>
      </c>
      <c r="BE121">
        <v>64</v>
      </c>
      <c r="BF121">
        <v>31</v>
      </c>
      <c r="BG121">
        <v>149</v>
      </c>
      <c r="BH121">
        <v>4.8</v>
      </c>
      <c r="BI121">
        <v>0</v>
      </c>
      <c r="BJ121">
        <v>3</v>
      </c>
      <c r="BK121">
        <v>3</v>
      </c>
      <c r="BL121">
        <v>1</v>
      </c>
      <c r="BM121">
        <v>1</v>
      </c>
      <c r="BN121">
        <v>5</v>
      </c>
      <c r="BO121">
        <v>214</v>
      </c>
      <c r="BP121">
        <v>3</v>
      </c>
      <c r="BQ121">
        <v>12</v>
      </c>
      <c r="BR121">
        <v>1</v>
      </c>
      <c r="BS121">
        <v>1</v>
      </c>
      <c r="BT121" s="3">
        <f t="shared" si="9"/>
        <v>32.5</v>
      </c>
      <c r="BU121">
        <f>VLOOKUP(D121,'2022 FPIs'!$A$1:$B$33,2,FALSE)</f>
        <v>-5.2</v>
      </c>
      <c r="BV121">
        <f>VLOOKUP($D121,'2022 FPIs'!$A$1:$F$33,3,FALSE)</f>
        <v>43.5</v>
      </c>
      <c r="BW121">
        <f>VLOOKUP($D121,'2022 FPIs'!$A$1:$F$33,4,FALSE)</f>
        <v>30.2</v>
      </c>
      <c r="BX121">
        <f>VLOOKUP($D121,'2022 FPIs'!$A$1:$F$33,5,FALSE)</f>
        <v>59.3</v>
      </c>
      <c r="BY121">
        <f>VLOOKUP($D121,'2022 FPIs'!$A$1:$F$33,6,FALSE)</f>
        <v>52.3</v>
      </c>
      <c r="BZ121">
        <f>VLOOKUP($D121,'2022 FPIs'!$A$1:$G$33,7,FALSE)</f>
        <v>1379</v>
      </c>
      <c r="CA121">
        <f>VLOOKUP($D121,'2022 FPIs'!$A$1:$M$33,8,FALSE)</f>
        <v>0.38360655737704918</v>
      </c>
      <c r="CB121">
        <f>VLOOKUP($D121,'2022 FPIs'!$A$1:$M$33,9,FALSE)</f>
        <v>0.27560975609756089</v>
      </c>
      <c r="CC121">
        <f>VLOOKUP($D121,'2022 FPIs'!$A$1:$M$33,10,FALSE)</f>
        <v>0.16152450090744097</v>
      </c>
      <c r="CD121">
        <f>VLOOKUP($D121,'2022 FPIs'!$A$1:$M$33,11,FALSE)</f>
        <v>0.74229691876750692</v>
      </c>
      <c r="CE121">
        <f>VLOOKUP($D121,'2022 FPIs'!$A$1:$M$33,12,FALSE)</f>
        <v>0.60486322188449848</v>
      </c>
      <c r="CF121">
        <f>VLOOKUP($D121,'2022 FPIs'!$A$1:$M$33,13,FALSE)</f>
        <v>0.16901408450704225</v>
      </c>
      <c r="CG121">
        <f t="shared" si="10"/>
        <v>-0.29999999999999982</v>
      </c>
      <c r="CH121">
        <f t="shared" si="11"/>
        <v>1.6206896551724137</v>
      </c>
      <c r="CI121">
        <f t="shared" si="12"/>
        <v>2.1556291390728477</v>
      </c>
      <c r="CJ121">
        <f t="shared" si="13"/>
        <v>1.118043844856661</v>
      </c>
      <c r="CK121">
        <f t="shared" si="14"/>
        <v>0.96367112810707456</v>
      </c>
      <c r="CL121">
        <f t="shared" si="15"/>
        <v>-72</v>
      </c>
    </row>
    <row r="122" spans="1:90">
      <c r="A122" t="s">
        <v>0</v>
      </c>
      <c r="B122">
        <f t="shared" si="8"/>
        <v>0</v>
      </c>
      <c r="C122" t="s">
        <v>53</v>
      </c>
      <c r="D122" t="s">
        <v>51</v>
      </c>
      <c r="E122">
        <v>20</v>
      </c>
      <c r="F122">
        <v>23</v>
      </c>
      <c r="G122">
        <v>20</v>
      </c>
      <c r="H122">
        <v>32</v>
      </c>
      <c r="I122">
        <v>237</v>
      </c>
      <c r="J122">
        <v>1</v>
      </c>
      <c r="K122">
        <v>2</v>
      </c>
      <c r="L122">
        <v>1</v>
      </c>
      <c r="M122">
        <v>8</v>
      </c>
      <c r="N122">
        <v>7.7</v>
      </c>
      <c r="O122">
        <v>7.2</v>
      </c>
      <c r="P122">
        <v>62.5</v>
      </c>
      <c r="Q122">
        <v>69.400000000000006</v>
      </c>
      <c r="R122">
        <v>24</v>
      </c>
      <c r="S122">
        <v>92</v>
      </c>
      <c r="T122">
        <v>3.8</v>
      </c>
      <c r="U122">
        <v>1</v>
      </c>
      <c r="V122">
        <v>2</v>
      </c>
      <c r="W122">
        <v>2</v>
      </c>
      <c r="X122">
        <v>2</v>
      </c>
      <c r="Y122">
        <v>2</v>
      </c>
      <c r="Z122">
        <v>5</v>
      </c>
      <c r="AA122">
        <v>242</v>
      </c>
      <c r="AB122">
        <v>3</v>
      </c>
      <c r="AC122">
        <v>12</v>
      </c>
      <c r="AD122">
        <v>1</v>
      </c>
      <c r="AE122">
        <v>1</v>
      </c>
      <c r="AF122" s="3">
        <v>28.5</v>
      </c>
      <c r="AG122">
        <f>VLOOKUP(C122,'2022 FPIs'!$A$1:$B$33,2,FALSE)</f>
        <v>-5.5</v>
      </c>
      <c r="AH122">
        <f>VLOOKUP($C122,'2022 FPIs'!$A$1:$F$33,3,FALSE)</f>
        <v>70.5</v>
      </c>
      <c r="AI122">
        <f>VLOOKUP($C122,'2022 FPIs'!$A$1:$F$33,4,FALSE)</f>
        <v>65.099999999999994</v>
      </c>
      <c r="AJ122">
        <f>VLOOKUP($C122,'2022 FPIs'!$A$1:$F$33,5,FALSE)</f>
        <v>66.3</v>
      </c>
      <c r="AK122">
        <f>VLOOKUP($C122,'2022 FPIs'!$A$1:$F$33,6,FALSE)</f>
        <v>50.4</v>
      </c>
      <c r="AL122">
        <f>VLOOKUP($C122,'2022 FPIs'!$A$1:$M$33,7,FALSE)</f>
        <v>1307</v>
      </c>
      <c r="AM122">
        <f>VLOOKUP($C122,'2022 FPIs'!$A$1:$M$33,8,FALSE)</f>
        <v>0.37377049180327865</v>
      </c>
      <c r="AN122">
        <f>VLOOKUP($C122,'2022 FPIs'!$A$1:$M$33,9,FALSE)</f>
        <v>0.93414634146341458</v>
      </c>
      <c r="AO122">
        <f>VLOOKUP($C122,'2022 FPIs'!$A$1:$M$33,10,FALSE)</f>
        <v>0.79491833030852976</v>
      </c>
      <c r="AP122">
        <f>VLOOKUP($C122,'2022 FPIs'!$A$1:$M$33,11,FALSE)</f>
        <v>0.93837535014005591</v>
      </c>
      <c r="AQ122">
        <f>VLOOKUP($C122,'2022 FPIs'!$A$1:$M$33,12,FALSE)</f>
        <v>0.5471124620060791</v>
      </c>
      <c r="AR122">
        <f>VLOOKUP($C122,'2022 FPIs'!$A$1:$M$33,13,FALSE)</f>
        <v>0</v>
      </c>
      <c r="AS122">
        <v>23</v>
      </c>
      <c r="AT122">
        <v>20</v>
      </c>
      <c r="AU122">
        <v>8</v>
      </c>
      <c r="AV122">
        <v>17</v>
      </c>
      <c r="AW122">
        <v>82</v>
      </c>
      <c r="AX122">
        <v>0</v>
      </c>
      <c r="AY122">
        <v>2</v>
      </c>
      <c r="AZ122">
        <v>5</v>
      </c>
      <c r="BA122">
        <v>24</v>
      </c>
      <c r="BB122">
        <v>6.2</v>
      </c>
      <c r="BC122">
        <v>3.7</v>
      </c>
      <c r="BD122">
        <v>47.1</v>
      </c>
      <c r="BE122">
        <v>21.8</v>
      </c>
      <c r="BF122">
        <v>40</v>
      </c>
      <c r="BG122">
        <v>281</v>
      </c>
      <c r="BH122">
        <v>7</v>
      </c>
      <c r="BI122">
        <v>2</v>
      </c>
      <c r="BJ122">
        <v>3</v>
      </c>
      <c r="BK122">
        <v>3</v>
      </c>
      <c r="BL122">
        <v>2</v>
      </c>
      <c r="BM122">
        <v>2</v>
      </c>
      <c r="BN122">
        <v>4</v>
      </c>
      <c r="BO122">
        <v>182</v>
      </c>
      <c r="BP122">
        <v>6</v>
      </c>
      <c r="BQ122">
        <v>14</v>
      </c>
      <c r="BR122">
        <v>0</v>
      </c>
      <c r="BS122">
        <v>0</v>
      </c>
      <c r="BT122" s="3">
        <f t="shared" si="9"/>
        <v>31.5</v>
      </c>
      <c r="BU122">
        <f>VLOOKUP(D122,'2022 FPIs'!$A$1:$B$33,2,FALSE)</f>
        <v>-16.899999999999999</v>
      </c>
      <c r="BV122">
        <f>VLOOKUP($D122,'2022 FPIs'!$A$1:$F$33,3,FALSE)</f>
        <v>45.7</v>
      </c>
      <c r="BW122">
        <f>VLOOKUP($D122,'2022 FPIs'!$A$1:$F$33,4,FALSE)</f>
        <v>35.200000000000003</v>
      </c>
      <c r="BX122">
        <f>VLOOKUP($D122,'2022 FPIs'!$A$1:$F$33,5,FALSE)</f>
        <v>58.8</v>
      </c>
      <c r="BY122">
        <f>VLOOKUP($D122,'2022 FPIs'!$A$1:$F$33,6,FALSE)</f>
        <v>50.2</v>
      </c>
      <c r="BZ122">
        <f>VLOOKUP($D122,'2022 FPIs'!$A$1:$G$33,7,FALSE)</f>
        <v>1332</v>
      </c>
      <c r="CA122">
        <f>VLOOKUP($D122,'2022 FPIs'!$A$1:$M$33,8,FALSE)</f>
        <v>0</v>
      </c>
      <c r="CB122">
        <f>VLOOKUP($D122,'2022 FPIs'!$A$1:$M$33,9,FALSE)</f>
        <v>0.32926829268292684</v>
      </c>
      <c r="CC122">
        <f>VLOOKUP($D122,'2022 FPIs'!$A$1:$M$33,10,FALSE)</f>
        <v>0.25226860254083483</v>
      </c>
      <c r="CD122">
        <f>VLOOKUP($D122,'2022 FPIs'!$A$1:$M$33,11,FALSE)</f>
        <v>0.72829131652661061</v>
      </c>
      <c r="CE122">
        <f>VLOOKUP($D122,'2022 FPIs'!$A$1:$M$33,12,FALSE)</f>
        <v>0.54103343465045606</v>
      </c>
      <c r="CF122">
        <f>VLOOKUP($D122,'2022 FPIs'!$A$1:$M$33,13,FALSE)</f>
        <v>5.8685446009389672E-2</v>
      </c>
      <c r="CG122">
        <f t="shared" si="10"/>
        <v>11.399999999999999</v>
      </c>
      <c r="CH122">
        <f t="shared" si="11"/>
        <v>1.5426695842450764</v>
      </c>
      <c r="CI122">
        <f t="shared" si="12"/>
        <v>1.8494318181818179</v>
      </c>
      <c r="CJ122">
        <f t="shared" si="13"/>
        <v>1.1275510204081634</v>
      </c>
      <c r="CK122">
        <f t="shared" si="14"/>
        <v>1.0039840637450199</v>
      </c>
      <c r="CL122">
        <f t="shared" si="15"/>
        <v>-25</v>
      </c>
    </row>
    <row r="123" spans="1:90">
      <c r="A123" t="s">
        <v>0</v>
      </c>
      <c r="B123">
        <f t="shared" si="8"/>
        <v>0</v>
      </c>
      <c r="C123" t="s">
        <v>53</v>
      </c>
      <c r="D123" t="s">
        <v>55</v>
      </c>
      <c r="E123">
        <v>24</v>
      </c>
      <c r="F123">
        <v>34</v>
      </c>
      <c r="G123">
        <v>26</v>
      </c>
      <c r="H123">
        <v>35</v>
      </c>
      <c r="I123">
        <v>215</v>
      </c>
      <c r="J123">
        <v>2</v>
      </c>
      <c r="K123">
        <v>2</v>
      </c>
      <c r="L123">
        <v>4</v>
      </c>
      <c r="M123">
        <v>31</v>
      </c>
      <c r="N123">
        <v>7</v>
      </c>
      <c r="O123">
        <v>5.5</v>
      </c>
      <c r="P123">
        <v>74.3</v>
      </c>
      <c r="Q123">
        <v>84.8</v>
      </c>
      <c r="R123">
        <v>14</v>
      </c>
      <c r="S123">
        <v>131</v>
      </c>
      <c r="T123">
        <v>9.4</v>
      </c>
      <c r="U123">
        <v>1</v>
      </c>
      <c r="V123">
        <v>1</v>
      </c>
      <c r="W123">
        <v>2</v>
      </c>
      <c r="X123">
        <v>3</v>
      </c>
      <c r="Y123">
        <v>3</v>
      </c>
      <c r="Z123">
        <v>3</v>
      </c>
      <c r="AA123">
        <v>156</v>
      </c>
      <c r="AB123">
        <v>4</v>
      </c>
      <c r="AC123">
        <v>12</v>
      </c>
      <c r="AD123">
        <v>0</v>
      </c>
      <c r="AE123">
        <v>2</v>
      </c>
      <c r="AF123" s="3">
        <v>28.5</v>
      </c>
      <c r="AG123">
        <f>VLOOKUP(C123,'2022 FPIs'!$A$1:$B$33,2,FALSE)</f>
        <v>-5.5</v>
      </c>
      <c r="AH123">
        <f>VLOOKUP($C123,'2022 FPIs'!$A$1:$F$33,3,FALSE)</f>
        <v>70.5</v>
      </c>
      <c r="AI123">
        <f>VLOOKUP($C123,'2022 FPIs'!$A$1:$F$33,4,FALSE)</f>
        <v>65.099999999999994</v>
      </c>
      <c r="AJ123">
        <f>VLOOKUP($C123,'2022 FPIs'!$A$1:$F$33,5,FALSE)</f>
        <v>66.3</v>
      </c>
      <c r="AK123">
        <f>VLOOKUP($C123,'2022 FPIs'!$A$1:$F$33,6,FALSE)</f>
        <v>50.4</v>
      </c>
      <c r="AL123">
        <f>VLOOKUP($C123,'2022 FPIs'!$A$1:$M$33,7,FALSE)</f>
        <v>1307</v>
      </c>
      <c r="AM123">
        <f>VLOOKUP($C123,'2022 FPIs'!$A$1:$M$33,8,FALSE)</f>
        <v>0.37377049180327865</v>
      </c>
      <c r="AN123">
        <f>VLOOKUP($C123,'2022 FPIs'!$A$1:$M$33,9,FALSE)</f>
        <v>0.93414634146341458</v>
      </c>
      <c r="AO123">
        <f>VLOOKUP($C123,'2022 FPIs'!$A$1:$M$33,10,FALSE)</f>
        <v>0.79491833030852976</v>
      </c>
      <c r="AP123">
        <f>VLOOKUP($C123,'2022 FPIs'!$A$1:$M$33,11,FALSE)</f>
        <v>0.93837535014005591</v>
      </c>
      <c r="AQ123">
        <f>VLOOKUP($C123,'2022 FPIs'!$A$1:$M$33,12,FALSE)</f>
        <v>0.5471124620060791</v>
      </c>
      <c r="AR123">
        <f>VLOOKUP($C123,'2022 FPIs'!$A$1:$M$33,13,FALSE)</f>
        <v>0</v>
      </c>
      <c r="AS123">
        <v>34</v>
      </c>
      <c r="AT123">
        <v>24</v>
      </c>
      <c r="AU123">
        <v>27</v>
      </c>
      <c r="AV123">
        <v>39</v>
      </c>
      <c r="AW123">
        <v>338</v>
      </c>
      <c r="AX123">
        <v>2</v>
      </c>
      <c r="AY123">
        <v>0</v>
      </c>
      <c r="AZ123">
        <v>1</v>
      </c>
      <c r="BA123">
        <v>2</v>
      </c>
      <c r="BB123">
        <v>8.6999999999999993</v>
      </c>
      <c r="BC123">
        <v>8.5</v>
      </c>
      <c r="BD123">
        <v>69.2</v>
      </c>
      <c r="BE123">
        <v>113</v>
      </c>
      <c r="BF123">
        <v>27</v>
      </c>
      <c r="BG123">
        <v>81</v>
      </c>
      <c r="BH123">
        <v>3</v>
      </c>
      <c r="BI123">
        <v>2</v>
      </c>
      <c r="BJ123">
        <v>2</v>
      </c>
      <c r="BK123">
        <v>2</v>
      </c>
      <c r="BL123">
        <v>4</v>
      </c>
      <c r="BM123">
        <v>4</v>
      </c>
      <c r="BN123">
        <v>4</v>
      </c>
      <c r="BO123">
        <v>185</v>
      </c>
      <c r="BP123">
        <v>8</v>
      </c>
      <c r="BQ123">
        <v>16</v>
      </c>
      <c r="BR123">
        <v>1</v>
      </c>
      <c r="BS123">
        <v>2</v>
      </c>
      <c r="BT123" s="3">
        <f t="shared" si="9"/>
        <v>31.5</v>
      </c>
      <c r="BU123">
        <f>VLOOKUP(D123,'2022 FPIs'!$A$1:$B$33,2,FALSE)</f>
        <v>3.2</v>
      </c>
      <c r="BV123">
        <f>VLOOKUP($D123,'2022 FPIs'!$A$1:$F$33,3,FALSE)</f>
        <v>42.5</v>
      </c>
      <c r="BW123">
        <f>VLOOKUP($D123,'2022 FPIs'!$A$1:$F$33,4,FALSE)</f>
        <v>33.299999999999997</v>
      </c>
      <c r="BX123">
        <f>VLOOKUP($D123,'2022 FPIs'!$A$1:$F$33,5,FALSE)</f>
        <v>62.6</v>
      </c>
      <c r="BY123">
        <f>VLOOKUP($D123,'2022 FPIs'!$A$1:$F$33,6,FALSE)</f>
        <v>33</v>
      </c>
      <c r="BZ123">
        <f>VLOOKUP($D123,'2022 FPIs'!$A$1:$G$33,7,FALSE)</f>
        <v>1535</v>
      </c>
      <c r="CA123">
        <f>VLOOKUP($D123,'2022 FPIs'!$A$1:$M$33,8,FALSE)</f>
        <v>0.65901639344262286</v>
      </c>
      <c r="CB123">
        <f>VLOOKUP($D123,'2022 FPIs'!$A$1:$M$33,9,FALSE)</f>
        <v>0.2512195121951219</v>
      </c>
      <c r="CC123">
        <f>VLOOKUP($D123,'2022 FPIs'!$A$1:$M$33,10,FALSE)</f>
        <v>0.21778584392014511</v>
      </c>
      <c r="CD123">
        <f>VLOOKUP($D123,'2022 FPIs'!$A$1:$M$33,11,FALSE)</f>
        <v>0.834733893557423</v>
      </c>
      <c r="CE123">
        <f>VLOOKUP($D123,'2022 FPIs'!$A$1:$M$33,12,FALSE)</f>
        <v>1.8237082066869345E-2</v>
      </c>
      <c r="CF123">
        <f>VLOOKUP($D123,'2022 FPIs'!$A$1:$M$33,13,FALSE)</f>
        <v>0.53521126760563376</v>
      </c>
      <c r="CG123">
        <f t="shared" si="10"/>
        <v>-8.6999999999999993</v>
      </c>
      <c r="CH123">
        <f t="shared" si="11"/>
        <v>1.6588235294117648</v>
      </c>
      <c r="CI123">
        <f t="shared" si="12"/>
        <v>1.954954954954955</v>
      </c>
      <c r="CJ123">
        <f t="shared" si="13"/>
        <v>1.059105431309904</v>
      </c>
      <c r="CK123">
        <f t="shared" si="14"/>
        <v>1.5272727272727273</v>
      </c>
      <c r="CL123">
        <f t="shared" si="15"/>
        <v>-228</v>
      </c>
    </row>
    <row r="124" spans="1:90">
      <c r="A124" t="s">
        <v>1</v>
      </c>
      <c r="B124">
        <f t="shared" si="8"/>
        <v>1</v>
      </c>
      <c r="C124" t="s">
        <v>53</v>
      </c>
      <c r="D124" t="s">
        <v>41</v>
      </c>
      <c r="E124">
        <v>13</v>
      </c>
      <c r="F124">
        <v>6</v>
      </c>
      <c r="G124">
        <v>16</v>
      </c>
      <c r="H124">
        <v>24</v>
      </c>
      <c r="I124">
        <v>132</v>
      </c>
      <c r="J124">
        <v>0</v>
      </c>
      <c r="K124">
        <v>0</v>
      </c>
      <c r="L124">
        <v>1</v>
      </c>
      <c r="M124">
        <v>8</v>
      </c>
      <c r="N124">
        <v>5.8</v>
      </c>
      <c r="O124">
        <v>5.3</v>
      </c>
      <c r="P124">
        <v>66.7</v>
      </c>
      <c r="Q124">
        <v>80.599999999999994</v>
      </c>
      <c r="R124">
        <v>31</v>
      </c>
      <c r="S124">
        <v>116</v>
      </c>
      <c r="T124">
        <v>3.7</v>
      </c>
      <c r="U124">
        <v>1</v>
      </c>
      <c r="V124">
        <v>2</v>
      </c>
      <c r="W124">
        <v>2</v>
      </c>
      <c r="X124">
        <v>1</v>
      </c>
      <c r="Y124">
        <v>1</v>
      </c>
      <c r="Z124">
        <v>6</v>
      </c>
      <c r="AA124">
        <v>293</v>
      </c>
      <c r="AB124">
        <v>5</v>
      </c>
      <c r="AC124">
        <v>13</v>
      </c>
      <c r="AD124">
        <v>0</v>
      </c>
      <c r="AE124">
        <v>0</v>
      </c>
      <c r="AF124" s="3">
        <v>32</v>
      </c>
      <c r="AG124">
        <f>VLOOKUP(C124,'2022 FPIs'!$A$1:$B$33,2,FALSE)</f>
        <v>-5.5</v>
      </c>
      <c r="AH124">
        <f>VLOOKUP($C124,'2022 FPIs'!$A$1:$F$33,3,FALSE)</f>
        <v>70.5</v>
      </c>
      <c r="AI124">
        <f>VLOOKUP($C124,'2022 FPIs'!$A$1:$F$33,4,FALSE)</f>
        <v>65.099999999999994</v>
      </c>
      <c r="AJ124">
        <f>VLOOKUP($C124,'2022 FPIs'!$A$1:$F$33,5,FALSE)</f>
        <v>66.3</v>
      </c>
      <c r="AK124">
        <f>VLOOKUP($C124,'2022 FPIs'!$A$1:$F$33,6,FALSE)</f>
        <v>50.4</v>
      </c>
      <c r="AL124">
        <f>VLOOKUP($C124,'2022 FPIs'!$A$1:$M$33,7,FALSE)</f>
        <v>1307</v>
      </c>
      <c r="AM124">
        <f>VLOOKUP($C124,'2022 FPIs'!$A$1:$M$33,8,FALSE)</f>
        <v>0.37377049180327865</v>
      </c>
      <c r="AN124">
        <f>VLOOKUP($C124,'2022 FPIs'!$A$1:$M$33,9,FALSE)</f>
        <v>0.93414634146341458</v>
      </c>
      <c r="AO124">
        <f>VLOOKUP($C124,'2022 FPIs'!$A$1:$M$33,10,FALSE)</f>
        <v>0.79491833030852976</v>
      </c>
      <c r="AP124">
        <f>VLOOKUP($C124,'2022 FPIs'!$A$1:$M$33,11,FALSE)</f>
        <v>0.93837535014005591</v>
      </c>
      <c r="AQ124">
        <f>VLOOKUP($C124,'2022 FPIs'!$A$1:$M$33,12,FALSE)</f>
        <v>0.5471124620060791</v>
      </c>
      <c r="AR124">
        <f>VLOOKUP($C124,'2022 FPIs'!$A$1:$M$33,13,FALSE)</f>
        <v>0</v>
      </c>
      <c r="AS124">
        <v>6</v>
      </c>
      <c r="AT124">
        <v>13</v>
      </c>
      <c r="AU124">
        <v>25</v>
      </c>
      <c r="AV124">
        <v>47</v>
      </c>
      <c r="AW124">
        <v>286</v>
      </c>
      <c r="AX124">
        <v>0</v>
      </c>
      <c r="AY124">
        <v>2</v>
      </c>
      <c r="AZ124">
        <v>0</v>
      </c>
      <c r="BA124">
        <v>0</v>
      </c>
      <c r="BB124">
        <v>6.1</v>
      </c>
      <c r="BC124">
        <v>6.1</v>
      </c>
      <c r="BD124">
        <v>53.2</v>
      </c>
      <c r="BE124">
        <v>54</v>
      </c>
      <c r="BF124">
        <v>26</v>
      </c>
      <c r="BG124">
        <v>136</v>
      </c>
      <c r="BH124">
        <v>5.2</v>
      </c>
      <c r="BI124">
        <v>0</v>
      </c>
      <c r="BJ124">
        <v>2</v>
      </c>
      <c r="BK124">
        <v>2</v>
      </c>
      <c r="BL124">
        <v>0</v>
      </c>
      <c r="BM124">
        <v>0</v>
      </c>
      <c r="BN124">
        <v>3</v>
      </c>
      <c r="BO124">
        <v>159</v>
      </c>
      <c r="BP124">
        <v>6</v>
      </c>
      <c r="BQ124">
        <v>14</v>
      </c>
      <c r="BR124">
        <v>0</v>
      </c>
      <c r="BS124">
        <v>3</v>
      </c>
      <c r="BT124" s="3">
        <f t="shared" si="9"/>
        <v>28</v>
      </c>
      <c r="BU124">
        <f>VLOOKUP(D124,'2022 FPIs'!$A$1:$B$33,2,FALSE)</f>
        <v>6.1</v>
      </c>
      <c r="BV124">
        <f>VLOOKUP($D124,'2022 FPIs'!$A$1:$F$33,3,FALSE)</f>
        <v>48</v>
      </c>
      <c r="BW124">
        <f>VLOOKUP($D124,'2022 FPIs'!$A$1:$F$33,4,FALSE)</f>
        <v>46.1</v>
      </c>
      <c r="BX124">
        <f>VLOOKUP($D124,'2022 FPIs'!$A$1:$F$33,5,FALSE)</f>
        <v>50.2</v>
      </c>
      <c r="BY124">
        <f>VLOOKUP($D124,'2022 FPIs'!$A$1:$F$33,6,FALSE)</f>
        <v>51</v>
      </c>
      <c r="BZ124">
        <f>VLOOKUP($D124,'2022 FPIs'!$A$1:$G$33,7,FALSE)</f>
        <v>1531</v>
      </c>
      <c r="CA124">
        <f>VLOOKUP($D124,'2022 FPIs'!$A$1:$M$33,8,FALSE)</f>
        <v>0.75409836065573765</v>
      </c>
      <c r="CB124">
        <f>VLOOKUP($D124,'2022 FPIs'!$A$1:$M$33,9,FALSE)</f>
        <v>0.38536585365853654</v>
      </c>
      <c r="CC124">
        <f>VLOOKUP($D124,'2022 FPIs'!$A$1:$M$33,10,FALSE)</f>
        <v>0.45009074410163336</v>
      </c>
      <c r="CD124">
        <f>VLOOKUP($D124,'2022 FPIs'!$A$1:$M$33,11,FALSE)</f>
        <v>0.48739495798319338</v>
      </c>
      <c r="CE124">
        <f>VLOOKUP($D124,'2022 FPIs'!$A$1:$M$33,12,FALSE)</f>
        <v>0.56534954407294835</v>
      </c>
      <c r="CF124">
        <f>VLOOKUP($D124,'2022 FPIs'!$A$1:$M$33,13,FALSE)</f>
        <v>0.5258215962441315</v>
      </c>
      <c r="CG124">
        <f t="shared" si="10"/>
        <v>-11.6</v>
      </c>
      <c r="CH124">
        <f t="shared" si="11"/>
        <v>1.46875</v>
      </c>
      <c r="CI124">
        <f t="shared" si="12"/>
        <v>1.4121475054229933</v>
      </c>
      <c r="CJ124">
        <f t="shared" si="13"/>
        <v>1.3207171314741035</v>
      </c>
      <c r="CK124">
        <f t="shared" si="14"/>
        <v>0.98823529411764699</v>
      </c>
      <c r="CL124">
        <f t="shared" si="15"/>
        <v>-224</v>
      </c>
    </row>
    <row r="125" spans="1:90">
      <c r="A125" t="s">
        <v>0</v>
      </c>
      <c r="B125">
        <f t="shared" si="8"/>
        <v>0</v>
      </c>
      <c r="C125" t="s">
        <v>53</v>
      </c>
      <c r="D125" t="s">
        <v>58</v>
      </c>
      <c r="E125">
        <v>20</v>
      </c>
      <c r="F125">
        <v>38</v>
      </c>
      <c r="G125">
        <v>28</v>
      </c>
      <c r="H125">
        <v>41</v>
      </c>
      <c r="I125">
        <v>296</v>
      </c>
      <c r="J125">
        <v>2</v>
      </c>
      <c r="K125">
        <v>1</v>
      </c>
      <c r="L125">
        <v>1</v>
      </c>
      <c r="M125">
        <v>6</v>
      </c>
      <c r="N125">
        <v>7.4</v>
      </c>
      <c r="O125">
        <v>7</v>
      </c>
      <c r="P125">
        <v>68.3</v>
      </c>
      <c r="Q125">
        <v>95.2</v>
      </c>
      <c r="R125">
        <v>23</v>
      </c>
      <c r="S125">
        <v>108</v>
      </c>
      <c r="T125">
        <v>4.7</v>
      </c>
      <c r="U125">
        <v>0</v>
      </c>
      <c r="V125">
        <v>2</v>
      </c>
      <c r="W125">
        <v>3</v>
      </c>
      <c r="X125">
        <v>2</v>
      </c>
      <c r="Y125">
        <v>2</v>
      </c>
      <c r="Z125">
        <v>1</v>
      </c>
      <c r="AA125">
        <v>55</v>
      </c>
      <c r="AB125">
        <v>9</v>
      </c>
      <c r="AC125">
        <v>15</v>
      </c>
      <c r="AD125">
        <v>1</v>
      </c>
      <c r="AE125">
        <v>2</v>
      </c>
      <c r="AF125" s="3">
        <v>29.5</v>
      </c>
      <c r="AG125">
        <f>VLOOKUP(C125,'2022 FPIs'!$A$1:$B$33,2,FALSE)</f>
        <v>-5.5</v>
      </c>
      <c r="AH125">
        <f>VLOOKUP($C125,'2022 FPIs'!$A$1:$F$33,3,FALSE)</f>
        <v>70.5</v>
      </c>
      <c r="AI125">
        <f>VLOOKUP($C125,'2022 FPIs'!$A$1:$F$33,4,FALSE)</f>
        <v>65.099999999999994</v>
      </c>
      <c r="AJ125">
        <f>VLOOKUP($C125,'2022 FPIs'!$A$1:$F$33,5,FALSE)</f>
        <v>66.3</v>
      </c>
      <c r="AK125">
        <f>VLOOKUP($C125,'2022 FPIs'!$A$1:$F$33,6,FALSE)</f>
        <v>50.4</v>
      </c>
      <c r="AL125">
        <f>VLOOKUP($C125,'2022 FPIs'!$A$1:$M$33,7,FALSE)</f>
        <v>1307</v>
      </c>
      <c r="AM125">
        <f>VLOOKUP($C125,'2022 FPIs'!$A$1:$M$33,8,FALSE)</f>
        <v>0.37377049180327865</v>
      </c>
      <c r="AN125">
        <f>VLOOKUP($C125,'2022 FPIs'!$A$1:$M$33,9,FALSE)</f>
        <v>0.93414634146341458</v>
      </c>
      <c r="AO125">
        <f>VLOOKUP($C125,'2022 FPIs'!$A$1:$M$33,10,FALSE)</f>
        <v>0.79491833030852976</v>
      </c>
      <c r="AP125">
        <f>VLOOKUP($C125,'2022 FPIs'!$A$1:$M$33,11,FALSE)</f>
        <v>0.93837535014005591</v>
      </c>
      <c r="AQ125">
        <f>VLOOKUP($C125,'2022 FPIs'!$A$1:$M$33,12,FALSE)</f>
        <v>0.5471124620060791</v>
      </c>
      <c r="AR125">
        <f>VLOOKUP($C125,'2022 FPIs'!$A$1:$M$33,13,FALSE)</f>
        <v>0</v>
      </c>
      <c r="AS125">
        <v>38</v>
      </c>
      <c r="AT125">
        <v>20</v>
      </c>
      <c r="AU125">
        <v>21</v>
      </c>
      <c r="AV125">
        <v>27</v>
      </c>
      <c r="AW125">
        <v>236</v>
      </c>
      <c r="AX125">
        <v>1</v>
      </c>
      <c r="AY125">
        <v>0</v>
      </c>
      <c r="AZ125">
        <v>1</v>
      </c>
      <c r="BA125">
        <v>5</v>
      </c>
      <c r="BB125">
        <v>8.9</v>
      </c>
      <c r="BC125">
        <v>8.4</v>
      </c>
      <c r="BD125">
        <v>77.8</v>
      </c>
      <c r="BE125">
        <v>115.4</v>
      </c>
      <c r="BF125">
        <v>27</v>
      </c>
      <c r="BG125">
        <v>164</v>
      </c>
      <c r="BH125">
        <v>6.1</v>
      </c>
      <c r="BI125">
        <v>3</v>
      </c>
      <c r="BJ125">
        <v>1</v>
      </c>
      <c r="BK125">
        <v>1</v>
      </c>
      <c r="BL125">
        <v>5</v>
      </c>
      <c r="BM125">
        <v>5</v>
      </c>
      <c r="BN125">
        <v>2</v>
      </c>
      <c r="BO125">
        <v>93</v>
      </c>
      <c r="BP125">
        <v>4</v>
      </c>
      <c r="BQ125">
        <v>9</v>
      </c>
      <c r="BR125">
        <v>1</v>
      </c>
      <c r="BS125">
        <v>1</v>
      </c>
      <c r="BT125" s="3">
        <f t="shared" si="9"/>
        <v>30.5</v>
      </c>
      <c r="BU125">
        <f>VLOOKUP(D125,'2022 FPIs'!$A$1:$B$33,2,FALSE)</f>
        <v>-9.6</v>
      </c>
      <c r="BV125">
        <f>VLOOKUP($D125,'2022 FPIs'!$A$1:$F$33,3,FALSE)</f>
        <v>50.1</v>
      </c>
      <c r="BW125">
        <f>VLOOKUP($D125,'2022 FPIs'!$A$1:$F$33,4,FALSE)</f>
        <v>48</v>
      </c>
      <c r="BX125">
        <f>VLOOKUP($D125,'2022 FPIs'!$A$1:$F$33,5,FALSE)</f>
        <v>49.1</v>
      </c>
      <c r="BY125">
        <f>VLOOKUP($D125,'2022 FPIs'!$A$1:$F$33,6,FALSE)</f>
        <v>57.7</v>
      </c>
      <c r="BZ125">
        <f>VLOOKUP($D125,'2022 FPIs'!$A$1:$G$33,7,FALSE)</f>
        <v>1406</v>
      </c>
      <c r="CA125">
        <f>VLOOKUP($D125,'2022 FPIs'!$A$1:$M$33,8,FALSE)</f>
        <v>0.23934426229508193</v>
      </c>
      <c r="CB125">
        <f>VLOOKUP($D125,'2022 FPIs'!$A$1:$M$33,9,FALSE)</f>
        <v>0.43658536585365848</v>
      </c>
      <c r="CC125">
        <f>VLOOKUP($D125,'2022 FPIs'!$A$1:$M$33,10,FALSE)</f>
        <v>0.48457350272232297</v>
      </c>
      <c r="CD125">
        <f>VLOOKUP($D125,'2022 FPIs'!$A$1:$M$33,11,FALSE)</f>
        <v>0.45658263305322139</v>
      </c>
      <c r="CE125">
        <f>VLOOKUP($D125,'2022 FPIs'!$A$1:$M$33,12,FALSE)</f>
        <v>0.76899696048632238</v>
      </c>
      <c r="CF125">
        <f>VLOOKUP($D125,'2022 FPIs'!$A$1:$M$33,13,FALSE)</f>
        <v>0.23239436619718309</v>
      </c>
      <c r="CG125">
        <f t="shared" si="10"/>
        <v>4.0999999999999996</v>
      </c>
      <c r="CH125">
        <f t="shared" si="11"/>
        <v>1.4071856287425148</v>
      </c>
      <c r="CI125">
        <f t="shared" si="12"/>
        <v>1.35625</v>
      </c>
      <c r="CJ125">
        <f t="shared" si="13"/>
        <v>1.3503054989816701</v>
      </c>
      <c r="CK125">
        <f t="shared" si="14"/>
        <v>0.87348353552859614</v>
      </c>
      <c r="CL125">
        <f t="shared" si="15"/>
        <v>-99</v>
      </c>
    </row>
    <row r="126" spans="1:90">
      <c r="A126" t="s">
        <v>0</v>
      </c>
      <c r="B126">
        <f t="shared" si="8"/>
        <v>0</v>
      </c>
      <c r="C126" t="s">
        <v>53</v>
      </c>
      <c r="D126" t="s">
        <v>43</v>
      </c>
      <c r="E126">
        <v>10</v>
      </c>
      <c r="F126">
        <v>17</v>
      </c>
      <c r="G126">
        <v>17</v>
      </c>
      <c r="H126">
        <v>30</v>
      </c>
      <c r="I126">
        <v>118</v>
      </c>
      <c r="J126">
        <v>1</v>
      </c>
      <c r="K126">
        <v>1</v>
      </c>
      <c r="L126">
        <v>3</v>
      </c>
      <c r="M126">
        <v>34</v>
      </c>
      <c r="N126">
        <v>5.0999999999999996</v>
      </c>
      <c r="O126">
        <v>3.6</v>
      </c>
      <c r="P126">
        <v>56.7</v>
      </c>
      <c r="Q126">
        <v>62.9</v>
      </c>
      <c r="R126">
        <v>18</v>
      </c>
      <c r="S126">
        <v>43</v>
      </c>
      <c r="T126">
        <v>2.4</v>
      </c>
      <c r="U126">
        <v>0</v>
      </c>
      <c r="V126">
        <v>1</v>
      </c>
      <c r="W126">
        <v>1</v>
      </c>
      <c r="X126">
        <v>1</v>
      </c>
      <c r="Y126">
        <v>1</v>
      </c>
      <c r="Z126">
        <v>8</v>
      </c>
      <c r="AA126">
        <v>374</v>
      </c>
      <c r="AB126">
        <v>2</v>
      </c>
      <c r="AC126">
        <v>14</v>
      </c>
      <c r="AD126">
        <v>2</v>
      </c>
      <c r="AE126">
        <v>2</v>
      </c>
      <c r="AF126" s="3">
        <v>25</v>
      </c>
      <c r="AG126">
        <f>VLOOKUP(C126,'2022 FPIs'!$A$1:$B$33,2,FALSE)</f>
        <v>-5.5</v>
      </c>
      <c r="AH126">
        <f>VLOOKUP($C126,'2022 FPIs'!$A$1:$F$33,3,FALSE)</f>
        <v>70.5</v>
      </c>
      <c r="AI126">
        <f>VLOOKUP($C126,'2022 FPIs'!$A$1:$F$33,4,FALSE)</f>
        <v>65.099999999999994</v>
      </c>
      <c r="AJ126">
        <f>VLOOKUP($C126,'2022 FPIs'!$A$1:$F$33,5,FALSE)</f>
        <v>66.3</v>
      </c>
      <c r="AK126">
        <f>VLOOKUP($C126,'2022 FPIs'!$A$1:$F$33,6,FALSE)</f>
        <v>50.4</v>
      </c>
      <c r="AL126">
        <f>VLOOKUP($C126,'2022 FPIs'!$A$1:$M$33,7,FALSE)</f>
        <v>1307</v>
      </c>
      <c r="AM126">
        <f>VLOOKUP($C126,'2022 FPIs'!$A$1:$M$33,8,FALSE)</f>
        <v>0.37377049180327865</v>
      </c>
      <c r="AN126">
        <f>VLOOKUP($C126,'2022 FPIs'!$A$1:$M$33,9,FALSE)</f>
        <v>0.93414634146341458</v>
      </c>
      <c r="AO126">
        <f>VLOOKUP($C126,'2022 FPIs'!$A$1:$M$33,10,FALSE)</f>
        <v>0.79491833030852976</v>
      </c>
      <c r="AP126">
        <f>VLOOKUP($C126,'2022 FPIs'!$A$1:$M$33,11,FALSE)</f>
        <v>0.93837535014005591</v>
      </c>
      <c r="AQ126">
        <f>VLOOKUP($C126,'2022 FPIs'!$A$1:$M$33,12,FALSE)</f>
        <v>0.5471124620060791</v>
      </c>
      <c r="AR126">
        <f>VLOOKUP($C126,'2022 FPIs'!$A$1:$M$33,13,FALSE)</f>
        <v>0</v>
      </c>
      <c r="AS126">
        <v>17</v>
      </c>
      <c r="AT126">
        <v>10</v>
      </c>
      <c r="AU126">
        <v>6</v>
      </c>
      <c r="AV126">
        <v>10</v>
      </c>
      <c r="AW126">
        <v>40</v>
      </c>
      <c r="AX126">
        <v>0</v>
      </c>
      <c r="AY126">
        <v>1</v>
      </c>
      <c r="AZ126">
        <v>3</v>
      </c>
      <c r="BA126">
        <v>15</v>
      </c>
      <c r="BB126">
        <v>5.5</v>
      </c>
      <c r="BC126">
        <v>3.1</v>
      </c>
      <c r="BD126">
        <v>60</v>
      </c>
      <c r="BE126">
        <v>29.2</v>
      </c>
      <c r="BF126">
        <v>45</v>
      </c>
      <c r="BG126">
        <v>314</v>
      </c>
      <c r="BH126">
        <v>7</v>
      </c>
      <c r="BI126">
        <v>2</v>
      </c>
      <c r="BJ126">
        <v>1</v>
      </c>
      <c r="BK126">
        <v>2</v>
      </c>
      <c r="BL126">
        <v>2</v>
      </c>
      <c r="BM126">
        <v>2</v>
      </c>
      <c r="BN126">
        <v>5</v>
      </c>
      <c r="BO126">
        <v>242</v>
      </c>
      <c r="BP126">
        <v>4</v>
      </c>
      <c r="BQ126">
        <v>12</v>
      </c>
      <c r="BR126">
        <v>1</v>
      </c>
      <c r="BS126">
        <v>1</v>
      </c>
      <c r="BT126" s="3">
        <f t="shared" si="9"/>
        <v>35</v>
      </c>
      <c r="BU126">
        <f>VLOOKUP(D126,'2022 FPIs'!$A$1:$B$33,2,FALSE)</f>
        <v>-1</v>
      </c>
      <c r="BV126">
        <f>VLOOKUP($D126,'2022 FPIs'!$A$1:$F$33,3,FALSE)</f>
        <v>37.700000000000003</v>
      </c>
      <c r="BW126">
        <f>VLOOKUP($D126,'2022 FPIs'!$A$1:$F$33,4,FALSE)</f>
        <v>36.6</v>
      </c>
      <c r="BX126">
        <f>VLOOKUP($D126,'2022 FPIs'!$A$1:$F$33,5,FALSE)</f>
        <v>44.4</v>
      </c>
      <c r="BY126">
        <f>VLOOKUP($D126,'2022 FPIs'!$A$1:$F$33,6,FALSE)</f>
        <v>50.1</v>
      </c>
      <c r="BZ126">
        <f>VLOOKUP($D126,'2022 FPIs'!$A$1:$G$33,7,FALSE)</f>
        <v>1465</v>
      </c>
      <c r="CA126">
        <f>VLOOKUP($D126,'2022 FPIs'!$A$1:$M$33,8,FALSE)</f>
        <v>0.52131147540983602</v>
      </c>
      <c r="CB126">
        <f>VLOOKUP($D126,'2022 FPIs'!$A$1:$M$33,9,FALSE)</f>
        <v>0.13414634146341464</v>
      </c>
      <c r="CC126">
        <f>VLOOKUP($D126,'2022 FPIs'!$A$1:$M$33,10,FALSE)</f>
        <v>0.27767695099818507</v>
      </c>
      <c r="CD126">
        <f>VLOOKUP($D126,'2022 FPIs'!$A$1:$M$33,11,FALSE)</f>
        <v>0.32492997198879553</v>
      </c>
      <c r="CE126">
        <f>VLOOKUP($D126,'2022 FPIs'!$A$1:$M$33,12,FALSE)</f>
        <v>0.53799392097264453</v>
      </c>
      <c r="CF126">
        <f>VLOOKUP($D126,'2022 FPIs'!$A$1:$M$33,13,FALSE)</f>
        <v>0.37089201877934275</v>
      </c>
      <c r="CG126">
        <f t="shared" si="10"/>
        <v>-4.5</v>
      </c>
      <c r="CH126">
        <f t="shared" si="11"/>
        <v>1.8700265251989387</v>
      </c>
      <c r="CI126">
        <f t="shared" si="12"/>
        <v>1.7786885245901638</v>
      </c>
      <c r="CJ126">
        <f t="shared" si="13"/>
        <v>1.4932432432432432</v>
      </c>
      <c r="CK126">
        <f t="shared" si="14"/>
        <v>1.0059880239520957</v>
      </c>
      <c r="CL126">
        <f t="shared" si="15"/>
        <v>-158</v>
      </c>
    </row>
    <row r="127" spans="1:90">
      <c r="A127" t="s">
        <v>0</v>
      </c>
      <c r="B127">
        <f t="shared" si="8"/>
        <v>0</v>
      </c>
      <c r="C127" t="s">
        <v>53</v>
      </c>
      <c r="D127" t="s">
        <v>62</v>
      </c>
      <c r="E127">
        <v>17</v>
      </c>
      <c r="F127">
        <v>29</v>
      </c>
      <c r="G127">
        <v>13</v>
      </c>
      <c r="H127">
        <v>22</v>
      </c>
      <c r="I127">
        <v>135</v>
      </c>
      <c r="J127">
        <v>2</v>
      </c>
      <c r="K127">
        <v>2</v>
      </c>
      <c r="L127">
        <v>3</v>
      </c>
      <c r="M127">
        <v>19</v>
      </c>
      <c r="N127">
        <v>7</v>
      </c>
      <c r="O127">
        <v>5.4</v>
      </c>
      <c r="P127">
        <v>59.1</v>
      </c>
      <c r="Q127">
        <v>69.3</v>
      </c>
      <c r="R127">
        <v>32</v>
      </c>
      <c r="S127">
        <v>168</v>
      </c>
      <c r="T127">
        <v>5.3</v>
      </c>
      <c r="U127">
        <v>0</v>
      </c>
      <c r="V127">
        <v>1</v>
      </c>
      <c r="W127">
        <v>1</v>
      </c>
      <c r="X127">
        <v>2</v>
      </c>
      <c r="Y127">
        <v>2</v>
      </c>
      <c r="Z127">
        <v>4</v>
      </c>
      <c r="AA127">
        <v>208</v>
      </c>
      <c r="AB127">
        <v>2</v>
      </c>
      <c r="AC127">
        <v>9</v>
      </c>
      <c r="AD127">
        <v>0</v>
      </c>
      <c r="AE127">
        <v>0</v>
      </c>
      <c r="AF127" s="3">
        <v>32</v>
      </c>
      <c r="AG127">
        <f>VLOOKUP(C127,'2022 FPIs'!$A$1:$B$33,2,FALSE)</f>
        <v>-5.5</v>
      </c>
      <c r="AH127">
        <f>VLOOKUP($C127,'2022 FPIs'!$A$1:$F$33,3,FALSE)</f>
        <v>70.5</v>
      </c>
      <c r="AI127">
        <f>VLOOKUP($C127,'2022 FPIs'!$A$1:$F$33,4,FALSE)</f>
        <v>65.099999999999994</v>
      </c>
      <c r="AJ127">
        <f>VLOOKUP($C127,'2022 FPIs'!$A$1:$F$33,5,FALSE)</f>
        <v>66.3</v>
      </c>
      <c r="AK127">
        <f>VLOOKUP($C127,'2022 FPIs'!$A$1:$F$33,6,FALSE)</f>
        <v>50.4</v>
      </c>
      <c r="AL127">
        <f>VLOOKUP($C127,'2022 FPIs'!$A$1:$M$33,7,FALSE)</f>
        <v>1307</v>
      </c>
      <c r="AM127">
        <f>VLOOKUP($C127,'2022 FPIs'!$A$1:$M$33,8,FALSE)</f>
        <v>0.37377049180327865</v>
      </c>
      <c r="AN127">
        <f>VLOOKUP($C127,'2022 FPIs'!$A$1:$M$33,9,FALSE)</f>
        <v>0.93414634146341458</v>
      </c>
      <c r="AO127">
        <f>VLOOKUP($C127,'2022 FPIs'!$A$1:$M$33,10,FALSE)</f>
        <v>0.79491833030852976</v>
      </c>
      <c r="AP127">
        <f>VLOOKUP($C127,'2022 FPIs'!$A$1:$M$33,11,FALSE)</f>
        <v>0.93837535014005591</v>
      </c>
      <c r="AQ127">
        <f>VLOOKUP($C127,'2022 FPIs'!$A$1:$M$33,12,FALSE)</f>
        <v>0.5471124620060791</v>
      </c>
      <c r="AR127">
        <f>VLOOKUP($C127,'2022 FPIs'!$A$1:$M$33,13,FALSE)</f>
        <v>0</v>
      </c>
      <c r="AS127">
        <v>29</v>
      </c>
      <c r="AT127">
        <v>17</v>
      </c>
      <c r="AU127">
        <v>21</v>
      </c>
      <c r="AV127">
        <v>27</v>
      </c>
      <c r="AW127">
        <v>217</v>
      </c>
      <c r="AX127">
        <v>2</v>
      </c>
      <c r="AY127">
        <v>0</v>
      </c>
      <c r="AZ127">
        <v>4</v>
      </c>
      <c r="BA127">
        <v>26</v>
      </c>
      <c r="BB127">
        <v>9</v>
      </c>
      <c r="BC127">
        <v>7</v>
      </c>
      <c r="BD127">
        <v>77.8</v>
      </c>
      <c r="BE127">
        <v>124.8</v>
      </c>
      <c r="BF127">
        <v>31</v>
      </c>
      <c r="BG127">
        <v>143</v>
      </c>
      <c r="BH127">
        <v>4.5999999999999996</v>
      </c>
      <c r="BI127">
        <v>2</v>
      </c>
      <c r="BJ127">
        <v>0</v>
      </c>
      <c r="BK127">
        <v>1</v>
      </c>
      <c r="BL127">
        <v>3</v>
      </c>
      <c r="BM127">
        <v>3</v>
      </c>
      <c r="BN127">
        <v>3</v>
      </c>
      <c r="BO127">
        <v>149</v>
      </c>
      <c r="BP127">
        <v>5</v>
      </c>
      <c r="BQ127">
        <v>10</v>
      </c>
      <c r="BR127">
        <v>2</v>
      </c>
      <c r="BS127">
        <v>2</v>
      </c>
      <c r="BT127" s="3">
        <f t="shared" si="9"/>
        <v>28</v>
      </c>
      <c r="BU127">
        <f>VLOOKUP(D127,'2022 FPIs'!$A$1:$B$33,2,FALSE)</f>
        <v>12.7</v>
      </c>
      <c r="BV127">
        <f>VLOOKUP($D127,'2022 FPIs'!$A$1:$F$33,3,FALSE)</f>
        <v>44.5</v>
      </c>
      <c r="BW127">
        <f>VLOOKUP($D127,'2022 FPIs'!$A$1:$F$33,4,FALSE)</f>
        <v>50.2</v>
      </c>
      <c r="BX127">
        <f>VLOOKUP($D127,'2022 FPIs'!$A$1:$F$33,5,FALSE)</f>
        <v>41.2</v>
      </c>
      <c r="BY127">
        <f>VLOOKUP($D127,'2022 FPIs'!$A$1:$F$33,6,FALSE)</f>
        <v>52</v>
      </c>
      <c r="BZ127">
        <f>VLOOKUP($D127,'2022 FPIs'!$A$1:$G$33,7,FALSE)</f>
        <v>1677</v>
      </c>
      <c r="CA127">
        <f>VLOOKUP($D127,'2022 FPIs'!$A$1:$M$33,8,FALSE)</f>
        <v>0.97049180327868845</v>
      </c>
      <c r="CB127">
        <f>VLOOKUP($D127,'2022 FPIs'!$A$1:$M$33,9,FALSE)</f>
        <v>0.29999999999999993</v>
      </c>
      <c r="CC127">
        <f>VLOOKUP($D127,'2022 FPIs'!$A$1:$M$33,10,FALSE)</f>
        <v>0.5245009074410163</v>
      </c>
      <c r="CD127">
        <f>VLOOKUP($D127,'2022 FPIs'!$A$1:$M$33,11,FALSE)</f>
        <v>0.23529411764705896</v>
      </c>
      <c r="CE127">
        <f>VLOOKUP($D127,'2022 FPIs'!$A$1:$M$33,12,FALSE)</f>
        <v>0.59574468085106391</v>
      </c>
      <c r="CF127">
        <f>VLOOKUP($D127,'2022 FPIs'!$A$1:$M$33,13,FALSE)</f>
        <v>0.86854460093896713</v>
      </c>
      <c r="CG127">
        <f t="shared" si="10"/>
        <v>-18.2</v>
      </c>
      <c r="CH127">
        <f t="shared" si="11"/>
        <v>1.5842696629213484</v>
      </c>
      <c r="CI127">
        <f t="shared" si="12"/>
        <v>1.2968127490039838</v>
      </c>
      <c r="CJ127">
        <f t="shared" si="13"/>
        <v>1.6092233009708736</v>
      </c>
      <c r="CK127">
        <f t="shared" si="14"/>
        <v>0.96923076923076923</v>
      </c>
      <c r="CL127">
        <f t="shared" si="15"/>
        <v>-370</v>
      </c>
    </row>
    <row r="128" spans="1:90">
      <c r="A128" t="s">
        <v>0</v>
      </c>
      <c r="B128">
        <f t="shared" si="8"/>
        <v>0</v>
      </c>
      <c r="C128" t="s">
        <v>53</v>
      </c>
      <c r="D128" t="s">
        <v>63</v>
      </c>
      <c r="E128">
        <v>16</v>
      </c>
      <c r="F128">
        <v>24</v>
      </c>
      <c r="G128">
        <v>22</v>
      </c>
      <c r="H128">
        <v>37</v>
      </c>
      <c r="I128">
        <v>286</v>
      </c>
      <c r="J128">
        <v>1</v>
      </c>
      <c r="K128">
        <v>1</v>
      </c>
      <c r="L128">
        <v>4</v>
      </c>
      <c r="M128">
        <v>33</v>
      </c>
      <c r="N128">
        <v>8.6</v>
      </c>
      <c r="O128">
        <v>7</v>
      </c>
      <c r="P128">
        <v>59.5</v>
      </c>
      <c r="Q128">
        <v>81.599999999999994</v>
      </c>
      <c r="R128">
        <v>19</v>
      </c>
      <c r="S128">
        <v>101</v>
      </c>
      <c r="T128">
        <v>5.3</v>
      </c>
      <c r="U128">
        <v>0</v>
      </c>
      <c r="V128">
        <v>3</v>
      </c>
      <c r="W128">
        <v>3</v>
      </c>
      <c r="X128">
        <v>1</v>
      </c>
      <c r="Y128">
        <v>1</v>
      </c>
      <c r="Z128">
        <v>5</v>
      </c>
      <c r="AA128">
        <v>229</v>
      </c>
      <c r="AB128">
        <v>3</v>
      </c>
      <c r="AC128">
        <v>10</v>
      </c>
      <c r="AD128">
        <v>0</v>
      </c>
      <c r="AE128">
        <v>0</v>
      </c>
      <c r="AF128" s="3">
        <v>26.5</v>
      </c>
      <c r="AG128">
        <f>VLOOKUP(C128,'2022 FPIs'!$A$1:$B$33,2,FALSE)</f>
        <v>-5.5</v>
      </c>
      <c r="AH128">
        <f>VLOOKUP($C128,'2022 FPIs'!$A$1:$F$33,3,FALSE)</f>
        <v>70.5</v>
      </c>
      <c r="AI128">
        <f>VLOOKUP($C128,'2022 FPIs'!$A$1:$F$33,4,FALSE)</f>
        <v>65.099999999999994</v>
      </c>
      <c r="AJ128">
        <f>VLOOKUP($C128,'2022 FPIs'!$A$1:$F$33,5,FALSE)</f>
        <v>66.3</v>
      </c>
      <c r="AK128">
        <f>VLOOKUP($C128,'2022 FPIs'!$A$1:$F$33,6,FALSE)</f>
        <v>50.4</v>
      </c>
      <c r="AL128">
        <f>VLOOKUP($C128,'2022 FPIs'!$A$1:$M$33,7,FALSE)</f>
        <v>1307</v>
      </c>
      <c r="AM128">
        <f>VLOOKUP($C128,'2022 FPIs'!$A$1:$M$33,8,FALSE)</f>
        <v>0.37377049180327865</v>
      </c>
      <c r="AN128">
        <f>VLOOKUP($C128,'2022 FPIs'!$A$1:$M$33,9,FALSE)</f>
        <v>0.93414634146341458</v>
      </c>
      <c r="AO128">
        <f>VLOOKUP($C128,'2022 FPIs'!$A$1:$M$33,10,FALSE)</f>
        <v>0.79491833030852976</v>
      </c>
      <c r="AP128">
        <f>VLOOKUP($C128,'2022 FPIs'!$A$1:$M$33,11,FALSE)</f>
        <v>0.93837535014005591</v>
      </c>
      <c r="AQ128">
        <f>VLOOKUP($C128,'2022 FPIs'!$A$1:$M$33,12,FALSE)</f>
        <v>0.5471124620060791</v>
      </c>
      <c r="AR128">
        <f>VLOOKUP($C128,'2022 FPIs'!$A$1:$M$33,13,FALSE)</f>
        <v>0</v>
      </c>
      <c r="AS128">
        <v>24</v>
      </c>
      <c r="AT128">
        <v>16</v>
      </c>
      <c r="AU128">
        <v>13</v>
      </c>
      <c r="AV128">
        <v>17</v>
      </c>
      <c r="AW128">
        <v>176</v>
      </c>
      <c r="AX128">
        <v>2</v>
      </c>
      <c r="AY128">
        <v>0</v>
      </c>
      <c r="AZ128">
        <v>3</v>
      </c>
      <c r="BA128">
        <v>21</v>
      </c>
      <c r="BB128">
        <v>11.6</v>
      </c>
      <c r="BC128">
        <v>8.8000000000000007</v>
      </c>
      <c r="BD128">
        <v>76.5</v>
      </c>
      <c r="BE128">
        <v>148.19999999999999</v>
      </c>
      <c r="BF128">
        <v>47</v>
      </c>
      <c r="BG128">
        <v>191</v>
      </c>
      <c r="BH128">
        <v>4.0999999999999996</v>
      </c>
      <c r="BI128">
        <v>1</v>
      </c>
      <c r="BJ128">
        <v>1</v>
      </c>
      <c r="BK128">
        <v>1</v>
      </c>
      <c r="BL128">
        <v>3</v>
      </c>
      <c r="BM128">
        <v>3</v>
      </c>
      <c r="BN128">
        <v>6</v>
      </c>
      <c r="BO128">
        <v>242</v>
      </c>
      <c r="BP128">
        <v>7</v>
      </c>
      <c r="BQ128">
        <v>14</v>
      </c>
      <c r="BR128">
        <v>0</v>
      </c>
      <c r="BS128">
        <v>0</v>
      </c>
      <c r="BT128" s="3">
        <f t="shared" si="9"/>
        <v>33.5</v>
      </c>
      <c r="BU128">
        <f>VLOOKUP(D128,'2022 FPIs'!$A$1:$B$33,2,FALSE)</f>
        <v>2.1</v>
      </c>
      <c r="BV128">
        <f>VLOOKUP($D128,'2022 FPIs'!$A$1:$F$33,3,FALSE)</f>
        <v>32.299999999999997</v>
      </c>
      <c r="BW128">
        <f>VLOOKUP($D128,'2022 FPIs'!$A$1:$F$33,4,FALSE)</f>
        <v>21.3</v>
      </c>
      <c r="BX128">
        <f>VLOOKUP($D128,'2022 FPIs'!$A$1:$F$33,5,FALSE)</f>
        <v>47.9</v>
      </c>
      <c r="BY128">
        <f>VLOOKUP($D128,'2022 FPIs'!$A$1:$F$33,6,FALSE)</f>
        <v>60.9</v>
      </c>
      <c r="BZ128">
        <f>VLOOKUP($D128,'2022 FPIs'!$A$1:$G$33,7,FALSE)</f>
        <v>1508</v>
      </c>
      <c r="CA128">
        <f>VLOOKUP($D128,'2022 FPIs'!$A$1:$M$33,8,FALSE)</f>
        <v>0.62295081967213117</v>
      </c>
      <c r="CB128">
        <f>VLOOKUP($D128,'2022 FPIs'!$A$1:$M$33,9,FALSE)</f>
        <v>2.4390243902437637E-3</v>
      </c>
      <c r="CC128">
        <f>VLOOKUP($D128,'2022 FPIs'!$A$1:$M$33,10,FALSE)</f>
        <v>0</v>
      </c>
      <c r="CD128">
        <f>VLOOKUP($D128,'2022 FPIs'!$A$1:$M$33,11,FALSE)</f>
        <v>0.42296918767507002</v>
      </c>
      <c r="CE128">
        <f>VLOOKUP($D128,'2022 FPIs'!$A$1:$M$33,12,FALSE)</f>
        <v>0.86626139817629189</v>
      </c>
      <c r="CF128">
        <f>VLOOKUP($D128,'2022 FPIs'!$A$1:$M$33,13,FALSE)</f>
        <v>0.47183098591549294</v>
      </c>
      <c r="CG128">
        <f t="shared" si="10"/>
        <v>-7.6</v>
      </c>
      <c r="CH128">
        <f t="shared" si="11"/>
        <v>2.1826625386996907</v>
      </c>
      <c r="CI128">
        <f t="shared" si="12"/>
        <v>3.0563380281690136</v>
      </c>
      <c r="CJ128">
        <f t="shared" si="13"/>
        <v>1.384133611691023</v>
      </c>
      <c r="CK128">
        <f t="shared" si="14"/>
        <v>0.82758620689655171</v>
      </c>
      <c r="CL128">
        <f t="shared" si="15"/>
        <v>-201</v>
      </c>
    </row>
    <row r="129" spans="1:90">
      <c r="A129" t="s">
        <v>0</v>
      </c>
      <c r="B129">
        <f t="shared" si="8"/>
        <v>0</v>
      </c>
      <c r="C129" t="s">
        <v>53</v>
      </c>
      <c r="D129" t="s">
        <v>61</v>
      </c>
      <c r="E129">
        <v>10</v>
      </c>
      <c r="F129">
        <v>23</v>
      </c>
      <c r="G129">
        <v>19</v>
      </c>
      <c r="H129">
        <v>33</v>
      </c>
      <c r="I129">
        <v>127</v>
      </c>
      <c r="J129">
        <v>0</v>
      </c>
      <c r="K129">
        <v>2</v>
      </c>
      <c r="L129">
        <v>5</v>
      </c>
      <c r="M129">
        <v>42</v>
      </c>
      <c r="N129">
        <v>5.0999999999999996</v>
      </c>
      <c r="O129">
        <v>3.3</v>
      </c>
      <c r="P129">
        <v>57.6</v>
      </c>
      <c r="Q129">
        <v>40.799999999999997</v>
      </c>
      <c r="R129">
        <v>16</v>
      </c>
      <c r="S129">
        <v>21</v>
      </c>
      <c r="T129">
        <v>1.3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6</v>
      </c>
      <c r="AA129">
        <v>286</v>
      </c>
      <c r="AB129">
        <v>2</v>
      </c>
      <c r="AC129">
        <v>13</v>
      </c>
      <c r="AD129">
        <v>4</v>
      </c>
      <c r="AE129">
        <v>4</v>
      </c>
      <c r="AF129" s="3">
        <v>25</v>
      </c>
      <c r="AG129">
        <f>VLOOKUP(C129,'2022 FPIs'!$A$1:$B$33,2,FALSE)</f>
        <v>-5.5</v>
      </c>
      <c r="AH129">
        <f>VLOOKUP($C129,'2022 FPIs'!$A$1:$F$33,3,FALSE)</f>
        <v>70.5</v>
      </c>
      <c r="AI129">
        <f>VLOOKUP($C129,'2022 FPIs'!$A$1:$F$33,4,FALSE)</f>
        <v>65.099999999999994</v>
      </c>
      <c r="AJ129">
        <f>VLOOKUP($C129,'2022 FPIs'!$A$1:$F$33,5,FALSE)</f>
        <v>66.3</v>
      </c>
      <c r="AK129">
        <f>VLOOKUP($C129,'2022 FPIs'!$A$1:$F$33,6,FALSE)</f>
        <v>50.4</v>
      </c>
      <c r="AL129">
        <f>VLOOKUP($C129,'2022 FPIs'!$A$1:$M$33,7,FALSE)</f>
        <v>1307</v>
      </c>
      <c r="AM129">
        <f>VLOOKUP($C129,'2022 FPIs'!$A$1:$M$33,8,FALSE)</f>
        <v>0.37377049180327865</v>
      </c>
      <c r="AN129">
        <f>VLOOKUP($C129,'2022 FPIs'!$A$1:$M$33,9,FALSE)</f>
        <v>0.93414634146341458</v>
      </c>
      <c r="AO129">
        <f>VLOOKUP($C129,'2022 FPIs'!$A$1:$M$33,10,FALSE)</f>
        <v>0.79491833030852976</v>
      </c>
      <c r="AP129">
        <f>VLOOKUP($C129,'2022 FPIs'!$A$1:$M$33,11,FALSE)</f>
        <v>0.93837535014005591</v>
      </c>
      <c r="AQ129">
        <f>VLOOKUP($C129,'2022 FPIs'!$A$1:$M$33,12,FALSE)</f>
        <v>0.5471124620060791</v>
      </c>
      <c r="AR129">
        <f>VLOOKUP($C129,'2022 FPIs'!$A$1:$M$33,13,FALSE)</f>
        <v>0</v>
      </c>
      <c r="AS129">
        <v>23</v>
      </c>
      <c r="AT129">
        <v>10</v>
      </c>
      <c r="AU129">
        <v>15</v>
      </c>
      <c r="AV129">
        <v>27</v>
      </c>
      <c r="AW129">
        <v>191</v>
      </c>
      <c r="AX129">
        <v>0</v>
      </c>
      <c r="AY129">
        <v>0</v>
      </c>
      <c r="AZ129">
        <v>0</v>
      </c>
      <c r="BA129">
        <v>0</v>
      </c>
      <c r="BB129">
        <v>7.1</v>
      </c>
      <c r="BC129">
        <v>7.1</v>
      </c>
      <c r="BD129">
        <v>55.6</v>
      </c>
      <c r="BE129">
        <v>77.900000000000006</v>
      </c>
      <c r="BF129">
        <v>40</v>
      </c>
      <c r="BG129">
        <v>153</v>
      </c>
      <c r="BH129">
        <v>3.8</v>
      </c>
      <c r="BI129">
        <v>1</v>
      </c>
      <c r="BJ129">
        <v>3</v>
      </c>
      <c r="BK129">
        <v>3</v>
      </c>
      <c r="BL129">
        <v>2</v>
      </c>
      <c r="BM129">
        <v>2</v>
      </c>
      <c r="BN129">
        <v>5</v>
      </c>
      <c r="BO129">
        <v>221</v>
      </c>
      <c r="BP129">
        <v>3</v>
      </c>
      <c r="BQ129">
        <v>13</v>
      </c>
      <c r="BR129">
        <v>2</v>
      </c>
      <c r="BS129">
        <v>2</v>
      </c>
      <c r="BT129" s="3">
        <f t="shared" si="9"/>
        <v>35</v>
      </c>
      <c r="BU129">
        <f>VLOOKUP(D129,'2022 FPIs'!$A$1:$B$33,2,FALSE)</f>
        <v>-4.7</v>
      </c>
      <c r="BV129">
        <f>VLOOKUP($D129,'2022 FPIs'!$A$1:$F$33,3,FALSE)</f>
        <v>49.8</v>
      </c>
      <c r="BW129">
        <f>VLOOKUP($D129,'2022 FPIs'!$A$1:$F$33,4,FALSE)</f>
        <v>50.8</v>
      </c>
      <c r="BX129">
        <f>VLOOKUP($D129,'2022 FPIs'!$A$1:$F$33,5,FALSE)</f>
        <v>49.7</v>
      </c>
      <c r="BY129">
        <f>VLOOKUP($D129,'2022 FPIs'!$A$1:$F$33,6,FALSE)</f>
        <v>48.1</v>
      </c>
      <c r="BZ129">
        <f>VLOOKUP($D129,'2022 FPIs'!$A$1:$G$33,7,FALSE)</f>
        <v>1492</v>
      </c>
      <c r="CA129">
        <f>VLOOKUP($D129,'2022 FPIs'!$A$1:$M$33,8,FALSE)</f>
        <v>0.39999999999999997</v>
      </c>
      <c r="CB129">
        <f>VLOOKUP($D129,'2022 FPIs'!$A$1:$M$33,9,FALSE)</f>
        <v>0.42926829268292671</v>
      </c>
      <c r="CC129">
        <f>VLOOKUP($D129,'2022 FPIs'!$A$1:$M$33,10,FALSE)</f>
        <v>0.5353901996370235</v>
      </c>
      <c r="CD129">
        <f>VLOOKUP($D129,'2022 FPIs'!$A$1:$M$33,11,FALSE)</f>
        <v>0.47338935574229701</v>
      </c>
      <c r="CE129">
        <f>VLOOKUP($D129,'2022 FPIs'!$A$1:$M$33,12,FALSE)</f>
        <v>0.47720364741641347</v>
      </c>
      <c r="CF129">
        <f>VLOOKUP($D129,'2022 FPIs'!$A$1:$M$33,13,FALSE)</f>
        <v>0.43427230046948356</v>
      </c>
      <c r="CG129">
        <f t="shared" si="10"/>
        <v>-0.79999999999999982</v>
      </c>
      <c r="CH129">
        <f t="shared" si="11"/>
        <v>1.4156626506024097</v>
      </c>
      <c r="CI129">
        <f t="shared" si="12"/>
        <v>1.2814960629921259</v>
      </c>
      <c r="CJ129">
        <f t="shared" si="13"/>
        <v>1.3340040241448692</v>
      </c>
      <c r="CK129">
        <f t="shared" si="14"/>
        <v>1.0478170478170477</v>
      </c>
      <c r="CL129">
        <f t="shared" si="15"/>
        <v>-185</v>
      </c>
    </row>
    <row r="130" spans="1:90">
      <c r="A130" t="s">
        <v>0</v>
      </c>
      <c r="B130">
        <f t="shared" si="8"/>
        <v>0</v>
      </c>
      <c r="C130" t="s">
        <v>53</v>
      </c>
      <c r="D130" t="s">
        <v>38</v>
      </c>
      <c r="E130">
        <v>15</v>
      </c>
      <c r="F130">
        <v>30</v>
      </c>
      <c r="G130">
        <v>26</v>
      </c>
      <c r="H130">
        <v>39</v>
      </c>
      <c r="I130">
        <v>174</v>
      </c>
      <c r="J130">
        <v>1</v>
      </c>
      <c r="K130">
        <v>2</v>
      </c>
      <c r="L130">
        <v>5</v>
      </c>
      <c r="M130">
        <v>41</v>
      </c>
      <c r="N130">
        <v>5.5</v>
      </c>
      <c r="O130">
        <v>4</v>
      </c>
      <c r="P130">
        <v>66.7</v>
      </c>
      <c r="Q130">
        <v>63.4</v>
      </c>
      <c r="R130">
        <v>14</v>
      </c>
      <c r="S130">
        <v>36</v>
      </c>
      <c r="T130">
        <v>2.6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7</v>
      </c>
      <c r="AA130">
        <v>350</v>
      </c>
      <c r="AB130">
        <v>2</v>
      </c>
      <c r="AC130">
        <v>13</v>
      </c>
      <c r="AD130">
        <v>1</v>
      </c>
      <c r="AE130">
        <v>1</v>
      </c>
      <c r="AF130" s="3">
        <v>27.5</v>
      </c>
      <c r="AG130">
        <f>VLOOKUP(C130,'2022 FPIs'!$A$1:$B$33,2,FALSE)</f>
        <v>-5.5</v>
      </c>
      <c r="AH130">
        <f>VLOOKUP($C130,'2022 FPIs'!$A$1:$F$33,3,FALSE)</f>
        <v>70.5</v>
      </c>
      <c r="AI130">
        <f>VLOOKUP($C130,'2022 FPIs'!$A$1:$F$33,4,FALSE)</f>
        <v>65.099999999999994</v>
      </c>
      <c r="AJ130">
        <f>VLOOKUP($C130,'2022 FPIs'!$A$1:$F$33,5,FALSE)</f>
        <v>66.3</v>
      </c>
      <c r="AK130">
        <f>VLOOKUP($C130,'2022 FPIs'!$A$1:$F$33,6,FALSE)</f>
        <v>50.4</v>
      </c>
      <c r="AL130">
        <f>VLOOKUP($C130,'2022 FPIs'!$A$1:$M$33,7,FALSE)</f>
        <v>1307</v>
      </c>
      <c r="AM130">
        <f>VLOOKUP($C130,'2022 FPIs'!$A$1:$M$33,8,FALSE)</f>
        <v>0.37377049180327865</v>
      </c>
      <c r="AN130">
        <f>VLOOKUP($C130,'2022 FPIs'!$A$1:$M$33,9,FALSE)</f>
        <v>0.93414634146341458</v>
      </c>
      <c r="AO130">
        <f>VLOOKUP($C130,'2022 FPIs'!$A$1:$M$33,10,FALSE)</f>
        <v>0.79491833030852976</v>
      </c>
      <c r="AP130">
        <f>VLOOKUP($C130,'2022 FPIs'!$A$1:$M$33,11,FALSE)</f>
        <v>0.93837535014005591</v>
      </c>
      <c r="AQ130">
        <f>VLOOKUP($C130,'2022 FPIs'!$A$1:$M$33,12,FALSE)</f>
        <v>0.5471124620060791</v>
      </c>
      <c r="AR130">
        <f>VLOOKUP($C130,'2022 FPIs'!$A$1:$M$33,13,FALSE)</f>
        <v>0</v>
      </c>
      <c r="AS130">
        <v>30</v>
      </c>
      <c r="AT130">
        <v>15</v>
      </c>
      <c r="AU130">
        <v>23</v>
      </c>
      <c r="AV130">
        <v>41</v>
      </c>
      <c r="AW130">
        <v>273</v>
      </c>
      <c r="AX130">
        <v>1</v>
      </c>
      <c r="AY130">
        <v>0</v>
      </c>
      <c r="AZ130">
        <v>5</v>
      </c>
      <c r="BA130">
        <v>32</v>
      </c>
      <c r="BB130">
        <v>7.4</v>
      </c>
      <c r="BC130">
        <v>5.9</v>
      </c>
      <c r="BD130">
        <v>56.1</v>
      </c>
      <c r="BE130">
        <v>84.7</v>
      </c>
      <c r="BF130">
        <v>26</v>
      </c>
      <c r="BG130">
        <v>66</v>
      </c>
      <c r="BH130">
        <v>2.5</v>
      </c>
      <c r="BI130">
        <v>1</v>
      </c>
      <c r="BJ130">
        <v>3</v>
      </c>
      <c r="BK130">
        <v>3</v>
      </c>
      <c r="BL130">
        <v>3</v>
      </c>
      <c r="BM130">
        <v>3</v>
      </c>
      <c r="BN130">
        <v>6</v>
      </c>
      <c r="BO130">
        <v>296</v>
      </c>
      <c r="BP130">
        <v>4</v>
      </c>
      <c r="BQ130">
        <v>15</v>
      </c>
      <c r="BR130">
        <v>1</v>
      </c>
      <c r="BS130">
        <v>1</v>
      </c>
      <c r="BT130" s="3">
        <f t="shared" si="9"/>
        <v>32.5</v>
      </c>
      <c r="BU130">
        <f>VLOOKUP(D130,'2022 FPIs'!$A$1:$B$33,2,FALSE)</f>
        <v>5.2</v>
      </c>
      <c r="BV130">
        <f>VLOOKUP($D130,'2022 FPIs'!$A$1:$F$33,3,FALSE)</f>
        <v>63.2</v>
      </c>
      <c r="BW130">
        <f>VLOOKUP($D130,'2022 FPIs'!$A$1:$F$33,4,FALSE)</f>
        <v>55.7</v>
      </c>
      <c r="BX130">
        <f>VLOOKUP($D130,'2022 FPIs'!$A$1:$F$33,5,FALSE)</f>
        <v>63.8</v>
      </c>
      <c r="BY130">
        <f>VLOOKUP($D130,'2022 FPIs'!$A$1:$F$33,6,FALSE)</f>
        <v>52.1</v>
      </c>
      <c r="BZ130">
        <f>VLOOKUP($D130,'2022 FPIs'!$A$1:$G$33,7,FALSE)</f>
        <v>1521</v>
      </c>
      <c r="CA130">
        <f>VLOOKUP($D130,'2022 FPIs'!$A$1:$M$33,8,FALSE)</f>
        <v>0.72459016393442621</v>
      </c>
      <c r="CB130">
        <f>VLOOKUP($D130,'2022 FPIs'!$A$1:$M$33,9,FALSE)</f>
        <v>0.75609756097560976</v>
      </c>
      <c r="CC130">
        <f>VLOOKUP($D130,'2022 FPIs'!$A$1:$M$33,10,FALSE)</f>
        <v>0.62431941923774958</v>
      </c>
      <c r="CD130">
        <f>VLOOKUP($D130,'2022 FPIs'!$A$1:$M$33,11,FALSE)</f>
        <v>0.86834733893557414</v>
      </c>
      <c r="CE130">
        <f>VLOOKUP($D130,'2022 FPIs'!$A$1:$M$33,12,FALSE)</f>
        <v>0.59878419452887555</v>
      </c>
      <c r="CF130">
        <f>VLOOKUP($D130,'2022 FPIs'!$A$1:$M$33,13,FALSE)</f>
        <v>0.50234741784037562</v>
      </c>
      <c r="CG130">
        <f t="shared" si="10"/>
        <v>-10.7</v>
      </c>
      <c r="CH130">
        <f t="shared" si="11"/>
        <v>1.115506329113924</v>
      </c>
      <c r="CI130">
        <f t="shared" si="12"/>
        <v>1.1687612208258527</v>
      </c>
      <c r="CJ130">
        <f t="shared" si="13"/>
        <v>1.0391849529780564</v>
      </c>
      <c r="CK130">
        <f t="shared" si="14"/>
        <v>0.96737044145873319</v>
      </c>
      <c r="CL130">
        <f t="shared" si="15"/>
        <v>-214</v>
      </c>
    </row>
    <row r="131" spans="1:90">
      <c r="A131" t="s">
        <v>0</v>
      </c>
      <c r="B131">
        <f t="shared" ref="B131:B194" si="16">IF(A131="W",1,0)</f>
        <v>0</v>
      </c>
      <c r="C131" t="s">
        <v>53</v>
      </c>
      <c r="D131" t="s">
        <v>49</v>
      </c>
      <c r="E131">
        <v>14</v>
      </c>
      <c r="F131">
        <v>27</v>
      </c>
      <c r="G131">
        <v>20</v>
      </c>
      <c r="H131">
        <v>39</v>
      </c>
      <c r="I131">
        <v>201</v>
      </c>
      <c r="J131">
        <v>1</v>
      </c>
      <c r="K131">
        <v>2</v>
      </c>
      <c r="L131">
        <v>0</v>
      </c>
      <c r="M131">
        <v>0</v>
      </c>
      <c r="N131">
        <v>5.2</v>
      </c>
      <c r="O131">
        <v>5.2</v>
      </c>
      <c r="P131">
        <v>51.3</v>
      </c>
      <c r="Q131">
        <v>53.5</v>
      </c>
      <c r="R131">
        <v>22</v>
      </c>
      <c r="S131">
        <v>82</v>
      </c>
      <c r="T131">
        <v>3.7</v>
      </c>
      <c r="U131">
        <v>0</v>
      </c>
      <c r="V131">
        <v>2</v>
      </c>
      <c r="W131">
        <v>2</v>
      </c>
      <c r="X131">
        <v>0</v>
      </c>
      <c r="Y131">
        <v>0</v>
      </c>
      <c r="Z131">
        <v>7</v>
      </c>
      <c r="AA131">
        <v>354</v>
      </c>
      <c r="AB131">
        <v>1</v>
      </c>
      <c r="AC131">
        <v>12</v>
      </c>
      <c r="AD131">
        <v>1</v>
      </c>
      <c r="AE131">
        <v>2</v>
      </c>
      <c r="AF131" s="3">
        <v>27.5</v>
      </c>
      <c r="AG131">
        <f>VLOOKUP(C131,'2022 FPIs'!$A$1:$B$33,2,FALSE)</f>
        <v>-5.5</v>
      </c>
      <c r="AH131">
        <f>VLOOKUP($C131,'2022 FPIs'!$A$1:$F$33,3,FALSE)</f>
        <v>70.5</v>
      </c>
      <c r="AI131">
        <f>VLOOKUP($C131,'2022 FPIs'!$A$1:$F$33,4,FALSE)</f>
        <v>65.099999999999994</v>
      </c>
      <c r="AJ131">
        <f>VLOOKUP($C131,'2022 FPIs'!$A$1:$F$33,5,FALSE)</f>
        <v>66.3</v>
      </c>
      <c r="AK131">
        <f>VLOOKUP($C131,'2022 FPIs'!$A$1:$F$33,6,FALSE)</f>
        <v>50.4</v>
      </c>
      <c r="AL131">
        <f>VLOOKUP($C131,'2022 FPIs'!$A$1:$M$33,7,FALSE)</f>
        <v>1307</v>
      </c>
      <c r="AM131">
        <f>VLOOKUP($C131,'2022 FPIs'!$A$1:$M$33,8,FALSE)</f>
        <v>0.37377049180327865</v>
      </c>
      <c r="AN131">
        <f>VLOOKUP($C131,'2022 FPIs'!$A$1:$M$33,9,FALSE)</f>
        <v>0.93414634146341458</v>
      </c>
      <c r="AO131">
        <f>VLOOKUP($C131,'2022 FPIs'!$A$1:$M$33,10,FALSE)</f>
        <v>0.79491833030852976</v>
      </c>
      <c r="AP131">
        <f>VLOOKUP($C131,'2022 FPIs'!$A$1:$M$33,11,FALSE)</f>
        <v>0.93837535014005591</v>
      </c>
      <c r="AQ131">
        <f>VLOOKUP($C131,'2022 FPIs'!$A$1:$M$33,12,FALSE)</f>
        <v>0.5471124620060791</v>
      </c>
      <c r="AR131">
        <f>VLOOKUP($C131,'2022 FPIs'!$A$1:$M$33,13,FALSE)</f>
        <v>0</v>
      </c>
      <c r="AS131">
        <v>27</v>
      </c>
      <c r="AT131">
        <v>14</v>
      </c>
      <c r="AU131">
        <v>12</v>
      </c>
      <c r="AV131">
        <v>22</v>
      </c>
      <c r="AW131">
        <v>130</v>
      </c>
      <c r="AX131">
        <v>0</v>
      </c>
      <c r="AY131">
        <v>1</v>
      </c>
      <c r="AZ131">
        <v>1</v>
      </c>
      <c r="BA131">
        <v>1</v>
      </c>
      <c r="BB131">
        <v>6</v>
      </c>
      <c r="BC131">
        <v>5.7</v>
      </c>
      <c r="BD131">
        <v>54.5</v>
      </c>
      <c r="BE131">
        <v>53.2</v>
      </c>
      <c r="BF131">
        <v>38</v>
      </c>
      <c r="BG131">
        <v>174</v>
      </c>
      <c r="BH131">
        <v>4.5999999999999996</v>
      </c>
      <c r="BI131">
        <v>0</v>
      </c>
      <c r="BJ131">
        <v>2</v>
      </c>
      <c r="BK131">
        <v>2</v>
      </c>
      <c r="BL131">
        <v>3</v>
      </c>
      <c r="BM131">
        <v>3</v>
      </c>
      <c r="BN131">
        <v>6</v>
      </c>
      <c r="BO131">
        <v>311</v>
      </c>
      <c r="BP131">
        <v>4</v>
      </c>
      <c r="BQ131">
        <v>13</v>
      </c>
      <c r="BR131">
        <v>0</v>
      </c>
      <c r="BS131">
        <v>0</v>
      </c>
      <c r="BT131" s="3">
        <f t="shared" ref="BT131:BT194" si="17">60-AF131</f>
        <v>32.5</v>
      </c>
      <c r="BU131">
        <f>VLOOKUP(D131,'2022 FPIs'!$A$1:$B$33,2,FALSE)</f>
        <v>-2.5</v>
      </c>
      <c r="BV131">
        <f>VLOOKUP($D131,'2022 FPIs'!$A$1:$F$33,3,FALSE)</f>
        <v>50.2</v>
      </c>
      <c r="BW131">
        <f>VLOOKUP($D131,'2022 FPIs'!$A$1:$F$33,4,FALSE)</f>
        <v>37</v>
      </c>
      <c r="BX131">
        <f>VLOOKUP($D131,'2022 FPIs'!$A$1:$F$33,5,FALSE)</f>
        <v>64.900000000000006</v>
      </c>
      <c r="BY131">
        <f>VLOOKUP($D131,'2022 FPIs'!$A$1:$F$33,6,FALSE)</f>
        <v>45.2</v>
      </c>
      <c r="BZ131">
        <f>VLOOKUP($D131,'2022 FPIs'!$A$1:$G$33,7,FALSE)</f>
        <v>1485</v>
      </c>
      <c r="CA131">
        <f>VLOOKUP($D131,'2022 FPIs'!$A$1:$M$33,8,FALSE)</f>
        <v>0.47213114754098356</v>
      </c>
      <c r="CB131">
        <f>VLOOKUP($D131,'2022 FPIs'!$A$1:$M$33,9,FALSE)</f>
        <v>0.43902439024390244</v>
      </c>
      <c r="CC131">
        <f>VLOOKUP($D131,'2022 FPIs'!$A$1:$M$33,10,FALSE)</f>
        <v>0.28493647912885656</v>
      </c>
      <c r="CD131">
        <f>VLOOKUP($D131,'2022 FPIs'!$A$1:$M$33,11,FALSE)</f>
        <v>0.89915966386554635</v>
      </c>
      <c r="CE131">
        <f>VLOOKUP($D131,'2022 FPIs'!$A$1:$M$33,12,FALSE)</f>
        <v>0.38905775075987858</v>
      </c>
      <c r="CF131">
        <f>VLOOKUP($D131,'2022 FPIs'!$A$1:$M$33,13,FALSE)</f>
        <v>0.41784037558685444</v>
      </c>
      <c r="CG131">
        <f t="shared" ref="CG131:CG194" si="18">AG131-BU131</f>
        <v>-3</v>
      </c>
      <c r="CH131">
        <f t="shared" ref="CH131:CH194" si="19">AH131/BV131</f>
        <v>1.4043824701195218</v>
      </c>
      <c r="CI131">
        <f t="shared" ref="CI131:CI194" si="20">AI131/BW131</f>
        <v>1.7594594594594593</v>
      </c>
      <c r="CJ131">
        <f t="shared" ref="CJ131:CJ194" si="21">AJ131/BX131</f>
        <v>1.0215716486902926</v>
      </c>
      <c r="CK131">
        <f t="shared" ref="CK131:CK194" si="22">AK131/BY131</f>
        <v>1.1150442477876106</v>
      </c>
      <c r="CL131">
        <f t="shared" ref="CL131:CL194" si="23">AL131-BZ131</f>
        <v>-178</v>
      </c>
    </row>
    <row r="132" spans="1:90">
      <c r="A132" t="s">
        <v>0</v>
      </c>
      <c r="B132">
        <f t="shared" si="16"/>
        <v>0</v>
      </c>
      <c r="C132" t="s">
        <v>53</v>
      </c>
      <c r="D132" t="s">
        <v>64</v>
      </c>
      <c r="E132">
        <v>23</v>
      </c>
      <c r="F132">
        <v>27</v>
      </c>
      <c r="G132">
        <v>20</v>
      </c>
      <c r="H132">
        <v>27</v>
      </c>
      <c r="I132">
        <v>213</v>
      </c>
      <c r="J132">
        <v>1</v>
      </c>
      <c r="K132">
        <v>1</v>
      </c>
      <c r="L132">
        <v>0</v>
      </c>
      <c r="M132">
        <v>0</v>
      </c>
      <c r="N132">
        <v>7.9</v>
      </c>
      <c r="O132">
        <v>7.9</v>
      </c>
      <c r="P132">
        <v>74.099999999999994</v>
      </c>
      <c r="Q132">
        <v>93.6</v>
      </c>
      <c r="R132">
        <v>37</v>
      </c>
      <c r="S132">
        <v>114</v>
      </c>
      <c r="T132">
        <v>3.1</v>
      </c>
      <c r="U132">
        <v>1</v>
      </c>
      <c r="V132">
        <v>3</v>
      </c>
      <c r="W132">
        <v>3</v>
      </c>
      <c r="X132">
        <v>2</v>
      </c>
      <c r="Y132">
        <v>2</v>
      </c>
      <c r="Z132">
        <v>4</v>
      </c>
      <c r="AA132">
        <v>197</v>
      </c>
      <c r="AB132">
        <v>7</v>
      </c>
      <c r="AC132">
        <v>15</v>
      </c>
      <c r="AD132">
        <v>0</v>
      </c>
      <c r="AE132">
        <v>2</v>
      </c>
      <c r="AF132" s="3">
        <v>33</v>
      </c>
      <c r="AG132">
        <f>VLOOKUP(C132,'2022 FPIs'!$A$1:$B$33,2,FALSE)</f>
        <v>-5.5</v>
      </c>
      <c r="AH132">
        <f>VLOOKUP($C132,'2022 FPIs'!$A$1:$F$33,3,FALSE)</f>
        <v>70.5</v>
      </c>
      <c r="AI132">
        <f>VLOOKUP($C132,'2022 FPIs'!$A$1:$F$33,4,FALSE)</f>
        <v>65.099999999999994</v>
      </c>
      <c r="AJ132">
        <f>VLOOKUP($C132,'2022 FPIs'!$A$1:$F$33,5,FALSE)</f>
        <v>66.3</v>
      </c>
      <c r="AK132">
        <f>VLOOKUP($C132,'2022 FPIs'!$A$1:$F$33,6,FALSE)</f>
        <v>50.4</v>
      </c>
      <c r="AL132">
        <f>VLOOKUP($C132,'2022 FPIs'!$A$1:$M$33,7,FALSE)</f>
        <v>1307</v>
      </c>
      <c r="AM132">
        <f>VLOOKUP($C132,'2022 FPIs'!$A$1:$M$33,8,FALSE)</f>
        <v>0.37377049180327865</v>
      </c>
      <c r="AN132">
        <f>VLOOKUP($C132,'2022 FPIs'!$A$1:$M$33,9,FALSE)</f>
        <v>0.93414634146341458</v>
      </c>
      <c r="AO132">
        <f>VLOOKUP($C132,'2022 FPIs'!$A$1:$M$33,10,FALSE)</f>
        <v>0.79491833030852976</v>
      </c>
      <c r="AP132">
        <f>VLOOKUP($C132,'2022 FPIs'!$A$1:$M$33,11,FALSE)</f>
        <v>0.93837535014005591</v>
      </c>
      <c r="AQ132">
        <f>VLOOKUP($C132,'2022 FPIs'!$A$1:$M$33,12,FALSE)</f>
        <v>0.5471124620060791</v>
      </c>
      <c r="AR132">
        <f>VLOOKUP($C132,'2022 FPIs'!$A$1:$M$33,13,FALSE)</f>
        <v>0</v>
      </c>
      <c r="AS132">
        <v>27</v>
      </c>
      <c r="AT132">
        <v>23</v>
      </c>
      <c r="AU132">
        <v>24</v>
      </c>
      <c r="AV132">
        <v>39</v>
      </c>
      <c r="AW132">
        <v>277</v>
      </c>
      <c r="AX132">
        <v>1</v>
      </c>
      <c r="AY132">
        <v>2</v>
      </c>
      <c r="AZ132">
        <v>1</v>
      </c>
      <c r="BA132">
        <v>7</v>
      </c>
      <c r="BB132">
        <v>7.3</v>
      </c>
      <c r="BC132">
        <v>6.9</v>
      </c>
      <c r="BD132">
        <v>61.5</v>
      </c>
      <c r="BE132">
        <v>70.099999999999994</v>
      </c>
      <c r="BF132">
        <v>31</v>
      </c>
      <c r="BG132">
        <v>127</v>
      </c>
      <c r="BH132">
        <v>4.0999999999999996</v>
      </c>
      <c r="BI132">
        <v>2</v>
      </c>
      <c r="BJ132">
        <v>2</v>
      </c>
      <c r="BK132">
        <v>2</v>
      </c>
      <c r="BL132">
        <v>3</v>
      </c>
      <c r="BM132">
        <v>3</v>
      </c>
      <c r="BN132">
        <v>3</v>
      </c>
      <c r="BO132">
        <v>157</v>
      </c>
      <c r="BP132">
        <v>8</v>
      </c>
      <c r="BQ132">
        <v>15</v>
      </c>
      <c r="BR132">
        <v>1</v>
      </c>
      <c r="BS132">
        <v>2</v>
      </c>
      <c r="BT132" s="3">
        <f t="shared" si="17"/>
        <v>27</v>
      </c>
      <c r="BU132">
        <f>VLOOKUP(D132,'2022 FPIs'!$A$1:$B$33,2,FALSE)</f>
        <v>8.4</v>
      </c>
      <c r="BV132">
        <f>VLOOKUP($D132,'2022 FPIs'!$A$1:$F$33,3,FALSE)</f>
        <v>48.1</v>
      </c>
      <c r="BW132">
        <f>VLOOKUP($D132,'2022 FPIs'!$A$1:$F$33,4,FALSE)</f>
        <v>36.799999999999997</v>
      </c>
      <c r="BX132">
        <f>VLOOKUP($D132,'2022 FPIs'!$A$1:$F$33,5,FALSE)</f>
        <v>56.4</v>
      </c>
      <c r="BY132">
        <f>VLOOKUP($D132,'2022 FPIs'!$A$1:$F$33,6,FALSE)</f>
        <v>58.3</v>
      </c>
      <c r="BZ132">
        <f>VLOOKUP($D132,'2022 FPIs'!$A$1:$G$33,7,FALSE)</f>
        <v>1631</v>
      </c>
      <c r="CA132">
        <f>VLOOKUP($D132,'2022 FPIs'!$A$1:$M$33,8,FALSE)</f>
        <v>0.82950819672131137</v>
      </c>
      <c r="CB132">
        <f>VLOOKUP($D132,'2022 FPIs'!$A$1:$M$33,9,FALSE)</f>
        <v>0.38780487804878044</v>
      </c>
      <c r="CC132">
        <f>VLOOKUP($D132,'2022 FPIs'!$A$1:$M$33,10,FALSE)</f>
        <v>0.28130671506352078</v>
      </c>
      <c r="CD132">
        <f>VLOOKUP($D132,'2022 FPIs'!$A$1:$M$33,11,FALSE)</f>
        <v>0.66106442577030811</v>
      </c>
      <c r="CE132">
        <f>VLOOKUP($D132,'2022 FPIs'!$A$1:$M$33,12,FALSE)</f>
        <v>0.78723404255319152</v>
      </c>
      <c r="CF132">
        <f>VLOOKUP($D132,'2022 FPIs'!$A$1:$M$33,13,FALSE)</f>
        <v>0.76056338028169013</v>
      </c>
      <c r="CG132">
        <f t="shared" si="18"/>
        <v>-13.9</v>
      </c>
      <c r="CH132">
        <f t="shared" si="19"/>
        <v>1.4656964656964657</v>
      </c>
      <c r="CI132">
        <f t="shared" si="20"/>
        <v>1.7690217391304348</v>
      </c>
      <c r="CJ132">
        <f t="shared" si="21"/>
        <v>1.175531914893617</v>
      </c>
      <c r="CK132">
        <f t="shared" si="22"/>
        <v>0.86449399656946824</v>
      </c>
      <c r="CL132">
        <f t="shared" si="23"/>
        <v>-324</v>
      </c>
    </row>
    <row r="133" spans="1:90">
      <c r="A133" t="s">
        <v>0</v>
      </c>
      <c r="B133">
        <f t="shared" si="16"/>
        <v>0</v>
      </c>
      <c r="C133" t="s">
        <v>53</v>
      </c>
      <c r="D133" t="s">
        <v>46</v>
      </c>
      <c r="E133">
        <v>24</v>
      </c>
      <c r="F133">
        <v>30</v>
      </c>
      <c r="G133">
        <v>14</v>
      </c>
      <c r="H133">
        <v>29</v>
      </c>
      <c r="I133">
        <v>125</v>
      </c>
      <c r="J133">
        <v>2</v>
      </c>
      <c r="K133">
        <v>0</v>
      </c>
      <c r="L133">
        <v>1</v>
      </c>
      <c r="M133">
        <v>4</v>
      </c>
      <c r="N133">
        <v>4.4000000000000004</v>
      </c>
      <c r="O133">
        <v>4.2</v>
      </c>
      <c r="P133">
        <v>48.3</v>
      </c>
      <c r="Q133">
        <v>83.3</v>
      </c>
      <c r="R133">
        <v>28</v>
      </c>
      <c r="S133">
        <v>94</v>
      </c>
      <c r="T133">
        <v>3.4</v>
      </c>
      <c r="U133">
        <v>1</v>
      </c>
      <c r="V133">
        <v>1</v>
      </c>
      <c r="W133">
        <v>1</v>
      </c>
      <c r="X133">
        <v>3</v>
      </c>
      <c r="Y133">
        <v>3</v>
      </c>
      <c r="Z133">
        <v>5</v>
      </c>
      <c r="AA133">
        <v>234</v>
      </c>
      <c r="AB133">
        <v>4</v>
      </c>
      <c r="AC133">
        <v>10</v>
      </c>
      <c r="AD133">
        <v>0</v>
      </c>
      <c r="AE133">
        <v>0</v>
      </c>
      <c r="AF133" s="3">
        <v>27.5</v>
      </c>
      <c r="AG133">
        <f>VLOOKUP(C133,'2022 FPIs'!$A$1:$B$33,2,FALSE)</f>
        <v>-5.5</v>
      </c>
      <c r="AH133">
        <f>VLOOKUP($C133,'2022 FPIs'!$A$1:$F$33,3,FALSE)</f>
        <v>70.5</v>
      </c>
      <c r="AI133">
        <f>VLOOKUP($C133,'2022 FPIs'!$A$1:$F$33,4,FALSE)</f>
        <v>65.099999999999994</v>
      </c>
      <c r="AJ133">
        <f>VLOOKUP($C133,'2022 FPIs'!$A$1:$F$33,5,FALSE)</f>
        <v>66.3</v>
      </c>
      <c r="AK133">
        <f>VLOOKUP($C133,'2022 FPIs'!$A$1:$F$33,6,FALSE)</f>
        <v>50.4</v>
      </c>
      <c r="AL133">
        <f>VLOOKUP($C133,'2022 FPIs'!$A$1:$M$33,7,FALSE)</f>
        <v>1307</v>
      </c>
      <c r="AM133">
        <f>VLOOKUP($C133,'2022 FPIs'!$A$1:$M$33,8,FALSE)</f>
        <v>0.37377049180327865</v>
      </c>
      <c r="AN133">
        <f>VLOOKUP($C133,'2022 FPIs'!$A$1:$M$33,9,FALSE)</f>
        <v>0.93414634146341458</v>
      </c>
      <c r="AO133">
        <f>VLOOKUP($C133,'2022 FPIs'!$A$1:$M$33,10,FALSE)</f>
        <v>0.79491833030852976</v>
      </c>
      <c r="AP133">
        <f>VLOOKUP($C133,'2022 FPIs'!$A$1:$M$33,11,FALSE)</f>
        <v>0.93837535014005591</v>
      </c>
      <c r="AQ133">
        <f>VLOOKUP($C133,'2022 FPIs'!$A$1:$M$33,12,FALSE)</f>
        <v>0.5471124620060791</v>
      </c>
      <c r="AR133">
        <f>VLOOKUP($C133,'2022 FPIs'!$A$1:$M$33,13,FALSE)</f>
        <v>0</v>
      </c>
      <c r="AS133">
        <v>30</v>
      </c>
      <c r="AT133">
        <v>24</v>
      </c>
      <c r="AU133">
        <v>36</v>
      </c>
      <c r="AV133">
        <v>41</v>
      </c>
      <c r="AW133">
        <v>313</v>
      </c>
      <c r="AX133">
        <v>2</v>
      </c>
      <c r="AY133">
        <v>0</v>
      </c>
      <c r="AZ133">
        <v>2</v>
      </c>
      <c r="BA133">
        <v>23</v>
      </c>
      <c r="BB133">
        <v>8.1999999999999993</v>
      </c>
      <c r="BC133">
        <v>7.3</v>
      </c>
      <c r="BD133">
        <v>87.8</v>
      </c>
      <c r="BE133">
        <v>114.7</v>
      </c>
      <c r="BF133">
        <v>33</v>
      </c>
      <c r="BG133">
        <v>189</v>
      </c>
      <c r="BH133">
        <v>5.7</v>
      </c>
      <c r="BI133">
        <v>2</v>
      </c>
      <c r="BJ133">
        <v>1</v>
      </c>
      <c r="BK133">
        <v>2</v>
      </c>
      <c r="BL133">
        <v>1</v>
      </c>
      <c r="BM133">
        <v>2</v>
      </c>
      <c r="BN133">
        <v>4</v>
      </c>
      <c r="BO133">
        <v>193</v>
      </c>
      <c r="BP133">
        <v>6</v>
      </c>
      <c r="BQ133">
        <v>12</v>
      </c>
      <c r="BR133">
        <v>0</v>
      </c>
      <c r="BS133">
        <v>0</v>
      </c>
      <c r="BT133" s="3">
        <f t="shared" si="17"/>
        <v>32.5</v>
      </c>
      <c r="BU133">
        <f>VLOOKUP(D133,'2022 FPIs'!$A$1:$B$33,2,FALSE)</f>
        <v>13.6</v>
      </c>
      <c r="BV133">
        <f>VLOOKUP($D133,'2022 FPIs'!$A$1:$F$33,3,FALSE)</f>
        <v>37.799999999999997</v>
      </c>
      <c r="BW133">
        <f>VLOOKUP($D133,'2022 FPIs'!$A$1:$F$33,4,FALSE)</f>
        <v>33.200000000000003</v>
      </c>
      <c r="BX133">
        <f>VLOOKUP($D133,'2022 FPIs'!$A$1:$F$33,5,FALSE)</f>
        <v>50.1</v>
      </c>
      <c r="BY133">
        <f>VLOOKUP($D133,'2022 FPIs'!$A$1:$F$33,6,FALSE)</f>
        <v>45.9</v>
      </c>
      <c r="BZ133">
        <f>VLOOKUP($D133,'2022 FPIs'!$A$1:$G$33,7,FALSE)</f>
        <v>1733</v>
      </c>
      <c r="CA133">
        <f>VLOOKUP($D133,'2022 FPIs'!$A$1:$M$33,8,FALSE)</f>
        <v>1</v>
      </c>
      <c r="CB133">
        <f>VLOOKUP($D133,'2022 FPIs'!$A$1:$M$33,9,FALSE)</f>
        <v>0.13658536585365841</v>
      </c>
      <c r="CC133">
        <f>VLOOKUP($D133,'2022 FPIs'!$A$1:$M$33,10,FALSE)</f>
        <v>0.21597096188747733</v>
      </c>
      <c r="CD133">
        <f>VLOOKUP($D133,'2022 FPIs'!$A$1:$M$33,11,FALSE)</f>
        <v>0.48459383753501406</v>
      </c>
      <c r="CE133">
        <f>VLOOKUP($D133,'2022 FPIs'!$A$1:$M$33,12,FALSE)</f>
        <v>0.4103343465045593</v>
      </c>
      <c r="CF133">
        <f>VLOOKUP($D133,'2022 FPIs'!$A$1:$M$33,13,FALSE)</f>
        <v>1</v>
      </c>
      <c r="CG133">
        <f t="shared" si="18"/>
        <v>-19.100000000000001</v>
      </c>
      <c r="CH133">
        <f t="shared" si="19"/>
        <v>1.8650793650793651</v>
      </c>
      <c r="CI133">
        <f t="shared" si="20"/>
        <v>1.9608433734939756</v>
      </c>
      <c r="CJ133">
        <f t="shared" si="21"/>
        <v>1.3233532934131735</v>
      </c>
      <c r="CK133">
        <f t="shared" si="22"/>
        <v>1.0980392156862746</v>
      </c>
      <c r="CL133">
        <f t="shared" si="23"/>
        <v>-426</v>
      </c>
    </row>
    <row r="134" spans="1:90">
      <c r="A134" t="s">
        <v>1</v>
      </c>
      <c r="B134">
        <f t="shared" si="16"/>
        <v>1</v>
      </c>
      <c r="C134" t="s">
        <v>53</v>
      </c>
      <c r="D134" t="s">
        <v>43</v>
      </c>
      <c r="E134">
        <v>19</v>
      </c>
      <c r="F134">
        <v>14</v>
      </c>
      <c r="G134">
        <v>20</v>
      </c>
      <c r="H134">
        <v>32</v>
      </c>
      <c r="I134">
        <v>215</v>
      </c>
      <c r="J134">
        <v>1</v>
      </c>
      <c r="K134">
        <v>1</v>
      </c>
      <c r="L134">
        <v>1</v>
      </c>
      <c r="M134">
        <v>3</v>
      </c>
      <c r="N134">
        <v>6.8</v>
      </c>
      <c r="O134">
        <v>6.5</v>
      </c>
      <c r="P134">
        <v>62.5</v>
      </c>
      <c r="Q134">
        <v>79.599999999999994</v>
      </c>
      <c r="R134">
        <v>30</v>
      </c>
      <c r="S134">
        <v>70</v>
      </c>
      <c r="T134">
        <v>2.2999999999999998</v>
      </c>
      <c r="U134">
        <v>0</v>
      </c>
      <c r="V134">
        <v>2</v>
      </c>
      <c r="W134">
        <v>2</v>
      </c>
      <c r="X134">
        <v>1</v>
      </c>
      <c r="Y134">
        <v>1</v>
      </c>
      <c r="Z134">
        <v>5</v>
      </c>
      <c r="AA134">
        <v>221</v>
      </c>
      <c r="AB134">
        <v>5</v>
      </c>
      <c r="AC134">
        <v>14</v>
      </c>
      <c r="AD134">
        <v>0</v>
      </c>
      <c r="AE134">
        <v>1</v>
      </c>
      <c r="AF134" s="3">
        <v>33</v>
      </c>
      <c r="AG134">
        <f>VLOOKUP(C134,'2022 FPIs'!$A$1:$B$33,2,FALSE)</f>
        <v>-5.5</v>
      </c>
      <c r="AH134">
        <f>VLOOKUP($C134,'2022 FPIs'!$A$1:$F$33,3,FALSE)</f>
        <v>70.5</v>
      </c>
      <c r="AI134">
        <f>VLOOKUP($C134,'2022 FPIs'!$A$1:$F$33,4,FALSE)</f>
        <v>65.099999999999994</v>
      </c>
      <c r="AJ134">
        <f>VLOOKUP($C134,'2022 FPIs'!$A$1:$F$33,5,FALSE)</f>
        <v>66.3</v>
      </c>
      <c r="AK134">
        <f>VLOOKUP($C134,'2022 FPIs'!$A$1:$F$33,6,FALSE)</f>
        <v>50.4</v>
      </c>
      <c r="AL134">
        <f>VLOOKUP($C134,'2022 FPIs'!$A$1:$M$33,7,FALSE)</f>
        <v>1307</v>
      </c>
      <c r="AM134">
        <f>VLOOKUP($C134,'2022 FPIs'!$A$1:$M$33,8,FALSE)</f>
        <v>0.37377049180327865</v>
      </c>
      <c r="AN134">
        <f>VLOOKUP($C134,'2022 FPIs'!$A$1:$M$33,9,FALSE)</f>
        <v>0.93414634146341458</v>
      </c>
      <c r="AO134">
        <f>VLOOKUP($C134,'2022 FPIs'!$A$1:$M$33,10,FALSE)</f>
        <v>0.79491833030852976</v>
      </c>
      <c r="AP134">
        <f>VLOOKUP($C134,'2022 FPIs'!$A$1:$M$33,11,FALSE)</f>
        <v>0.93837535014005591</v>
      </c>
      <c r="AQ134">
        <f>VLOOKUP($C134,'2022 FPIs'!$A$1:$M$33,12,FALSE)</f>
        <v>0.5471124620060791</v>
      </c>
      <c r="AR134">
        <f>VLOOKUP($C134,'2022 FPIs'!$A$1:$M$33,13,FALSE)</f>
        <v>0</v>
      </c>
      <c r="AS134">
        <v>14</v>
      </c>
      <c r="AT134">
        <v>19</v>
      </c>
      <c r="AU134">
        <v>14</v>
      </c>
      <c r="AV134">
        <v>23</v>
      </c>
      <c r="AW134">
        <v>88</v>
      </c>
      <c r="AX134">
        <v>0</v>
      </c>
      <c r="AY134">
        <v>2</v>
      </c>
      <c r="AZ134">
        <v>4</v>
      </c>
      <c r="BA134">
        <v>11</v>
      </c>
      <c r="BB134">
        <v>4.3</v>
      </c>
      <c r="BC134">
        <v>3.3</v>
      </c>
      <c r="BD134">
        <v>60.9</v>
      </c>
      <c r="BE134">
        <v>32.5</v>
      </c>
      <c r="BF134">
        <v>31</v>
      </c>
      <c r="BG134">
        <v>184</v>
      </c>
      <c r="BH134">
        <v>5.9</v>
      </c>
      <c r="BI134">
        <v>2</v>
      </c>
      <c r="BJ134">
        <v>0</v>
      </c>
      <c r="BK134">
        <v>0</v>
      </c>
      <c r="BL134">
        <v>2</v>
      </c>
      <c r="BM134">
        <v>2</v>
      </c>
      <c r="BN134">
        <v>6</v>
      </c>
      <c r="BO134">
        <v>301</v>
      </c>
      <c r="BP134">
        <v>4</v>
      </c>
      <c r="BQ134">
        <v>12</v>
      </c>
      <c r="BR134">
        <v>1</v>
      </c>
      <c r="BS134">
        <v>2</v>
      </c>
      <c r="BT134" s="3">
        <f t="shared" si="17"/>
        <v>27</v>
      </c>
      <c r="BU134">
        <f>VLOOKUP(D134,'2022 FPIs'!$A$1:$B$33,2,FALSE)</f>
        <v>-1</v>
      </c>
      <c r="BV134">
        <f>VLOOKUP($D134,'2022 FPIs'!$A$1:$F$33,3,FALSE)</f>
        <v>37.700000000000003</v>
      </c>
      <c r="BW134">
        <f>VLOOKUP($D134,'2022 FPIs'!$A$1:$F$33,4,FALSE)</f>
        <v>36.6</v>
      </c>
      <c r="BX134">
        <f>VLOOKUP($D134,'2022 FPIs'!$A$1:$F$33,5,FALSE)</f>
        <v>44.4</v>
      </c>
      <c r="BY134">
        <f>VLOOKUP($D134,'2022 FPIs'!$A$1:$F$33,6,FALSE)</f>
        <v>50.1</v>
      </c>
      <c r="BZ134">
        <f>VLOOKUP($D134,'2022 FPIs'!$A$1:$G$33,7,FALSE)</f>
        <v>1465</v>
      </c>
      <c r="CA134">
        <f>VLOOKUP($D134,'2022 FPIs'!$A$1:$M$33,8,FALSE)</f>
        <v>0.52131147540983602</v>
      </c>
      <c r="CB134">
        <f>VLOOKUP($D134,'2022 FPIs'!$A$1:$M$33,9,FALSE)</f>
        <v>0.13414634146341464</v>
      </c>
      <c r="CC134">
        <f>VLOOKUP($D134,'2022 FPIs'!$A$1:$M$33,10,FALSE)</f>
        <v>0.27767695099818507</v>
      </c>
      <c r="CD134">
        <f>VLOOKUP($D134,'2022 FPIs'!$A$1:$M$33,11,FALSE)</f>
        <v>0.32492997198879553</v>
      </c>
      <c r="CE134">
        <f>VLOOKUP($D134,'2022 FPIs'!$A$1:$M$33,12,FALSE)</f>
        <v>0.53799392097264453</v>
      </c>
      <c r="CF134">
        <f>VLOOKUP($D134,'2022 FPIs'!$A$1:$M$33,13,FALSE)</f>
        <v>0.37089201877934275</v>
      </c>
      <c r="CG134">
        <f t="shared" si="18"/>
        <v>-4.5</v>
      </c>
      <c r="CH134">
        <f t="shared" si="19"/>
        <v>1.8700265251989387</v>
      </c>
      <c r="CI134">
        <f t="shared" si="20"/>
        <v>1.7786885245901638</v>
      </c>
      <c r="CJ134">
        <f t="shared" si="21"/>
        <v>1.4932432432432432</v>
      </c>
      <c r="CK134">
        <f t="shared" si="22"/>
        <v>1.0059880239520957</v>
      </c>
      <c r="CL134">
        <f t="shared" si="23"/>
        <v>-158</v>
      </c>
    </row>
    <row r="135" spans="1:90">
      <c r="A135" t="s">
        <v>0</v>
      </c>
      <c r="B135">
        <f t="shared" si="16"/>
        <v>0</v>
      </c>
      <c r="C135" t="s">
        <v>53</v>
      </c>
      <c r="D135" t="s">
        <v>41</v>
      </c>
      <c r="E135">
        <v>3</v>
      </c>
      <c r="F135">
        <v>31</v>
      </c>
      <c r="G135">
        <v>25</v>
      </c>
      <c r="H135">
        <v>44</v>
      </c>
      <c r="I135">
        <v>193</v>
      </c>
      <c r="J135">
        <v>0</v>
      </c>
      <c r="K135">
        <v>0</v>
      </c>
      <c r="L135">
        <v>2</v>
      </c>
      <c r="M135">
        <v>18</v>
      </c>
      <c r="N135">
        <v>4.8</v>
      </c>
      <c r="O135">
        <v>4.2</v>
      </c>
      <c r="P135">
        <v>56.8</v>
      </c>
      <c r="Q135">
        <v>67.7</v>
      </c>
      <c r="R135">
        <v>21</v>
      </c>
      <c r="S135">
        <v>84</v>
      </c>
      <c r="T135">
        <v>4</v>
      </c>
      <c r="U135">
        <v>0</v>
      </c>
      <c r="V135">
        <v>1</v>
      </c>
      <c r="W135">
        <v>1</v>
      </c>
      <c r="X135">
        <v>0</v>
      </c>
      <c r="Y135">
        <v>0</v>
      </c>
      <c r="Z135">
        <v>6</v>
      </c>
      <c r="AA135">
        <v>274</v>
      </c>
      <c r="AB135">
        <v>6</v>
      </c>
      <c r="AC135">
        <v>17</v>
      </c>
      <c r="AD135">
        <v>0</v>
      </c>
      <c r="AE135">
        <v>4</v>
      </c>
      <c r="AF135" s="3">
        <v>30.5</v>
      </c>
      <c r="AG135">
        <f>VLOOKUP(C135,'2022 FPIs'!$A$1:$B$33,2,FALSE)</f>
        <v>-5.5</v>
      </c>
      <c r="AH135">
        <f>VLOOKUP($C135,'2022 FPIs'!$A$1:$F$33,3,FALSE)</f>
        <v>70.5</v>
      </c>
      <c r="AI135">
        <f>VLOOKUP($C135,'2022 FPIs'!$A$1:$F$33,4,FALSE)</f>
        <v>65.099999999999994</v>
      </c>
      <c r="AJ135">
        <f>VLOOKUP($C135,'2022 FPIs'!$A$1:$F$33,5,FALSE)</f>
        <v>66.3</v>
      </c>
      <c r="AK135">
        <f>VLOOKUP($C135,'2022 FPIs'!$A$1:$F$33,6,FALSE)</f>
        <v>50.4</v>
      </c>
      <c r="AL135">
        <f>VLOOKUP($C135,'2022 FPIs'!$A$1:$M$33,7,FALSE)</f>
        <v>1307</v>
      </c>
      <c r="AM135">
        <f>VLOOKUP($C135,'2022 FPIs'!$A$1:$M$33,8,FALSE)</f>
        <v>0.37377049180327865</v>
      </c>
      <c r="AN135">
        <f>VLOOKUP($C135,'2022 FPIs'!$A$1:$M$33,9,FALSE)</f>
        <v>0.93414634146341458</v>
      </c>
      <c r="AO135">
        <f>VLOOKUP($C135,'2022 FPIs'!$A$1:$M$33,10,FALSE)</f>
        <v>0.79491833030852976</v>
      </c>
      <c r="AP135">
        <f>VLOOKUP($C135,'2022 FPIs'!$A$1:$M$33,11,FALSE)</f>
        <v>0.93837535014005591</v>
      </c>
      <c r="AQ135">
        <f>VLOOKUP($C135,'2022 FPIs'!$A$1:$M$33,12,FALSE)</f>
        <v>0.5471124620060791</v>
      </c>
      <c r="AR135">
        <f>VLOOKUP($C135,'2022 FPIs'!$A$1:$M$33,13,FALSE)</f>
        <v>0</v>
      </c>
      <c r="AS135">
        <v>31</v>
      </c>
      <c r="AT135">
        <v>3</v>
      </c>
      <c r="AU135">
        <v>22</v>
      </c>
      <c r="AV135">
        <v>29</v>
      </c>
      <c r="AW135">
        <v>168</v>
      </c>
      <c r="AX135">
        <v>0</v>
      </c>
      <c r="AY135">
        <v>2</v>
      </c>
      <c r="AZ135">
        <v>2</v>
      </c>
      <c r="BA135">
        <v>13</v>
      </c>
      <c r="BB135">
        <v>6.2</v>
      </c>
      <c r="BC135">
        <v>5.4</v>
      </c>
      <c r="BD135">
        <v>75.900000000000006</v>
      </c>
      <c r="BE135">
        <v>60.7</v>
      </c>
      <c r="BF135">
        <v>29</v>
      </c>
      <c r="BG135">
        <v>169</v>
      </c>
      <c r="BH135">
        <v>5.8</v>
      </c>
      <c r="BI135">
        <v>3</v>
      </c>
      <c r="BJ135">
        <v>1</v>
      </c>
      <c r="BK135">
        <v>1</v>
      </c>
      <c r="BL135">
        <v>4</v>
      </c>
      <c r="BM135">
        <v>4</v>
      </c>
      <c r="BN135">
        <v>5</v>
      </c>
      <c r="BO135">
        <v>217</v>
      </c>
      <c r="BP135">
        <v>4</v>
      </c>
      <c r="BQ135">
        <v>12</v>
      </c>
      <c r="BR135">
        <v>0</v>
      </c>
      <c r="BS135">
        <v>0</v>
      </c>
      <c r="BT135" s="3">
        <f t="shared" si="17"/>
        <v>29.5</v>
      </c>
      <c r="BU135">
        <f>VLOOKUP(D135,'2022 FPIs'!$A$1:$B$33,2,FALSE)</f>
        <v>6.1</v>
      </c>
      <c r="BV135">
        <f>VLOOKUP($D135,'2022 FPIs'!$A$1:$F$33,3,FALSE)</f>
        <v>48</v>
      </c>
      <c r="BW135">
        <f>VLOOKUP($D135,'2022 FPIs'!$A$1:$F$33,4,FALSE)</f>
        <v>46.1</v>
      </c>
      <c r="BX135">
        <f>VLOOKUP($D135,'2022 FPIs'!$A$1:$F$33,5,FALSE)</f>
        <v>50.2</v>
      </c>
      <c r="BY135">
        <f>VLOOKUP($D135,'2022 FPIs'!$A$1:$F$33,6,FALSE)</f>
        <v>51</v>
      </c>
      <c r="BZ135">
        <f>VLOOKUP($D135,'2022 FPIs'!$A$1:$G$33,7,FALSE)</f>
        <v>1531</v>
      </c>
      <c r="CA135">
        <f>VLOOKUP($D135,'2022 FPIs'!$A$1:$M$33,8,FALSE)</f>
        <v>0.75409836065573765</v>
      </c>
      <c r="CB135">
        <f>VLOOKUP($D135,'2022 FPIs'!$A$1:$M$33,9,FALSE)</f>
        <v>0.38536585365853654</v>
      </c>
      <c r="CC135">
        <f>VLOOKUP($D135,'2022 FPIs'!$A$1:$M$33,10,FALSE)</f>
        <v>0.45009074410163336</v>
      </c>
      <c r="CD135">
        <f>VLOOKUP($D135,'2022 FPIs'!$A$1:$M$33,11,FALSE)</f>
        <v>0.48739495798319338</v>
      </c>
      <c r="CE135">
        <f>VLOOKUP($D135,'2022 FPIs'!$A$1:$M$33,12,FALSE)</f>
        <v>0.56534954407294835</v>
      </c>
      <c r="CF135">
        <f>VLOOKUP($D135,'2022 FPIs'!$A$1:$M$33,13,FALSE)</f>
        <v>0.5258215962441315</v>
      </c>
      <c r="CG135">
        <f t="shared" si="18"/>
        <v>-11.6</v>
      </c>
      <c r="CH135">
        <f t="shared" si="19"/>
        <v>1.46875</v>
      </c>
      <c r="CI135">
        <f t="shared" si="20"/>
        <v>1.4121475054229933</v>
      </c>
      <c r="CJ135">
        <f t="shared" si="21"/>
        <v>1.3207171314741035</v>
      </c>
      <c r="CK135">
        <f t="shared" si="22"/>
        <v>0.98823529411764699</v>
      </c>
      <c r="CL135">
        <f t="shared" si="23"/>
        <v>-224</v>
      </c>
    </row>
    <row r="136" spans="1:90">
      <c r="A136" t="s">
        <v>1</v>
      </c>
      <c r="B136">
        <f t="shared" si="16"/>
        <v>1</v>
      </c>
      <c r="C136" t="s">
        <v>53</v>
      </c>
      <c r="D136" t="s">
        <v>56</v>
      </c>
      <c r="E136">
        <v>32</v>
      </c>
      <c r="F136">
        <v>31</v>
      </c>
      <c r="G136">
        <v>24</v>
      </c>
      <c r="H136">
        <v>40</v>
      </c>
      <c r="I136">
        <v>301</v>
      </c>
      <c r="J136">
        <v>3</v>
      </c>
      <c r="K136">
        <v>2</v>
      </c>
      <c r="L136">
        <v>1</v>
      </c>
      <c r="M136">
        <v>10</v>
      </c>
      <c r="N136">
        <v>7.8</v>
      </c>
      <c r="O136">
        <v>7.3</v>
      </c>
      <c r="P136">
        <v>60</v>
      </c>
      <c r="Q136">
        <v>87.6</v>
      </c>
      <c r="R136">
        <v>23</v>
      </c>
      <c r="S136">
        <v>59</v>
      </c>
      <c r="T136">
        <v>2.6</v>
      </c>
      <c r="U136">
        <v>0</v>
      </c>
      <c r="V136">
        <v>1</v>
      </c>
      <c r="W136">
        <v>1</v>
      </c>
      <c r="X136">
        <v>3</v>
      </c>
      <c r="Y136">
        <v>3</v>
      </c>
      <c r="Z136">
        <v>4</v>
      </c>
      <c r="AA136">
        <v>170</v>
      </c>
      <c r="AB136">
        <v>5</v>
      </c>
      <c r="AC136">
        <v>14</v>
      </c>
      <c r="AD136">
        <v>2</v>
      </c>
      <c r="AE136">
        <v>2</v>
      </c>
      <c r="AF136" s="3">
        <v>26</v>
      </c>
      <c r="AG136">
        <f>VLOOKUP(C136,'2022 FPIs'!$A$1:$B$33,2,FALSE)</f>
        <v>-5.5</v>
      </c>
      <c r="AH136">
        <f>VLOOKUP($C136,'2022 FPIs'!$A$1:$F$33,3,FALSE)</f>
        <v>70.5</v>
      </c>
      <c r="AI136">
        <f>VLOOKUP($C136,'2022 FPIs'!$A$1:$F$33,4,FALSE)</f>
        <v>65.099999999999994</v>
      </c>
      <c r="AJ136">
        <f>VLOOKUP($C136,'2022 FPIs'!$A$1:$F$33,5,FALSE)</f>
        <v>66.3</v>
      </c>
      <c r="AK136">
        <f>VLOOKUP($C136,'2022 FPIs'!$A$1:$F$33,6,FALSE)</f>
        <v>50.4</v>
      </c>
      <c r="AL136">
        <f>VLOOKUP($C136,'2022 FPIs'!$A$1:$M$33,7,FALSE)</f>
        <v>1307</v>
      </c>
      <c r="AM136">
        <f>VLOOKUP($C136,'2022 FPIs'!$A$1:$M$33,8,FALSE)</f>
        <v>0.37377049180327865</v>
      </c>
      <c r="AN136">
        <f>VLOOKUP($C136,'2022 FPIs'!$A$1:$M$33,9,FALSE)</f>
        <v>0.93414634146341458</v>
      </c>
      <c r="AO136">
        <f>VLOOKUP($C136,'2022 FPIs'!$A$1:$M$33,10,FALSE)</f>
        <v>0.79491833030852976</v>
      </c>
      <c r="AP136">
        <f>VLOOKUP($C136,'2022 FPIs'!$A$1:$M$33,11,FALSE)</f>
        <v>0.93837535014005591</v>
      </c>
      <c r="AQ136">
        <f>VLOOKUP($C136,'2022 FPIs'!$A$1:$M$33,12,FALSE)</f>
        <v>0.5471124620060791</v>
      </c>
      <c r="AR136">
        <f>VLOOKUP($C136,'2022 FPIs'!$A$1:$M$33,13,FALSE)</f>
        <v>0</v>
      </c>
      <c r="AS136">
        <v>31</v>
      </c>
      <c r="AT136">
        <v>32</v>
      </c>
      <c r="AU136">
        <v>23</v>
      </c>
      <c r="AV136">
        <v>35</v>
      </c>
      <c r="AW136">
        <v>202</v>
      </c>
      <c r="AX136">
        <v>2</v>
      </c>
      <c r="AY136">
        <v>2</v>
      </c>
      <c r="AZ136">
        <v>2</v>
      </c>
      <c r="BA136">
        <v>7</v>
      </c>
      <c r="BB136">
        <v>6</v>
      </c>
      <c r="BC136">
        <v>5.5</v>
      </c>
      <c r="BD136">
        <v>65.7</v>
      </c>
      <c r="BE136">
        <v>76.099999999999994</v>
      </c>
      <c r="BF136">
        <v>33</v>
      </c>
      <c r="BG136">
        <v>196</v>
      </c>
      <c r="BH136">
        <v>5.9</v>
      </c>
      <c r="BI136">
        <v>1</v>
      </c>
      <c r="BJ136">
        <v>1</v>
      </c>
      <c r="BK136">
        <v>1</v>
      </c>
      <c r="BL136">
        <v>4</v>
      </c>
      <c r="BM136">
        <v>4</v>
      </c>
      <c r="BN136">
        <v>2</v>
      </c>
      <c r="BO136">
        <v>117</v>
      </c>
      <c r="BP136">
        <v>4</v>
      </c>
      <c r="BQ136">
        <v>13</v>
      </c>
      <c r="BR136">
        <v>2</v>
      </c>
      <c r="BS136">
        <v>3</v>
      </c>
      <c r="BT136" s="3">
        <f t="shared" si="17"/>
        <v>34</v>
      </c>
      <c r="BU136">
        <f>VLOOKUP(D136,'2022 FPIs'!$A$1:$B$33,2,FALSE)</f>
        <v>-15.1</v>
      </c>
      <c r="BV136">
        <f>VLOOKUP($D136,'2022 FPIs'!$A$1:$F$33,3,FALSE)</f>
        <v>46.5</v>
      </c>
      <c r="BW136">
        <f>VLOOKUP($D136,'2022 FPIs'!$A$1:$F$33,4,FALSE)</f>
        <v>40.6</v>
      </c>
      <c r="BX136">
        <f>VLOOKUP($D136,'2022 FPIs'!$A$1:$F$33,5,FALSE)</f>
        <v>54.6</v>
      </c>
      <c r="BY136">
        <f>VLOOKUP($D136,'2022 FPIs'!$A$1:$F$33,6,FALSE)</f>
        <v>49</v>
      </c>
      <c r="BZ136">
        <f>VLOOKUP($D136,'2022 FPIs'!$A$1:$G$33,7,FALSE)</f>
        <v>1381</v>
      </c>
      <c r="CA136">
        <f>VLOOKUP($D136,'2022 FPIs'!$A$1:$M$33,8,FALSE)</f>
        <v>5.9016393442622918E-2</v>
      </c>
      <c r="CB136">
        <f>VLOOKUP($D136,'2022 FPIs'!$A$1:$M$33,9,FALSE)</f>
        <v>0.34878048780487797</v>
      </c>
      <c r="CC136">
        <f>VLOOKUP($D136,'2022 FPIs'!$A$1:$M$33,10,FALSE)</f>
        <v>0.35027223230490012</v>
      </c>
      <c r="CD136">
        <f>VLOOKUP($D136,'2022 FPIs'!$A$1:$M$33,11,FALSE)</f>
        <v>0.61064425770308128</v>
      </c>
      <c r="CE136">
        <f>VLOOKUP($D136,'2022 FPIs'!$A$1:$M$33,12,FALSE)</f>
        <v>0.50455927051671734</v>
      </c>
      <c r="CF136">
        <f>VLOOKUP($D136,'2022 FPIs'!$A$1:$M$33,13,FALSE)</f>
        <v>0.17370892018779344</v>
      </c>
      <c r="CG136">
        <f t="shared" si="18"/>
        <v>9.6</v>
      </c>
      <c r="CH136">
        <f t="shared" si="19"/>
        <v>1.5161290322580645</v>
      </c>
      <c r="CI136">
        <f t="shared" si="20"/>
        <v>1.6034482758620687</v>
      </c>
      <c r="CJ136">
        <f t="shared" si="21"/>
        <v>1.2142857142857142</v>
      </c>
      <c r="CK136">
        <f t="shared" si="22"/>
        <v>1.0285714285714285</v>
      </c>
      <c r="CL136">
        <f t="shared" si="23"/>
        <v>-74</v>
      </c>
    </row>
    <row r="137" spans="1:90">
      <c r="A137" t="s">
        <v>0</v>
      </c>
      <c r="B137">
        <f t="shared" si="16"/>
        <v>0</v>
      </c>
      <c r="C137" t="s">
        <v>52</v>
      </c>
      <c r="D137" t="s">
        <v>45</v>
      </c>
      <c r="E137">
        <v>20</v>
      </c>
      <c r="F137">
        <v>23</v>
      </c>
      <c r="G137">
        <v>33</v>
      </c>
      <c r="H137">
        <v>53</v>
      </c>
      <c r="I137">
        <v>299</v>
      </c>
      <c r="J137">
        <v>2</v>
      </c>
      <c r="K137">
        <v>4</v>
      </c>
      <c r="L137">
        <v>7</v>
      </c>
      <c r="M137">
        <v>39</v>
      </c>
      <c r="N137">
        <v>6.4</v>
      </c>
      <c r="O137">
        <v>5</v>
      </c>
      <c r="P137">
        <v>62.3</v>
      </c>
      <c r="Q137">
        <v>58.6</v>
      </c>
      <c r="R137">
        <v>34</v>
      </c>
      <c r="S137">
        <v>133</v>
      </c>
      <c r="T137">
        <v>3.9</v>
      </c>
      <c r="U137">
        <v>0</v>
      </c>
      <c r="V137">
        <v>2</v>
      </c>
      <c r="W137">
        <v>3</v>
      </c>
      <c r="X137">
        <v>0</v>
      </c>
      <c r="Y137">
        <v>1</v>
      </c>
      <c r="Z137">
        <v>3</v>
      </c>
      <c r="AA137">
        <v>158</v>
      </c>
      <c r="AB137">
        <v>8</v>
      </c>
      <c r="AC137">
        <v>16</v>
      </c>
      <c r="AD137">
        <v>1</v>
      </c>
      <c r="AE137">
        <v>3</v>
      </c>
      <c r="AF137" s="3">
        <v>43.5</v>
      </c>
      <c r="AG137">
        <f>VLOOKUP(C137,'2022 FPIs'!$A$1:$B$33,2,FALSE)</f>
        <v>11.1</v>
      </c>
      <c r="AH137">
        <f>VLOOKUP($C137,'2022 FPIs'!$A$1:$F$33,3,FALSE)</f>
        <v>56.4</v>
      </c>
      <c r="AI137">
        <f>VLOOKUP($C137,'2022 FPIs'!$A$1:$F$33,4,FALSE)</f>
        <v>46.3</v>
      </c>
      <c r="AJ137">
        <f>VLOOKUP($C137,'2022 FPIs'!$A$1:$F$33,5,FALSE)</f>
        <v>58.6</v>
      </c>
      <c r="AK137">
        <f>VLOOKUP($C137,'2022 FPIs'!$A$1:$F$33,6,FALSE)</f>
        <v>61.8</v>
      </c>
      <c r="AL137">
        <f>VLOOKUP($C137,'2022 FPIs'!$A$1:$M$33,7,FALSE)</f>
        <v>1688</v>
      </c>
      <c r="AM137">
        <f>VLOOKUP($C137,'2022 FPIs'!$A$1:$M$33,8,FALSE)</f>
        <v>0.91803278688524592</v>
      </c>
      <c r="AN137">
        <f>VLOOKUP($C137,'2022 FPIs'!$A$1:$M$33,9,FALSE)</f>
        <v>0.59024390243902425</v>
      </c>
      <c r="AO137">
        <f>VLOOKUP($C137,'2022 FPIs'!$A$1:$M$33,10,FALSE)</f>
        <v>0.45372050816696902</v>
      </c>
      <c r="AP137">
        <f>VLOOKUP($C137,'2022 FPIs'!$A$1:$M$33,11,FALSE)</f>
        <v>0.7226890756302522</v>
      </c>
      <c r="AQ137">
        <f>VLOOKUP($C137,'2022 FPIs'!$A$1:$M$33,12,FALSE)</f>
        <v>0.8936170212765957</v>
      </c>
      <c r="AR137">
        <f>VLOOKUP($C137,'2022 FPIs'!$A$1:$M$33,13,FALSE)</f>
        <v>0.89436619718309862</v>
      </c>
      <c r="AS137">
        <v>23</v>
      </c>
      <c r="AT137">
        <v>20</v>
      </c>
      <c r="AU137">
        <v>21</v>
      </c>
      <c r="AV137">
        <v>38</v>
      </c>
      <c r="AW137">
        <v>192</v>
      </c>
      <c r="AX137">
        <v>1</v>
      </c>
      <c r="AY137">
        <v>0</v>
      </c>
      <c r="AZ137">
        <v>1</v>
      </c>
      <c r="BA137">
        <v>2</v>
      </c>
      <c r="BB137">
        <v>5.0999999999999996</v>
      </c>
      <c r="BC137">
        <v>4.9000000000000004</v>
      </c>
      <c r="BD137">
        <v>55.3</v>
      </c>
      <c r="BE137">
        <v>78</v>
      </c>
      <c r="BF137">
        <v>22</v>
      </c>
      <c r="BG137">
        <v>75</v>
      </c>
      <c r="BH137">
        <v>3.4</v>
      </c>
      <c r="BI137">
        <v>0</v>
      </c>
      <c r="BJ137">
        <v>3</v>
      </c>
      <c r="BK137">
        <v>4</v>
      </c>
      <c r="BL137">
        <v>2</v>
      </c>
      <c r="BM137">
        <v>2</v>
      </c>
      <c r="BN137">
        <v>8</v>
      </c>
      <c r="BO137">
        <v>388</v>
      </c>
      <c r="BP137">
        <v>4</v>
      </c>
      <c r="BQ137">
        <v>15</v>
      </c>
      <c r="BR137">
        <v>0</v>
      </c>
      <c r="BS137">
        <v>0</v>
      </c>
      <c r="BT137" s="3">
        <f t="shared" si="17"/>
        <v>16.5</v>
      </c>
      <c r="BU137">
        <f>VLOOKUP(D137,'2022 FPIs'!$A$1:$B$33,2,FALSE)</f>
        <v>2.2000000000000002</v>
      </c>
      <c r="BV137">
        <f>VLOOKUP($D137,'2022 FPIs'!$A$1:$F$33,3,FALSE)</f>
        <v>46.6</v>
      </c>
      <c r="BW137">
        <f>VLOOKUP($D137,'2022 FPIs'!$A$1:$F$33,4,FALSE)</f>
        <v>47</v>
      </c>
      <c r="BX137">
        <f>VLOOKUP($D137,'2022 FPIs'!$A$1:$F$33,5,FALSE)</f>
        <v>48.1</v>
      </c>
      <c r="BY137">
        <f>VLOOKUP($D137,'2022 FPIs'!$A$1:$F$33,6,FALSE)</f>
        <v>48.9</v>
      </c>
      <c r="BZ137">
        <f>VLOOKUP($D137,'2022 FPIs'!$A$1:$G$33,7,FALSE)</f>
        <v>1519</v>
      </c>
      <c r="CA137">
        <f>VLOOKUP($D137,'2022 FPIs'!$A$1:$M$33,8,FALSE)</f>
        <v>0.6262295081967213</v>
      </c>
      <c r="CB137">
        <f>VLOOKUP($D137,'2022 FPIs'!$A$1:$M$33,9,FALSE)</f>
        <v>0.35121951219512193</v>
      </c>
      <c r="CC137">
        <f>VLOOKUP($D137,'2022 FPIs'!$A$1:$M$33,10,FALSE)</f>
        <v>0.46642468239564422</v>
      </c>
      <c r="CD137">
        <f>VLOOKUP($D137,'2022 FPIs'!$A$1:$M$33,11,FALSE)</f>
        <v>0.42857142857142866</v>
      </c>
      <c r="CE137">
        <f>VLOOKUP($D137,'2022 FPIs'!$A$1:$M$33,12,FALSE)</f>
        <v>0.50151975683890582</v>
      </c>
      <c r="CF137">
        <f>VLOOKUP($D137,'2022 FPIs'!$A$1:$M$33,13,FALSE)</f>
        <v>0.49765258215962443</v>
      </c>
      <c r="CG137">
        <f t="shared" si="18"/>
        <v>8.8999999999999986</v>
      </c>
      <c r="CH137">
        <f t="shared" si="19"/>
        <v>1.2103004291845494</v>
      </c>
      <c r="CI137">
        <f t="shared" si="20"/>
        <v>0.98510638297872333</v>
      </c>
      <c r="CJ137">
        <f t="shared" si="21"/>
        <v>1.2182952182952183</v>
      </c>
      <c r="CK137">
        <f t="shared" si="22"/>
        <v>1.2638036809815951</v>
      </c>
      <c r="CL137">
        <f t="shared" si="23"/>
        <v>169</v>
      </c>
    </row>
    <row r="138" spans="1:90">
      <c r="A138" t="s">
        <v>0</v>
      </c>
      <c r="B138">
        <f t="shared" si="16"/>
        <v>0</v>
      </c>
      <c r="C138" t="s">
        <v>52</v>
      </c>
      <c r="D138" t="s">
        <v>64</v>
      </c>
      <c r="E138">
        <v>17</v>
      </c>
      <c r="F138">
        <v>20</v>
      </c>
      <c r="G138">
        <v>24</v>
      </c>
      <c r="H138">
        <v>36</v>
      </c>
      <c r="I138">
        <v>165</v>
      </c>
      <c r="J138">
        <v>1</v>
      </c>
      <c r="K138">
        <v>0</v>
      </c>
      <c r="L138">
        <v>6</v>
      </c>
      <c r="M138">
        <v>34</v>
      </c>
      <c r="N138">
        <v>5.5</v>
      </c>
      <c r="O138">
        <v>3.9</v>
      </c>
      <c r="P138">
        <v>66.7</v>
      </c>
      <c r="Q138">
        <v>86</v>
      </c>
      <c r="R138">
        <v>25</v>
      </c>
      <c r="S138">
        <v>89</v>
      </c>
      <c r="T138">
        <v>3.6</v>
      </c>
      <c r="U138">
        <v>0</v>
      </c>
      <c r="V138">
        <v>3</v>
      </c>
      <c r="W138">
        <v>3</v>
      </c>
      <c r="X138">
        <v>0</v>
      </c>
      <c r="Y138">
        <v>0</v>
      </c>
      <c r="Z138">
        <v>5</v>
      </c>
      <c r="AA138">
        <v>236</v>
      </c>
      <c r="AB138">
        <v>6</v>
      </c>
      <c r="AC138">
        <v>17</v>
      </c>
      <c r="AD138">
        <v>1</v>
      </c>
      <c r="AE138">
        <v>1</v>
      </c>
      <c r="AF138" s="3">
        <v>34</v>
      </c>
      <c r="AG138">
        <f>VLOOKUP(C138,'2022 FPIs'!$A$1:$B$33,2,FALSE)</f>
        <v>11.1</v>
      </c>
      <c r="AH138">
        <f>VLOOKUP($C138,'2022 FPIs'!$A$1:$F$33,3,FALSE)</f>
        <v>56.4</v>
      </c>
      <c r="AI138">
        <f>VLOOKUP($C138,'2022 FPIs'!$A$1:$F$33,4,FALSE)</f>
        <v>46.3</v>
      </c>
      <c r="AJ138">
        <f>VLOOKUP($C138,'2022 FPIs'!$A$1:$F$33,5,FALSE)</f>
        <v>58.6</v>
      </c>
      <c r="AK138">
        <f>VLOOKUP($C138,'2022 FPIs'!$A$1:$F$33,6,FALSE)</f>
        <v>61.8</v>
      </c>
      <c r="AL138">
        <f>VLOOKUP($C138,'2022 FPIs'!$A$1:$M$33,7,FALSE)</f>
        <v>1688</v>
      </c>
      <c r="AM138">
        <f>VLOOKUP($C138,'2022 FPIs'!$A$1:$M$33,8,FALSE)</f>
        <v>0.91803278688524592</v>
      </c>
      <c r="AN138">
        <f>VLOOKUP($C138,'2022 FPIs'!$A$1:$M$33,9,FALSE)</f>
        <v>0.59024390243902425</v>
      </c>
      <c r="AO138">
        <f>VLOOKUP($C138,'2022 FPIs'!$A$1:$M$33,10,FALSE)</f>
        <v>0.45372050816696902</v>
      </c>
      <c r="AP138">
        <f>VLOOKUP($C138,'2022 FPIs'!$A$1:$M$33,11,FALSE)</f>
        <v>0.7226890756302522</v>
      </c>
      <c r="AQ138">
        <f>VLOOKUP($C138,'2022 FPIs'!$A$1:$M$33,12,FALSE)</f>
        <v>0.8936170212765957</v>
      </c>
      <c r="AR138">
        <f>VLOOKUP($C138,'2022 FPIs'!$A$1:$M$33,13,FALSE)</f>
        <v>0.89436619718309862</v>
      </c>
      <c r="AS138">
        <v>20</v>
      </c>
      <c r="AT138">
        <v>17</v>
      </c>
      <c r="AU138">
        <v>19</v>
      </c>
      <c r="AV138">
        <v>31</v>
      </c>
      <c r="AW138">
        <v>230</v>
      </c>
      <c r="AX138">
        <v>1</v>
      </c>
      <c r="AY138">
        <v>0</v>
      </c>
      <c r="AZ138">
        <v>1</v>
      </c>
      <c r="BA138">
        <v>5</v>
      </c>
      <c r="BB138">
        <v>7.6</v>
      </c>
      <c r="BC138">
        <v>7.2</v>
      </c>
      <c r="BD138">
        <v>61.3</v>
      </c>
      <c r="BE138">
        <v>94.8</v>
      </c>
      <c r="BF138">
        <v>27</v>
      </c>
      <c r="BG138">
        <v>107</v>
      </c>
      <c r="BH138">
        <v>4</v>
      </c>
      <c r="BI138">
        <v>1</v>
      </c>
      <c r="BJ138">
        <v>2</v>
      </c>
      <c r="BK138">
        <v>2</v>
      </c>
      <c r="BL138">
        <v>2</v>
      </c>
      <c r="BM138">
        <v>2</v>
      </c>
      <c r="BN138">
        <v>5</v>
      </c>
      <c r="BO138">
        <v>217</v>
      </c>
      <c r="BP138">
        <v>3</v>
      </c>
      <c r="BQ138">
        <v>10</v>
      </c>
      <c r="BR138">
        <v>1</v>
      </c>
      <c r="BS138">
        <v>1</v>
      </c>
      <c r="BT138" s="3">
        <f t="shared" si="17"/>
        <v>26</v>
      </c>
      <c r="BU138">
        <f>VLOOKUP(D138,'2022 FPIs'!$A$1:$B$33,2,FALSE)</f>
        <v>8.4</v>
      </c>
      <c r="BV138">
        <f>VLOOKUP($D138,'2022 FPIs'!$A$1:$F$33,3,FALSE)</f>
        <v>48.1</v>
      </c>
      <c r="BW138">
        <f>VLOOKUP($D138,'2022 FPIs'!$A$1:$F$33,4,FALSE)</f>
        <v>36.799999999999997</v>
      </c>
      <c r="BX138">
        <f>VLOOKUP($D138,'2022 FPIs'!$A$1:$F$33,5,FALSE)</f>
        <v>56.4</v>
      </c>
      <c r="BY138">
        <f>VLOOKUP($D138,'2022 FPIs'!$A$1:$F$33,6,FALSE)</f>
        <v>58.3</v>
      </c>
      <c r="BZ138">
        <f>VLOOKUP($D138,'2022 FPIs'!$A$1:$G$33,7,FALSE)</f>
        <v>1631</v>
      </c>
      <c r="CA138">
        <f>VLOOKUP($D138,'2022 FPIs'!$A$1:$M$33,8,FALSE)</f>
        <v>0.82950819672131137</v>
      </c>
      <c r="CB138">
        <f>VLOOKUP($D138,'2022 FPIs'!$A$1:$M$33,9,FALSE)</f>
        <v>0.38780487804878044</v>
      </c>
      <c r="CC138">
        <f>VLOOKUP($D138,'2022 FPIs'!$A$1:$M$33,10,FALSE)</f>
        <v>0.28130671506352078</v>
      </c>
      <c r="CD138">
        <f>VLOOKUP($D138,'2022 FPIs'!$A$1:$M$33,11,FALSE)</f>
        <v>0.66106442577030811</v>
      </c>
      <c r="CE138">
        <f>VLOOKUP($D138,'2022 FPIs'!$A$1:$M$33,12,FALSE)</f>
        <v>0.78723404255319152</v>
      </c>
      <c r="CF138">
        <f>VLOOKUP($D138,'2022 FPIs'!$A$1:$M$33,13,FALSE)</f>
        <v>0.76056338028169013</v>
      </c>
      <c r="CG138">
        <f t="shared" si="18"/>
        <v>2.6999999999999993</v>
      </c>
      <c r="CH138">
        <f t="shared" si="19"/>
        <v>1.1725571725571724</v>
      </c>
      <c r="CI138">
        <f t="shared" si="20"/>
        <v>1.2581521739130435</v>
      </c>
      <c r="CJ138">
        <f t="shared" si="21"/>
        <v>1.0390070921985817</v>
      </c>
      <c r="CK138">
        <f t="shared" si="22"/>
        <v>1.0600343053173242</v>
      </c>
      <c r="CL138">
        <f t="shared" si="23"/>
        <v>57</v>
      </c>
    </row>
    <row r="139" spans="1:90">
      <c r="A139" t="s">
        <v>1</v>
      </c>
      <c r="B139">
        <f t="shared" si="16"/>
        <v>1</v>
      </c>
      <c r="C139" t="s">
        <v>52</v>
      </c>
      <c r="D139" t="s">
        <v>40</v>
      </c>
      <c r="E139">
        <v>27</v>
      </c>
      <c r="F139">
        <v>12</v>
      </c>
      <c r="G139">
        <v>23</v>
      </c>
      <c r="H139">
        <v>36</v>
      </c>
      <c r="I139">
        <v>261</v>
      </c>
      <c r="J139">
        <v>3</v>
      </c>
      <c r="K139">
        <v>0</v>
      </c>
      <c r="L139">
        <v>2</v>
      </c>
      <c r="M139">
        <v>14</v>
      </c>
      <c r="N139">
        <v>7.6</v>
      </c>
      <c r="O139">
        <v>6.9</v>
      </c>
      <c r="P139">
        <v>63.9</v>
      </c>
      <c r="Q139">
        <v>113.3</v>
      </c>
      <c r="R139">
        <v>28</v>
      </c>
      <c r="S139">
        <v>69</v>
      </c>
      <c r="T139">
        <v>2.5</v>
      </c>
      <c r="U139">
        <v>0</v>
      </c>
      <c r="V139">
        <v>2</v>
      </c>
      <c r="W139">
        <v>3</v>
      </c>
      <c r="X139">
        <v>3</v>
      </c>
      <c r="Y139">
        <v>3</v>
      </c>
      <c r="Z139">
        <v>3</v>
      </c>
      <c r="AA139">
        <v>142</v>
      </c>
      <c r="AB139">
        <v>7</v>
      </c>
      <c r="AC139">
        <v>14</v>
      </c>
      <c r="AD139">
        <v>0</v>
      </c>
      <c r="AE139">
        <v>1</v>
      </c>
      <c r="AF139" s="3">
        <v>32.5</v>
      </c>
      <c r="AG139">
        <f>VLOOKUP(C139,'2022 FPIs'!$A$1:$B$33,2,FALSE)</f>
        <v>11.1</v>
      </c>
      <c r="AH139">
        <f>VLOOKUP($C139,'2022 FPIs'!$A$1:$F$33,3,FALSE)</f>
        <v>56.4</v>
      </c>
      <c r="AI139">
        <f>VLOOKUP($C139,'2022 FPIs'!$A$1:$F$33,4,FALSE)</f>
        <v>46.3</v>
      </c>
      <c r="AJ139">
        <f>VLOOKUP($C139,'2022 FPIs'!$A$1:$F$33,5,FALSE)</f>
        <v>58.6</v>
      </c>
      <c r="AK139">
        <f>VLOOKUP($C139,'2022 FPIs'!$A$1:$F$33,6,FALSE)</f>
        <v>61.8</v>
      </c>
      <c r="AL139">
        <f>VLOOKUP($C139,'2022 FPIs'!$A$1:$M$33,7,FALSE)</f>
        <v>1688</v>
      </c>
      <c r="AM139">
        <f>VLOOKUP($C139,'2022 FPIs'!$A$1:$M$33,8,FALSE)</f>
        <v>0.91803278688524592</v>
      </c>
      <c r="AN139">
        <f>VLOOKUP($C139,'2022 FPIs'!$A$1:$M$33,9,FALSE)</f>
        <v>0.59024390243902425</v>
      </c>
      <c r="AO139">
        <f>VLOOKUP($C139,'2022 FPIs'!$A$1:$M$33,10,FALSE)</f>
        <v>0.45372050816696902</v>
      </c>
      <c r="AP139">
        <f>VLOOKUP($C139,'2022 FPIs'!$A$1:$M$33,11,FALSE)</f>
        <v>0.7226890756302522</v>
      </c>
      <c r="AQ139">
        <f>VLOOKUP($C139,'2022 FPIs'!$A$1:$M$33,12,FALSE)</f>
        <v>0.8936170212765957</v>
      </c>
      <c r="AR139">
        <f>VLOOKUP($C139,'2022 FPIs'!$A$1:$M$33,13,FALSE)</f>
        <v>0.89436619718309862</v>
      </c>
      <c r="AS139">
        <v>12</v>
      </c>
      <c r="AT139">
        <v>27</v>
      </c>
      <c r="AU139">
        <v>28</v>
      </c>
      <c r="AV139">
        <v>52</v>
      </c>
      <c r="AW139">
        <v>252</v>
      </c>
      <c r="AX139">
        <v>0</v>
      </c>
      <c r="AY139">
        <v>2</v>
      </c>
      <c r="AZ139">
        <v>4</v>
      </c>
      <c r="BA139">
        <v>33</v>
      </c>
      <c r="BB139">
        <v>5.5</v>
      </c>
      <c r="BC139">
        <v>4.5</v>
      </c>
      <c r="BD139">
        <v>53.8</v>
      </c>
      <c r="BE139">
        <v>51.1</v>
      </c>
      <c r="BF139">
        <v>20</v>
      </c>
      <c r="BG139">
        <v>76</v>
      </c>
      <c r="BH139">
        <v>3.8</v>
      </c>
      <c r="BI139">
        <v>0</v>
      </c>
      <c r="BJ139">
        <v>4</v>
      </c>
      <c r="BK139">
        <v>4</v>
      </c>
      <c r="BL139">
        <v>0</v>
      </c>
      <c r="BM139">
        <v>0</v>
      </c>
      <c r="BN139">
        <v>3</v>
      </c>
      <c r="BO139">
        <v>146</v>
      </c>
      <c r="BP139">
        <v>7</v>
      </c>
      <c r="BQ139">
        <v>18</v>
      </c>
      <c r="BR139">
        <v>0</v>
      </c>
      <c r="BS139">
        <v>3</v>
      </c>
      <c r="BT139" s="3">
        <f t="shared" si="17"/>
        <v>27.5</v>
      </c>
      <c r="BU139">
        <f>VLOOKUP(D139,'2022 FPIs'!$A$1:$B$33,2,FALSE)</f>
        <v>-3.2</v>
      </c>
      <c r="BV139">
        <f>VLOOKUP($D139,'2022 FPIs'!$A$1:$F$33,3,FALSE)</f>
        <v>45.6</v>
      </c>
      <c r="BW139">
        <f>VLOOKUP($D139,'2022 FPIs'!$A$1:$F$33,4,FALSE)</f>
        <v>41.6</v>
      </c>
      <c r="BX139">
        <f>VLOOKUP($D139,'2022 FPIs'!$A$1:$F$33,5,FALSE)</f>
        <v>54.4</v>
      </c>
      <c r="BY139">
        <f>VLOOKUP($D139,'2022 FPIs'!$A$1:$F$33,6,FALSE)</f>
        <v>43.6</v>
      </c>
      <c r="BZ139">
        <f>VLOOKUP($D139,'2022 FPIs'!$A$1:$G$33,7,FALSE)</f>
        <v>1386</v>
      </c>
      <c r="CA139">
        <f>VLOOKUP($D139,'2022 FPIs'!$A$1:$M$33,8,FALSE)</f>
        <v>0.44918032786885242</v>
      </c>
      <c r="CB139">
        <f>VLOOKUP($D139,'2022 FPIs'!$A$1:$M$33,9,FALSE)</f>
        <v>0.32682926829268288</v>
      </c>
      <c r="CC139">
        <f>VLOOKUP($D139,'2022 FPIs'!$A$1:$M$33,10,FALSE)</f>
        <v>0.36842105263157893</v>
      </c>
      <c r="CD139">
        <f>VLOOKUP($D139,'2022 FPIs'!$A$1:$M$33,11,FALSE)</f>
        <v>0.60504201680672265</v>
      </c>
      <c r="CE139">
        <f>VLOOKUP($D139,'2022 FPIs'!$A$1:$M$33,12,FALSE)</f>
        <v>0.34042553191489372</v>
      </c>
      <c r="CF139">
        <f>VLOOKUP($D139,'2022 FPIs'!$A$1:$M$33,13,FALSE)</f>
        <v>0.18544600938967137</v>
      </c>
      <c r="CG139">
        <f t="shared" si="18"/>
        <v>14.3</v>
      </c>
      <c r="CH139">
        <f t="shared" si="19"/>
        <v>1.2368421052631577</v>
      </c>
      <c r="CI139">
        <f t="shared" si="20"/>
        <v>1.1129807692307692</v>
      </c>
      <c r="CJ139">
        <f t="shared" si="21"/>
        <v>1.0772058823529411</v>
      </c>
      <c r="CK139">
        <f t="shared" si="22"/>
        <v>1.4174311926605503</v>
      </c>
      <c r="CL139">
        <f t="shared" si="23"/>
        <v>302</v>
      </c>
    </row>
    <row r="140" spans="1:90">
      <c r="A140" t="s">
        <v>1</v>
      </c>
      <c r="B140">
        <f t="shared" si="16"/>
        <v>1</v>
      </c>
      <c r="C140" t="s">
        <v>52</v>
      </c>
      <c r="D140" t="s">
        <v>38</v>
      </c>
      <c r="E140">
        <v>27</v>
      </c>
      <c r="F140">
        <v>15</v>
      </c>
      <c r="G140">
        <v>21</v>
      </c>
      <c r="H140">
        <v>32</v>
      </c>
      <c r="I140">
        <v>304</v>
      </c>
      <c r="J140">
        <v>2</v>
      </c>
      <c r="K140">
        <v>0</v>
      </c>
      <c r="L140">
        <v>1</v>
      </c>
      <c r="M140">
        <v>6</v>
      </c>
      <c r="N140">
        <v>9.6999999999999993</v>
      </c>
      <c r="O140">
        <v>9.1999999999999993</v>
      </c>
      <c r="P140">
        <v>65.599999999999994</v>
      </c>
      <c r="Q140">
        <v>117.2</v>
      </c>
      <c r="R140">
        <v>30</v>
      </c>
      <c r="S140">
        <v>67</v>
      </c>
      <c r="T140">
        <v>2.2000000000000002</v>
      </c>
      <c r="U140">
        <v>1</v>
      </c>
      <c r="V140">
        <v>2</v>
      </c>
      <c r="W140">
        <v>2</v>
      </c>
      <c r="X140">
        <v>3</v>
      </c>
      <c r="Y140">
        <v>3</v>
      </c>
      <c r="Z140">
        <v>4</v>
      </c>
      <c r="AA140">
        <v>159</v>
      </c>
      <c r="AB140">
        <v>8</v>
      </c>
      <c r="AC140">
        <v>15</v>
      </c>
      <c r="AD140">
        <v>0</v>
      </c>
      <c r="AE140">
        <v>1</v>
      </c>
      <c r="AF140" s="3">
        <v>31.5</v>
      </c>
      <c r="AG140">
        <f>VLOOKUP(C140,'2022 FPIs'!$A$1:$B$33,2,FALSE)</f>
        <v>11.1</v>
      </c>
      <c r="AH140">
        <f>VLOOKUP($C140,'2022 FPIs'!$A$1:$F$33,3,FALSE)</f>
        <v>56.4</v>
      </c>
      <c r="AI140">
        <f>VLOOKUP($C140,'2022 FPIs'!$A$1:$F$33,4,FALSE)</f>
        <v>46.3</v>
      </c>
      <c r="AJ140">
        <f>VLOOKUP($C140,'2022 FPIs'!$A$1:$F$33,5,FALSE)</f>
        <v>58.6</v>
      </c>
      <c r="AK140">
        <f>VLOOKUP($C140,'2022 FPIs'!$A$1:$F$33,6,FALSE)</f>
        <v>61.8</v>
      </c>
      <c r="AL140">
        <f>VLOOKUP($C140,'2022 FPIs'!$A$1:$M$33,7,FALSE)</f>
        <v>1688</v>
      </c>
      <c r="AM140">
        <f>VLOOKUP($C140,'2022 FPIs'!$A$1:$M$33,8,FALSE)</f>
        <v>0.91803278688524592</v>
      </c>
      <c r="AN140">
        <f>VLOOKUP($C140,'2022 FPIs'!$A$1:$M$33,9,FALSE)</f>
        <v>0.59024390243902425</v>
      </c>
      <c r="AO140">
        <f>VLOOKUP($C140,'2022 FPIs'!$A$1:$M$33,10,FALSE)</f>
        <v>0.45372050816696902</v>
      </c>
      <c r="AP140">
        <f>VLOOKUP($C140,'2022 FPIs'!$A$1:$M$33,11,FALSE)</f>
        <v>0.7226890756302522</v>
      </c>
      <c r="AQ140">
        <f>VLOOKUP($C140,'2022 FPIs'!$A$1:$M$33,12,FALSE)</f>
        <v>0.8936170212765957</v>
      </c>
      <c r="AR140">
        <f>VLOOKUP($C140,'2022 FPIs'!$A$1:$M$33,13,FALSE)</f>
        <v>0.89436619718309862</v>
      </c>
      <c r="AS140">
        <v>15</v>
      </c>
      <c r="AT140">
        <v>27</v>
      </c>
      <c r="AU140">
        <v>22</v>
      </c>
      <c r="AV140">
        <v>37</v>
      </c>
      <c r="AW140">
        <v>293</v>
      </c>
      <c r="AX140">
        <v>1</v>
      </c>
      <c r="AY140">
        <v>2</v>
      </c>
      <c r="AZ140">
        <v>1</v>
      </c>
      <c r="BA140">
        <v>10</v>
      </c>
      <c r="BB140">
        <v>8.1999999999999993</v>
      </c>
      <c r="BC140">
        <v>7.7</v>
      </c>
      <c r="BD140">
        <v>59.5</v>
      </c>
      <c r="BE140">
        <v>71.099999999999994</v>
      </c>
      <c r="BF140">
        <v>22</v>
      </c>
      <c r="BG140">
        <v>85</v>
      </c>
      <c r="BH140">
        <v>3.9</v>
      </c>
      <c r="BI140">
        <v>0</v>
      </c>
      <c r="BJ140">
        <v>3</v>
      </c>
      <c r="BK140">
        <v>4</v>
      </c>
      <c r="BL140">
        <v>0</v>
      </c>
      <c r="BM140">
        <v>1</v>
      </c>
      <c r="BN140">
        <v>3</v>
      </c>
      <c r="BO140">
        <v>150</v>
      </c>
      <c r="BP140">
        <v>2</v>
      </c>
      <c r="BQ140">
        <v>10</v>
      </c>
      <c r="BR140">
        <v>0</v>
      </c>
      <c r="BS140">
        <v>1</v>
      </c>
      <c r="BT140" s="3">
        <f t="shared" si="17"/>
        <v>28.5</v>
      </c>
      <c r="BU140">
        <f>VLOOKUP(D140,'2022 FPIs'!$A$1:$B$33,2,FALSE)</f>
        <v>5.2</v>
      </c>
      <c r="BV140">
        <f>VLOOKUP($D140,'2022 FPIs'!$A$1:$F$33,3,FALSE)</f>
        <v>63.2</v>
      </c>
      <c r="BW140">
        <f>VLOOKUP($D140,'2022 FPIs'!$A$1:$F$33,4,FALSE)</f>
        <v>55.7</v>
      </c>
      <c r="BX140">
        <f>VLOOKUP($D140,'2022 FPIs'!$A$1:$F$33,5,FALSE)</f>
        <v>63.8</v>
      </c>
      <c r="BY140">
        <f>VLOOKUP($D140,'2022 FPIs'!$A$1:$F$33,6,FALSE)</f>
        <v>52.1</v>
      </c>
      <c r="BZ140">
        <f>VLOOKUP($D140,'2022 FPIs'!$A$1:$G$33,7,FALSE)</f>
        <v>1521</v>
      </c>
      <c r="CA140">
        <f>VLOOKUP($D140,'2022 FPIs'!$A$1:$M$33,8,FALSE)</f>
        <v>0.72459016393442621</v>
      </c>
      <c r="CB140">
        <f>VLOOKUP($D140,'2022 FPIs'!$A$1:$M$33,9,FALSE)</f>
        <v>0.75609756097560976</v>
      </c>
      <c r="CC140">
        <f>VLOOKUP($D140,'2022 FPIs'!$A$1:$M$33,10,FALSE)</f>
        <v>0.62431941923774958</v>
      </c>
      <c r="CD140">
        <f>VLOOKUP($D140,'2022 FPIs'!$A$1:$M$33,11,FALSE)</f>
        <v>0.86834733893557414</v>
      </c>
      <c r="CE140">
        <f>VLOOKUP($D140,'2022 FPIs'!$A$1:$M$33,12,FALSE)</f>
        <v>0.59878419452887555</v>
      </c>
      <c r="CF140">
        <f>VLOOKUP($D140,'2022 FPIs'!$A$1:$M$33,13,FALSE)</f>
        <v>0.50234741784037562</v>
      </c>
      <c r="CG140">
        <f t="shared" si="18"/>
        <v>5.8999999999999995</v>
      </c>
      <c r="CH140">
        <f t="shared" si="19"/>
        <v>0.89240506329113922</v>
      </c>
      <c r="CI140">
        <f t="shared" si="20"/>
        <v>0.83123877917414712</v>
      </c>
      <c r="CJ140">
        <f t="shared" si="21"/>
        <v>0.91849529780564265</v>
      </c>
      <c r="CK140">
        <f t="shared" si="22"/>
        <v>1.1861804222648751</v>
      </c>
      <c r="CL140">
        <f t="shared" si="23"/>
        <v>167</v>
      </c>
    </row>
    <row r="141" spans="1:90">
      <c r="A141" t="s">
        <v>0</v>
      </c>
      <c r="B141">
        <f t="shared" si="16"/>
        <v>0</v>
      </c>
      <c r="C141" t="s">
        <v>52</v>
      </c>
      <c r="D141" t="s">
        <v>44</v>
      </c>
      <c r="E141">
        <v>17</v>
      </c>
      <c r="F141">
        <v>19</v>
      </c>
      <c r="G141">
        <v>24</v>
      </c>
      <c r="H141">
        <v>35</v>
      </c>
      <c r="I141">
        <v>190</v>
      </c>
      <c r="J141">
        <v>1</v>
      </c>
      <c r="K141">
        <v>1</v>
      </c>
      <c r="L141">
        <v>3</v>
      </c>
      <c r="M141">
        <v>27</v>
      </c>
      <c r="N141">
        <v>6.2</v>
      </c>
      <c r="O141">
        <v>5</v>
      </c>
      <c r="P141">
        <v>68.599999999999994</v>
      </c>
      <c r="Q141">
        <v>79.5</v>
      </c>
      <c r="R141">
        <v>21</v>
      </c>
      <c r="S141">
        <v>101</v>
      </c>
      <c r="T141">
        <v>4.8</v>
      </c>
      <c r="U141">
        <v>1</v>
      </c>
      <c r="V141">
        <v>1</v>
      </c>
      <c r="W141">
        <v>1</v>
      </c>
      <c r="X141">
        <v>2</v>
      </c>
      <c r="Y141">
        <v>2</v>
      </c>
      <c r="Z141">
        <v>4</v>
      </c>
      <c r="AA141">
        <v>154</v>
      </c>
      <c r="AB141">
        <v>4</v>
      </c>
      <c r="AC141">
        <v>10</v>
      </c>
      <c r="AD141">
        <v>0</v>
      </c>
      <c r="AE141">
        <v>1</v>
      </c>
      <c r="AF141" s="3">
        <v>30</v>
      </c>
      <c r="AG141">
        <f>VLOOKUP(C141,'2022 FPIs'!$A$1:$B$33,2,FALSE)</f>
        <v>11.1</v>
      </c>
      <c r="AH141">
        <f>VLOOKUP($C141,'2022 FPIs'!$A$1:$F$33,3,FALSE)</f>
        <v>56.4</v>
      </c>
      <c r="AI141">
        <f>VLOOKUP($C141,'2022 FPIs'!$A$1:$F$33,4,FALSE)</f>
        <v>46.3</v>
      </c>
      <c r="AJ141">
        <f>VLOOKUP($C141,'2022 FPIs'!$A$1:$F$33,5,FALSE)</f>
        <v>58.6</v>
      </c>
      <c r="AK141">
        <f>VLOOKUP($C141,'2022 FPIs'!$A$1:$F$33,6,FALSE)</f>
        <v>61.8</v>
      </c>
      <c r="AL141">
        <f>VLOOKUP($C141,'2022 FPIs'!$A$1:$M$33,7,FALSE)</f>
        <v>1688</v>
      </c>
      <c r="AM141">
        <f>VLOOKUP($C141,'2022 FPIs'!$A$1:$M$33,8,FALSE)</f>
        <v>0.91803278688524592</v>
      </c>
      <c r="AN141">
        <f>VLOOKUP($C141,'2022 FPIs'!$A$1:$M$33,9,FALSE)</f>
        <v>0.59024390243902425</v>
      </c>
      <c r="AO141">
        <f>VLOOKUP($C141,'2022 FPIs'!$A$1:$M$33,10,FALSE)</f>
        <v>0.45372050816696902</v>
      </c>
      <c r="AP141">
        <f>VLOOKUP($C141,'2022 FPIs'!$A$1:$M$33,11,FALSE)</f>
        <v>0.7226890756302522</v>
      </c>
      <c r="AQ141">
        <f>VLOOKUP($C141,'2022 FPIs'!$A$1:$M$33,12,FALSE)</f>
        <v>0.8936170212765957</v>
      </c>
      <c r="AR141">
        <f>VLOOKUP($C141,'2022 FPIs'!$A$1:$M$33,13,FALSE)</f>
        <v>0.89436619718309862</v>
      </c>
      <c r="AS141">
        <v>19</v>
      </c>
      <c r="AT141">
        <v>17</v>
      </c>
      <c r="AU141">
        <v>19</v>
      </c>
      <c r="AV141">
        <v>32</v>
      </c>
      <c r="AW141">
        <v>170</v>
      </c>
      <c r="AX141">
        <v>1</v>
      </c>
      <c r="AY141">
        <v>1</v>
      </c>
      <c r="AZ141">
        <v>1</v>
      </c>
      <c r="BA141">
        <v>4</v>
      </c>
      <c r="BB141">
        <v>5.4</v>
      </c>
      <c r="BC141">
        <v>5.2</v>
      </c>
      <c r="BD141">
        <v>59.4</v>
      </c>
      <c r="BE141">
        <v>71.099999999999994</v>
      </c>
      <c r="BF141">
        <v>28</v>
      </c>
      <c r="BG141">
        <v>155</v>
      </c>
      <c r="BH141">
        <v>5.5</v>
      </c>
      <c r="BI141">
        <v>0</v>
      </c>
      <c r="BJ141">
        <v>4</v>
      </c>
      <c r="BK141">
        <v>4</v>
      </c>
      <c r="BL141">
        <v>1</v>
      </c>
      <c r="BM141">
        <v>1</v>
      </c>
      <c r="BN141">
        <v>2</v>
      </c>
      <c r="BO141">
        <v>79</v>
      </c>
      <c r="BP141">
        <v>5</v>
      </c>
      <c r="BQ141">
        <v>11</v>
      </c>
      <c r="BR141">
        <v>0</v>
      </c>
      <c r="BS141">
        <v>1</v>
      </c>
      <c r="BT141" s="3">
        <f t="shared" si="17"/>
        <v>30</v>
      </c>
      <c r="BU141">
        <f>VLOOKUP(D141,'2022 FPIs'!$A$1:$B$33,2,FALSE)</f>
        <v>2.9</v>
      </c>
      <c r="BV141">
        <f>VLOOKUP($D141,'2022 FPIs'!$A$1:$F$33,3,FALSE)</f>
        <v>51.9</v>
      </c>
      <c r="BW141">
        <f>VLOOKUP($D141,'2022 FPIs'!$A$1:$F$33,4,FALSE)</f>
        <v>59.7</v>
      </c>
      <c r="BX141">
        <f>VLOOKUP($D141,'2022 FPIs'!$A$1:$F$33,5,FALSE)</f>
        <v>39.6</v>
      </c>
      <c r="BY141">
        <f>VLOOKUP($D141,'2022 FPIs'!$A$1:$F$33,6,FALSE)</f>
        <v>60.2</v>
      </c>
      <c r="BZ141">
        <f>VLOOKUP($D141,'2022 FPIs'!$A$1:$G$33,7,FALSE)</f>
        <v>1599</v>
      </c>
      <c r="CA141">
        <f>VLOOKUP($D141,'2022 FPIs'!$A$1:$M$33,8,FALSE)</f>
        <v>0.64918032786885238</v>
      </c>
      <c r="CB141">
        <f>VLOOKUP($D141,'2022 FPIs'!$A$1:$M$33,9,FALSE)</f>
        <v>0.48048780487804865</v>
      </c>
      <c r="CC141">
        <f>VLOOKUP($D141,'2022 FPIs'!$A$1:$M$33,10,FALSE)</f>
        <v>0.69691470054446458</v>
      </c>
      <c r="CD141">
        <f>VLOOKUP($D141,'2022 FPIs'!$A$1:$M$33,11,FALSE)</f>
        <v>0.19047619047619058</v>
      </c>
      <c r="CE141">
        <f>VLOOKUP($D141,'2022 FPIs'!$A$1:$M$33,12,FALSE)</f>
        <v>0.84498480243161112</v>
      </c>
      <c r="CF141">
        <f>VLOOKUP($D141,'2022 FPIs'!$A$1:$M$33,13,FALSE)</f>
        <v>0.68544600938967137</v>
      </c>
      <c r="CG141">
        <f t="shared" si="18"/>
        <v>8.1999999999999993</v>
      </c>
      <c r="CH141">
        <f t="shared" si="19"/>
        <v>1.0867052023121386</v>
      </c>
      <c r="CI141">
        <f t="shared" si="20"/>
        <v>0.7755443886097152</v>
      </c>
      <c r="CJ141">
        <f t="shared" si="21"/>
        <v>1.4797979797979799</v>
      </c>
      <c r="CK141">
        <f t="shared" si="22"/>
        <v>1.0265780730897009</v>
      </c>
      <c r="CL141">
        <f t="shared" si="23"/>
        <v>89</v>
      </c>
    </row>
    <row r="142" spans="1:90">
      <c r="A142" t="s">
        <v>1</v>
      </c>
      <c r="B142">
        <f t="shared" si="16"/>
        <v>1</v>
      </c>
      <c r="C142" t="s">
        <v>52</v>
      </c>
      <c r="D142" t="s">
        <v>65</v>
      </c>
      <c r="E142">
        <v>30</v>
      </c>
      <c r="F142">
        <v>26</v>
      </c>
      <c r="G142">
        <v>28</v>
      </c>
      <c r="H142">
        <v>37</v>
      </c>
      <c r="I142">
        <v>273</v>
      </c>
      <c r="J142">
        <v>3</v>
      </c>
      <c r="K142">
        <v>0</v>
      </c>
      <c r="L142">
        <v>3</v>
      </c>
      <c r="M142">
        <v>27</v>
      </c>
      <c r="N142">
        <v>8.1</v>
      </c>
      <c r="O142">
        <v>6.8</v>
      </c>
      <c r="P142">
        <v>75.7</v>
      </c>
      <c r="Q142">
        <v>122.9</v>
      </c>
      <c r="R142">
        <v>14</v>
      </c>
      <c r="S142">
        <v>75</v>
      </c>
      <c r="T142">
        <v>5.4</v>
      </c>
      <c r="U142">
        <v>1</v>
      </c>
      <c r="V142">
        <v>1</v>
      </c>
      <c r="W142">
        <v>1</v>
      </c>
      <c r="X142">
        <v>3</v>
      </c>
      <c r="Y142">
        <v>3</v>
      </c>
      <c r="Z142">
        <v>3</v>
      </c>
      <c r="AA142">
        <v>131</v>
      </c>
      <c r="AB142">
        <v>6</v>
      </c>
      <c r="AC142">
        <v>10</v>
      </c>
      <c r="AD142">
        <v>0</v>
      </c>
      <c r="AE142">
        <v>0</v>
      </c>
      <c r="AF142" s="3">
        <v>28</v>
      </c>
      <c r="AG142">
        <f>VLOOKUP(C142,'2022 FPIs'!$A$1:$B$33,2,FALSE)</f>
        <v>11.1</v>
      </c>
      <c r="AH142">
        <f>VLOOKUP($C142,'2022 FPIs'!$A$1:$F$33,3,FALSE)</f>
        <v>56.4</v>
      </c>
      <c r="AI142">
        <f>VLOOKUP($C142,'2022 FPIs'!$A$1:$F$33,4,FALSE)</f>
        <v>46.3</v>
      </c>
      <c r="AJ142">
        <f>VLOOKUP($C142,'2022 FPIs'!$A$1:$F$33,5,FALSE)</f>
        <v>58.6</v>
      </c>
      <c r="AK142">
        <f>VLOOKUP($C142,'2022 FPIs'!$A$1:$F$33,6,FALSE)</f>
        <v>61.8</v>
      </c>
      <c r="AL142">
        <f>VLOOKUP($C142,'2022 FPIs'!$A$1:$M$33,7,FALSE)</f>
        <v>1688</v>
      </c>
      <c r="AM142">
        <f>VLOOKUP($C142,'2022 FPIs'!$A$1:$M$33,8,FALSE)</f>
        <v>0.91803278688524592</v>
      </c>
      <c r="AN142">
        <f>VLOOKUP($C142,'2022 FPIs'!$A$1:$M$33,9,FALSE)</f>
        <v>0.59024390243902425</v>
      </c>
      <c r="AO142">
        <f>VLOOKUP($C142,'2022 FPIs'!$A$1:$M$33,10,FALSE)</f>
        <v>0.45372050816696902</v>
      </c>
      <c r="AP142">
        <f>VLOOKUP($C142,'2022 FPIs'!$A$1:$M$33,11,FALSE)</f>
        <v>0.7226890756302522</v>
      </c>
      <c r="AQ142">
        <f>VLOOKUP($C142,'2022 FPIs'!$A$1:$M$33,12,FALSE)</f>
        <v>0.8936170212765957</v>
      </c>
      <c r="AR142">
        <f>VLOOKUP($C142,'2022 FPIs'!$A$1:$M$33,13,FALSE)</f>
        <v>0.89436619718309862</v>
      </c>
      <c r="AS142">
        <v>26</v>
      </c>
      <c r="AT142">
        <v>30</v>
      </c>
      <c r="AU142">
        <v>19</v>
      </c>
      <c r="AV142">
        <v>36</v>
      </c>
      <c r="AW142">
        <v>171</v>
      </c>
      <c r="AX142">
        <v>1</v>
      </c>
      <c r="AY142">
        <v>0</v>
      </c>
      <c r="AZ142">
        <v>1</v>
      </c>
      <c r="BA142">
        <v>7</v>
      </c>
      <c r="BB142">
        <v>4.9000000000000004</v>
      </c>
      <c r="BC142">
        <v>4.5999999999999996</v>
      </c>
      <c r="BD142">
        <v>52.8</v>
      </c>
      <c r="BE142">
        <v>75.099999999999994</v>
      </c>
      <c r="BF142">
        <v>34</v>
      </c>
      <c r="BG142">
        <v>228</v>
      </c>
      <c r="BH142">
        <v>6.7</v>
      </c>
      <c r="BI142">
        <v>1</v>
      </c>
      <c r="BJ142">
        <v>4</v>
      </c>
      <c r="BK142">
        <v>4</v>
      </c>
      <c r="BL142">
        <v>2</v>
      </c>
      <c r="BM142">
        <v>2</v>
      </c>
      <c r="BN142">
        <v>3</v>
      </c>
      <c r="BO142">
        <v>149</v>
      </c>
      <c r="BP142">
        <v>8</v>
      </c>
      <c r="BQ142">
        <v>17</v>
      </c>
      <c r="BR142">
        <v>0</v>
      </c>
      <c r="BS142">
        <v>1</v>
      </c>
      <c r="BT142" s="3">
        <f t="shared" si="17"/>
        <v>32</v>
      </c>
      <c r="BU142">
        <f>VLOOKUP(D142,'2022 FPIs'!$A$1:$B$33,2,FALSE)</f>
        <v>1.6</v>
      </c>
      <c r="BV142">
        <f>VLOOKUP($D142,'2022 FPIs'!$A$1:$F$33,3,FALSE)</f>
        <v>46.6</v>
      </c>
      <c r="BW142">
        <f>VLOOKUP($D142,'2022 FPIs'!$A$1:$F$33,4,FALSE)</f>
        <v>51.7</v>
      </c>
      <c r="BX142">
        <f>VLOOKUP($D142,'2022 FPIs'!$A$1:$F$33,5,FALSE)</f>
        <v>40.200000000000003</v>
      </c>
      <c r="BY142">
        <f>VLOOKUP($D142,'2022 FPIs'!$A$1:$F$33,6,FALSE)</f>
        <v>56.6</v>
      </c>
      <c r="BZ142">
        <f>VLOOKUP($D142,'2022 FPIs'!$A$1:$G$33,7,FALSE)</f>
        <v>1485</v>
      </c>
      <c r="CA142">
        <f>VLOOKUP($D142,'2022 FPIs'!$A$1:$M$33,8,FALSE)</f>
        <v>0.60655737704918034</v>
      </c>
      <c r="CB142">
        <f>VLOOKUP($D142,'2022 FPIs'!$A$1:$M$33,9,FALSE)</f>
        <v>0.35121951219512193</v>
      </c>
      <c r="CC142">
        <f>VLOOKUP($D142,'2022 FPIs'!$A$1:$M$33,10,FALSE)</f>
        <v>0.55172413793103448</v>
      </c>
      <c r="CD142">
        <f>VLOOKUP($D142,'2022 FPIs'!$A$1:$M$33,11,FALSE)</f>
        <v>0.20728291316526626</v>
      </c>
      <c r="CE142">
        <f>VLOOKUP($D142,'2022 FPIs'!$A$1:$M$33,12,FALSE)</f>
        <v>0.73556231003039529</v>
      </c>
      <c r="CF142">
        <f>VLOOKUP($D142,'2022 FPIs'!$A$1:$M$33,13,FALSE)</f>
        <v>0.41784037558685444</v>
      </c>
      <c r="CG142">
        <f t="shared" si="18"/>
        <v>9.5</v>
      </c>
      <c r="CH142">
        <f t="shared" si="19"/>
        <v>1.2103004291845494</v>
      </c>
      <c r="CI142">
        <f t="shared" si="20"/>
        <v>0.8955512572533848</v>
      </c>
      <c r="CJ142">
        <f t="shared" si="21"/>
        <v>1.4577114427860696</v>
      </c>
      <c r="CK142">
        <f t="shared" si="22"/>
        <v>1.0918727915194346</v>
      </c>
      <c r="CL142">
        <f t="shared" si="23"/>
        <v>203</v>
      </c>
    </row>
    <row r="143" spans="1:90">
      <c r="A143" t="s">
        <v>1</v>
      </c>
      <c r="B143">
        <f t="shared" si="16"/>
        <v>1</v>
      </c>
      <c r="C143" t="s">
        <v>52</v>
      </c>
      <c r="D143" t="s">
        <v>66</v>
      </c>
      <c r="E143">
        <v>35</v>
      </c>
      <c r="F143">
        <v>17</v>
      </c>
      <c r="G143">
        <v>34</v>
      </c>
      <c r="H143">
        <v>42</v>
      </c>
      <c r="I143">
        <v>459</v>
      </c>
      <c r="J143">
        <v>3</v>
      </c>
      <c r="K143">
        <v>0</v>
      </c>
      <c r="L143">
        <v>3</v>
      </c>
      <c r="M143">
        <v>22</v>
      </c>
      <c r="N143">
        <v>11.5</v>
      </c>
      <c r="O143">
        <v>10.199999999999999</v>
      </c>
      <c r="P143">
        <v>81</v>
      </c>
      <c r="Q143">
        <v>136</v>
      </c>
      <c r="R143">
        <v>21</v>
      </c>
      <c r="S143">
        <v>78</v>
      </c>
      <c r="T143">
        <v>3.7</v>
      </c>
      <c r="U143">
        <v>2</v>
      </c>
      <c r="V143">
        <v>0</v>
      </c>
      <c r="W143">
        <v>0</v>
      </c>
      <c r="X143">
        <v>5</v>
      </c>
      <c r="Y143">
        <v>5</v>
      </c>
      <c r="Z143">
        <v>2</v>
      </c>
      <c r="AA143">
        <v>93</v>
      </c>
      <c r="AB143">
        <v>7</v>
      </c>
      <c r="AC143">
        <v>11</v>
      </c>
      <c r="AD143">
        <v>0</v>
      </c>
      <c r="AE143">
        <v>1</v>
      </c>
      <c r="AF143" s="3">
        <v>33</v>
      </c>
      <c r="AG143">
        <f>VLOOKUP(C143,'2022 FPIs'!$A$1:$B$33,2,FALSE)</f>
        <v>11.1</v>
      </c>
      <c r="AH143">
        <f>VLOOKUP($C143,'2022 FPIs'!$A$1:$F$33,3,FALSE)</f>
        <v>56.4</v>
      </c>
      <c r="AI143">
        <f>VLOOKUP($C143,'2022 FPIs'!$A$1:$F$33,4,FALSE)</f>
        <v>46.3</v>
      </c>
      <c r="AJ143">
        <f>VLOOKUP($C143,'2022 FPIs'!$A$1:$F$33,5,FALSE)</f>
        <v>58.6</v>
      </c>
      <c r="AK143">
        <f>VLOOKUP($C143,'2022 FPIs'!$A$1:$F$33,6,FALSE)</f>
        <v>61.8</v>
      </c>
      <c r="AL143">
        <f>VLOOKUP($C143,'2022 FPIs'!$A$1:$M$33,7,FALSE)</f>
        <v>1688</v>
      </c>
      <c r="AM143">
        <f>VLOOKUP($C143,'2022 FPIs'!$A$1:$M$33,8,FALSE)</f>
        <v>0.91803278688524592</v>
      </c>
      <c r="AN143">
        <f>VLOOKUP($C143,'2022 FPIs'!$A$1:$M$33,9,FALSE)</f>
        <v>0.59024390243902425</v>
      </c>
      <c r="AO143">
        <f>VLOOKUP($C143,'2022 FPIs'!$A$1:$M$33,10,FALSE)</f>
        <v>0.45372050816696902</v>
      </c>
      <c r="AP143">
        <f>VLOOKUP($C143,'2022 FPIs'!$A$1:$M$33,11,FALSE)</f>
        <v>0.7226890756302522</v>
      </c>
      <c r="AQ143">
        <f>VLOOKUP($C143,'2022 FPIs'!$A$1:$M$33,12,FALSE)</f>
        <v>0.8936170212765957</v>
      </c>
      <c r="AR143">
        <f>VLOOKUP($C143,'2022 FPIs'!$A$1:$M$33,13,FALSE)</f>
        <v>0.89436619718309862</v>
      </c>
      <c r="AS143">
        <v>17</v>
      </c>
      <c r="AT143">
        <v>35</v>
      </c>
      <c r="AU143">
        <v>8</v>
      </c>
      <c r="AV143">
        <v>13</v>
      </c>
      <c r="AW143">
        <v>107</v>
      </c>
      <c r="AX143">
        <v>1</v>
      </c>
      <c r="AY143">
        <v>0</v>
      </c>
      <c r="AZ143">
        <v>3</v>
      </c>
      <c r="BA143">
        <v>17</v>
      </c>
      <c r="BB143">
        <v>9.5</v>
      </c>
      <c r="BC143">
        <v>6.7</v>
      </c>
      <c r="BD143">
        <v>61.5</v>
      </c>
      <c r="BE143">
        <v>113.3</v>
      </c>
      <c r="BF143">
        <v>29</v>
      </c>
      <c r="BG143">
        <v>107</v>
      </c>
      <c r="BH143">
        <v>3.7</v>
      </c>
      <c r="BI143">
        <v>1</v>
      </c>
      <c r="BJ143">
        <v>1</v>
      </c>
      <c r="BK143">
        <v>1</v>
      </c>
      <c r="BL143">
        <v>2</v>
      </c>
      <c r="BM143">
        <v>2</v>
      </c>
      <c r="BN143">
        <v>6</v>
      </c>
      <c r="BO143">
        <v>282</v>
      </c>
      <c r="BP143">
        <v>4</v>
      </c>
      <c r="BQ143">
        <v>10</v>
      </c>
      <c r="BR143">
        <v>0</v>
      </c>
      <c r="BS143">
        <v>0</v>
      </c>
      <c r="BT143" s="3">
        <f t="shared" si="17"/>
        <v>27</v>
      </c>
      <c r="BU143">
        <f>VLOOKUP(D143,'2022 FPIs'!$A$1:$B$33,2,FALSE)</f>
        <v>-2.2999999999999998</v>
      </c>
      <c r="BV143">
        <f>VLOOKUP($D143,'2022 FPIs'!$A$1:$F$33,3,FALSE)</f>
        <v>50.2</v>
      </c>
      <c r="BW143">
        <f>VLOOKUP($D143,'2022 FPIs'!$A$1:$F$33,4,FALSE)</f>
        <v>50</v>
      </c>
      <c r="BX143">
        <f>VLOOKUP($D143,'2022 FPIs'!$A$1:$F$33,5,FALSE)</f>
        <v>50.6</v>
      </c>
      <c r="BY143">
        <f>VLOOKUP($D143,'2022 FPIs'!$A$1:$F$33,6,FALSE)</f>
        <v>49.2</v>
      </c>
      <c r="BZ143">
        <f>VLOOKUP($D143,'2022 FPIs'!$A$1:$G$33,7,FALSE)</f>
        <v>1331</v>
      </c>
      <c r="CA143">
        <f>VLOOKUP($D143,'2022 FPIs'!$A$1:$M$33,8,FALSE)</f>
        <v>0.47868852459016387</v>
      </c>
      <c r="CB143">
        <f>VLOOKUP($D143,'2022 FPIs'!$A$1:$M$33,9,FALSE)</f>
        <v>0.43902439024390244</v>
      </c>
      <c r="CC143">
        <f>VLOOKUP($D143,'2022 FPIs'!$A$1:$M$33,10,FALSE)</f>
        <v>0.52087114337568052</v>
      </c>
      <c r="CD143">
        <f>VLOOKUP($D143,'2022 FPIs'!$A$1:$M$33,11,FALSE)</f>
        <v>0.49859943977591042</v>
      </c>
      <c r="CE143">
        <f>VLOOKUP($D143,'2022 FPIs'!$A$1:$M$33,12,FALSE)</f>
        <v>0.51063829787234061</v>
      </c>
      <c r="CF143">
        <f>VLOOKUP($D143,'2022 FPIs'!$A$1:$M$33,13,FALSE)</f>
        <v>5.6338028169014086E-2</v>
      </c>
      <c r="CG143">
        <f t="shared" si="18"/>
        <v>13.399999999999999</v>
      </c>
      <c r="CH143">
        <f t="shared" si="19"/>
        <v>1.1235059760956174</v>
      </c>
      <c r="CI143">
        <f t="shared" si="20"/>
        <v>0.92599999999999993</v>
      </c>
      <c r="CJ143">
        <f t="shared" si="21"/>
        <v>1.1581027667984189</v>
      </c>
      <c r="CK143">
        <f t="shared" si="22"/>
        <v>1.2560975609756095</v>
      </c>
      <c r="CL143">
        <f t="shared" si="23"/>
        <v>357</v>
      </c>
    </row>
    <row r="144" spans="1:90">
      <c r="A144" t="s">
        <v>0</v>
      </c>
      <c r="B144">
        <f t="shared" si="16"/>
        <v>0</v>
      </c>
      <c r="C144" t="s">
        <v>52</v>
      </c>
      <c r="D144" t="s">
        <v>49</v>
      </c>
      <c r="E144">
        <v>13</v>
      </c>
      <c r="F144">
        <v>32</v>
      </c>
      <c r="G144">
        <v>25</v>
      </c>
      <c r="H144">
        <v>35</v>
      </c>
      <c r="I144">
        <v>193</v>
      </c>
      <c r="J144">
        <v>2</v>
      </c>
      <c r="K144">
        <v>1</v>
      </c>
      <c r="L144">
        <v>5</v>
      </c>
      <c r="M144">
        <v>39</v>
      </c>
      <c r="N144">
        <v>6.6</v>
      </c>
      <c r="O144">
        <v>4.8</v>
      </c>
      <c r="P144">
        <v>71.400000000000006</v>
      </c>
      <c r="Q144">
        <v>91.7</v>
      </c>
      <c r="R144">
        <v>10</v>
      </c>
      <c r="S144">
        <v>36</v>
      </c>
      <c r="T144">
        <v>3.6</v>
      </c>
      <c r="U144">
        <v>0</v>
      </c>
      <c r="V144">
        <v>0</v>
      </c>
      <c r="W144">
        <v>1</v>
      </c>
      <c r="X144">
        <v>1</v>
      </c>
      <c r="Y144">
        <v>2</v>
      </c>
      <c r="Z144">
        <v>4</v>
      </c>
      <c r="AA144">
        <v>147</v>
      </c>
      <c r="AB144">
        <v>4</v>
      </c>
      <c r="AC144">
        <v>10</v>
      </c>
      <c r="AD144">
        <v>0</v>
      </c>
      <c r="AE144">
        <v>1</v>
      </c>
      <c r="AF144" s="3">
        <v>23</v>
      </c>
      <c r="AG144">
        <f>VLOOKUP(C144,'2022 FPIs'!$A$1:$B$33,2,FALSE)</f>
        <v>11.1</v>
      </c>
      <c r="AH144">
        <f>VLOOKUP($C144,'2022 FPIs'!$A$1:$F$33,3,FALSE)</f>
        <v>56.4</v>
      </c>
      <c r="AI144">
        <f>VLOOKUP($C144,'2022 FPIs'!$A$1:$F$33,4,FALSE)</f>
        <v>46.3</v>
      </c>
      <c r="AJ144">
        <f>VLOOKUP($C144,'2022 FPIs'!$A$1:$F$33,5,FALSE)</f>
        <v>58.6</v>
      </c>
      <c r="AK144">
        <f>VLOOKUP($C144,'2022 FPIs'!$A$1:$F$33,6,FALSE)</f>
        <v>61.8</v>
      </c>
      <c r="AL144">
        <f>VLOOKUP($C144,'2022 FPIs'!$A$1:$M$33,7,FALSE)</f>
        <v>1688</v>
      </c>
      <c r="AM144">
        <f>VLOOKUP($C144,'2022 FPIs'!$A$1:$M$33,8,FALSE)</f>
        <v>0.91803278688524592</v>
      </c>
      <c r="AN144">
        <f>VLOOKUP($C144,'2022 FPIs'!$A$1:$M$33,9,FALSE)</f>
        <v>0.59024390243902425</v>
      </c>
      <c r="AO144">
        <f>VLOOKUP($C144,'2022 FPIs'!$A$1:$M$33,10,FALSE)</f>
        <v>0.45372050816696902</v>
      </c>
      <c r="AP144">
        <f>VLOOKUP($C144,'2022 FPIs'!$A$1:$M$33,11,FALSE)</f>
        <v>0.7226890756302522</v>
      </c>
      <c r="AQ144">
        <f>VLOOKUP($C144,'2022 FPIs'!$A$1:$M$33,12,FALSE)</f>
        <v>0.8936170212765957</v>
      </c>
      <c r="AR144">
        <f>VLOOKUP($C144,'2022 FPIs'!$A$1:$M$33,13,FALSE)</f>
        <v>0.89436619718309862</v>
      </c>
      <c r="AS144">
        <v>32</v>
      </c>
      <c r="AT144">
        <v>13</v>
      </c>
      <c r="AU144">
        <v>17</v>
      </c>
      <c r="AV144">
        <v>23</v>
      </c>
      <c r="AW144">
        <v>268</v>
      </c>
      <c r="AX144">
        <v>1</v>
      </c>
      <c r="AY144">
        <v>1</v>
      </c>
      <c r="AZ144">
        <v>2</v>
      </c>
      <c r="BA144">
        <v>10</v>
      </c>
      <c r="BB144">
        <v>12.1</v>
      </c>
      <c r="BC144">
        <v>10.7</v>
      </c>
      <c r="BD144">
        <v>73.900000000000006</v>
      </c>
      <c r="BE144">
        <v>108.6</v>
      </c>
      <c r="BF144">
        <v>44</v>
      </c>
      <c r="BG144">
        <v>172</v>
      </c>
      <c r="BH144">
        <v>3.9</v>
      </c>
      <c r="BI144">
        <v>3</v>
      </c>
      <c r="BJ144">
        <v>1</v>
      </c>
      <c r="BK144">
        <v>2</v>
      </c>
      <c r="BL144">
        <v>3</v>
      </c>
      <c r="BM144">
        <v>3</v>
      </c>
      <c r="BN144">
        <v>2</v>
      </c>
      <c r="BO144">
        <v>67</v>
      </c>
      <c r="BP144">
        <v>8</v>
      </c>
      <c r="BQ144">
        <v>13</v>
      </c>
      <c r="BR144">
        <v>0</v>
      </c>
      <c r="BS144">
        <v>0</v>
      </c>
      <c r="BT144" s="3">
        <f t="shared" si="17"/>
        <v>37</v>
      </c>
      <c r="BU144">
        <f>VLOOKUP(D144,'2022 FPIs'!$A$1:$B$33,2,FALSE)</f>
        <v>-2.5</v>
      </c>
      <c r="BV144">
        <f>VLOOKUP($D144,'2022 FPIs'!$A$1:$F$33,3,FALSE)</f>
        <v>50.2</v>
      </c>
      <c r="BW144">
        <f>VLOOKUP($D144,'2022 FPIs'!$A$1:$F$33,4,FALSE)</f>
        <v>37</v>
      </c>
      <c r="BX144">
        <f>VLOOKUP($D144,'2022 FPIs'!$A$1:$F$33,5,FALSE)</f>
        <v>64.900000000000006</v>
      </c>
      <c r="BY144">
        <f>VLOOKUP($D144,'2022 FPIs'!$A$1:$F$33,6,FALSE)</f>
        <v>45.2</v>
      </c>
      <c r="BZ144">
        <f>VLOOKUP($D144,'2022 FPIs'!$A$1:$G$33,7,FALSE)</f>
        <v>1485</v>
      </c>
      <c r="CA144">
        <f>VLOOKUP($D144,'2022 FPIs'!$A$1:$M$33,8,FALSE)</f>
        <v>0.47213114754098356</v>
      </c>
      <c r="CB144">
        <f>VLOOKUP($D144,'2022 FPIs'!$A$1:$M$33,9,FALSE)</f>
        <v>0.43902439024390244</v>
      </c>
      <c r="CC144">
        <f>VLOOKUP($D144,'2022 FPIs'!$A$1:$M$33,10,FALSE)</f>
        <v>0.28493647912885656</v>
      </c>
      <c r="CD144">
        <f>VLOOKUP($D144,'2022 FPIs'!$A$1:$M$33,11,FALSE)</f>
        <v>0.89915966386554635</v>
      </c>
      <c r="CE144">
        <f>VLOOKUP($D144,'2022 FPIs'!$A$1:$M$33,12,FALSE)</f>
        <v>0.38905775075987858</v>
      </c>
      <c r="CF144">
        <f>VLOOKUP($D144,'2022 FPIs'!$A$1:$M$33,13,FALSE)</f>
        <v>0.41784037558685444</v>
      </c>
      <c r="CG144">
        <f t="shared" si="18"/>
        <v>13.6</v>
      </c>
      <c r="CH144">
        <f t="shared" si="19"/>
        <v>1.1235059760956174</v>
      </c>
      <c r="CI144">
        <f t="shared" si="20"/>
        <v>1.2513513513513512</v>
      </c>
      <c r="CJ144">
        <f t="shared" si="21"/>
        <v>0.90292758089368252</v>
      </c>
      <c r="CK144">
        <f t="shared" si="22"/>
        <v>1.3672566371681414</v>
      </c>
      <c r="CL144">
        <f t="shared" si="23"/>
        <v>203</v>
      </c>
    </row>
    <row r="145" spans="1:90">
      <c r="A145" t="s">
        <v>1</v>
      </c>
      <c r="B145">
        <f t="shared" si="16"/>
        <v>1</v>
      </c>
      <c r="C145" t="s">
        <v>52</v>
      </c>
      <c r="D145" t="s">
        <v>67</v>
      </c>
      <c r="E145">
        <v>42</v>
      </c>
      <c r="F145">
        <v>21</v>
      </c>
      <c r="G145">
        <v>25</v>
      </c>
      <c r="H145">
        <v>31</v>
      </c>
      <c r="I145">
        <v>223</v>
      </c>
      <c r="J145">
        <v>1</v>
      </c>
      <c r="K145">
        <v>0</v>
      </c>
      <c r="L145">
        <v>2</v>
      </c>
      <c r="M145">
        <v>5</v>
      </c>
      <c r="N145">
        <v>7.4</v>
      </c>
      <c r="O145">
        <v>6.8</v>
      </c>
      <c r="P145">
        <v>80.599999999999994</v>
      </c>
      <c r="Q145">
        <v>107.4</v>
      </c>
      <c r="R145">
        <v>39</v>
      </c>
      <c r="S145">
        <v>241</v>
      </c>
      <c r="T145">
        <v>6.2</v>
      </c>
      <c r="U145">
        <v>5</v>
      </c>
      <c r="V145">
        <v>0</v>
      </c>
      <c r="W145">
        <v>1</v>
      </c>
      <c r="X145">
        <v>6</v>
      </c>
      <c r="Y145">
        <v>6</v>
      </c>
      <c r="Z145">
        <v>3</v>
      </c>
      <c r="AA145">
        <v>120</v>
      </c>
      <c r="AB145">
        <v>6</v>
      </c>
      <c r="AC145">
        <v>10</v>
      </c>
      <c r="AD145">
        <v>0</v>
      </c>
      <c r="AE145">
        <v>0</v>
      </c>
      <c r="AF145" s="3">
        <v>39.5</v>
      </c>
      <c r="AG145">
        <f>VLOOKUP(C145,'2022 FPIs'!$A$1:$B$33,2,FALSE)</f>
        <v>11.1</v>
      </c>
      <c r="AH145">
        <f>VLOOKUP($C145,'2022 FPIs'!$A$1:$F$33,3,FALSE)</f>
        <v>56.4</v>
      </c>
      <c r="AI145">
        <f>VLOOKUP($C145,'2022 FPIs'!$A$1:$F$33,4,FALSE)</f>
        <v>46.3</v>
      </c>
      <c r="AJ145">
        <f>VLOOKUP($C145,'2022 FPIs'!$A$1:$F$33,5,FALSE)</f>
        <v>58.6</v>
      </c>
      <c r="AK145">
        <f>VLOOKUP($C145,'2022 FPIs'!$A$1:$F$33,6,FALSE)</f>
        <v>61.8</v>
      </c>
      <c r="AL145">
        <f>VLOOKUP($C145,'2022 FPIs'!$A$1:$M$33,7,FALSE)</f>
        <v>1688</v>
      </c>
      <c r="AM145">
        <f>VLOOKUP($C145,'2022 FPIs'!$A$1:$M$33,8,FALSE)</f>
        <v>0.91803278688524592</v>
      </c>
      <c r="AN145">
        <f>VLOOKUP($C145,'2022 FPIs'!$A$1:$M$33,9,FALSE)</f>
        <v>0.59024390243902425</v>
      </c>
      <c r="AO145">
        <f>VLOOKUP($C145,'2022 FPIs'!$A$1:$M$33,10,FALSE)</f>
        <v>0.45372050816696902</v>
      </c>
      <c r="AP145">
        <f>VLOOKUP($C145,'2022 FPIs'!$A$1:$M$33,11,FALSE)</f>
        <v>0.7226890756302522</v>
      </c>
      <c r="AQ145">
        <f>VLOOKUP($C145,'2022 FPIs'!$A$1:$M$33,12,FALSE)</f>
        <v>0.8936170212765957</v>
      </c>
      <c r="AR145">
        <f>VLOOKUP($C145,'2022 FPIs'!$A$1:$M$33,13,FALSE)</f>
        <v>0.89436619718309862</v>
      </c>
      <c r="AS145">
        <v>21</v>
      </c>
      <c r="AT145">
        <v>42</v>
      </c>
      <c r="AU145">
        <v>17</v>
      </c>
      <c r="AV145">
        <v>30</v>
      </c>
      <c r="AW145">
        <v>164</v>
      </c>
      <c r="AX145">
        <v>2</v>
      </c>
      <c r="AY145">
        <v>2</v>
      </c>
      <c r="AZ145">
        <v>0</v>
      </c>
      <c r="BA145">
        <v>0</v>
      </c>
      <c r="BB145">
        <v>5.5</v>
      </c>
      <c r="BC145">
        <v>5.5</v>
      </c>
      <c r="BD145">
        <v>56.7</v>
      </c>
      <c r="BE145">
        <v>66.5</v>
      </c>
      <c r="BF145">
        <v>18</v>
      </c>
      <c r="BG145">
        <v>64</v>
      </c>
      <c r="BH145">
        <v>3.6</v>
      </c>
      <c r="BI145">
        <v>1</v>
      </c>
      <c r="BJ145">
        <v>0</v>
      </c>
      <c r="BK145">
        <v>0</v>
      </c>
      <c r="BL145">
        <v>3</v>
      </c>
      <c r="BM145">
        <v>3</v>
      </c>
      <c r="BN145">
        <v>5</v>
      </c>
      <c r="BO145">
        <v>270</v>
      </c>
      <c r="BP145">
        <v>2</v>
      </c>
      <c r="BQ145">
        <v>8</v>
      </c>
      <c r="BR145">
        <v>1</v>
      </c>
      <c r="BS145">
        <v>1</v>
      </c>
      <c r="BT145" s="3">
        <f t="shared" si="17"/>
        <v>20.5</v>
      </c>
      <c r="BU145">
        <f>VLOOKUP(D145,'2022 FPIs'!$A$1:$B$33,2,FALSE)</f>
        <v>0.6</v>
      </c>
      <c r="BV145">
        <f>VLOOKUP($D145,'2022 FPIs'!$A$1:$F$33,3,FALSE)</f>
        <v>51.1</v>
      </c>
      <c r="BW145">
        <f>VLOOKUP($D145,'2022 FPIs'!$A$1:$F$33,4,FALSE)</f>
        <v>49.5</v>
      </c>
      <c r="BX145">
        <f>VLOOKUP($D145,'2022 FPIs'!$A$1:$F$33,5,FALSE)</f>
        <v>48.2</v>
      </c>
      <c r="BY145">
        <f>VLOOKUP($D145,'2022 FPIs'!$A$1:$F$33,6,FALSE)</f>
        <v>56.9</v>
      </c>
      <c r="BZ145">
        <f>VLOOKUP($D145,'2022 FPIs'!$A$1:$G$33,7,FALSE)</f>
        <v>1485</v>
      </c>
      <c r="CA145">
        <f>VLOOKUP($D145,'2022 FPIs'!$A$1:$M$33,8,FALSE)</f>
        <v>0.57377049180327866</v>
      </c>
      <c r="CB145">
        <f>VLOOKUP($D145,'2022 FPIs'!$A$1:$M$33,9,FALSE)</f>
        <v>0.46097560975609753</v>
      </c>
      <c r="CC145">
        <f>VLOOKUP($D145,'2022 FPIs'!$A$1:$M$33,10,FALSE)</f>
        <v>0.51179673321234109</v>
      </c>
      <c r="CD145">
        <f>VLOOKUP($D145,'2022 FPIs'!$A$1:$M$33,11,FALSE)</f>
        <v>0.43137254901960798</v>
      </c>
      <c r="CE145">
        <f>VLOOKUP($D145,'2022 FPIs'!$A$1:$M$33,12,FALSE)</f>
        <v>0.74468085106382986</v>
      </c>
      <c r="CF145">
        <f>VLOOKUP($D145,'2022 FPIs'!$A$1:$M$33,13,FALSE)</f>
        <v>0.41784037558685444</v>
      </c>
      <c r="CG145">
        <f t="shared" si="18"/>
        <v>10.5</v>
      </c>
      <c r="CH145">
        <f t="shared" si="19"/>
        <v>1.1037181996086105</v>
      </c>
      <c r="CI145">
        <f t="shared" si="20"/>
        <v>0.93535353535353527</v>
      </c>
      <c r="CJ145">
        <f t="shared" si="21"/>
        <v>1.2157676348547717</v>
      </c>
      <c r="CK145">
        <f t="shared" si="22"/>
        <v>1.086115992970123</v>
      </c>
      <c r="CL145">
        <f t="shared" si="23"/>
        <v>203</v>
      </c>
    </row>
    <row r="146" spans="1:90">
      <c r="A146" t="s">
        <v>1</v>
      </c>
      <c r="B146">
        <f t="shared" si="16"/>
        <v>1</v>
      </c>
      <c r="C146" t="s">
        <v>52</v>
      </c>
      <c r="D146" t="s">
        <v>45</v>
      </c>
      <c r="E146">
        <v>37</v>
      </c>
      <c r="F146">
        <v>30</v>
      </c>
      <c r="G146">
        <v>24</v>
      </c>
      <c r="H146">
        <v>39</v>
      </c>
      <c r="I146">
        <v>346</v>
      </c>
      <c r="J146">
        <v>4</v>
      </c>
      <c r="K146">
        <v>2</v>
      </c>
      <c r="L146">
        <v>2</v>
      </c>
      <c r="M146">
        <v>9</v>
      </c>
      <c r="N146">
        <v>9.1</v>
      </c>
      <c r="O146">
        <v>8.4</v>
      </c>
      <c r="P146">
        <v>61.5</v>
      </c>
      <c r="Q146">
        <v>103.2</v>
      </c>
      <c r="R146">
        <v>24</v>
      </c>
      <c r="S146">
        <v>62</v>
      </c>
      <c r="T146">
        <v>2.6</v>
      </c>
      <c r="U146">
        <v>0</v>
      </c>
      <c r="V146">
        <v>3</v>
      </c>
      <c r="W146">
        <v>3</v>
      </c>
      <c r="X146">
        <v>4</v>
      </c>
      <c r="Y146">
        <v>4</v>
      </c>
      <c r="Z146">
        <v>3</v>
      </c>
      <c r="AA146">
        <v>162</v>
      </c>
      <c r="AB146">
        <v>3</v>
      </c>
      <c r="AC146">
        <v>9</v>
      </c>
      <c r="AD146">
        <v>0</v>
      </c>
      <c r="AE146">
        <v>0</v>
      </c>
      <c r="AF146" s="3">
        <v>31.5</v>
      </c>
      <c r="AG146">
        <f>VLOOKUP(C146,'2022 FPIs'!$A$1:$B$33,2,FALSE)</f>
        <v>11.1</v>
      </c>
      <c r="AH146">
        <f>VLOOKUP($C146,'2022 FPIs'!$A$1:$F$33,3,FALSE)</f>
        <v>56.4</v>
      </c>
      <c r="AI146">
        <f>VLOOKUP($C146,'2022 FPIs'!$A$1:$F$33,4,FALSE)</f>
        <v>46.3</v>
      </c>
      <c r="AJ146">
        <f>VLOOKUP($C146,'2022 FPIs'!$A$1:$F$33,5,FALSE)</f>
        <v>58.6</v>
      </c>
      <c r="AK146">
        <f>VLOOKUP($C146,'2022 FPIs'!$A$1:$F$33,6,FALSE)</f>
        <v>61.8</v>
      </c>
      <c r="AL146">
        <f>VLOOKUP($C146,'2022 FPIs'!$A$1:$M$33,7,FALSE)</f>
        <v>1688</v>
      </c>
      <c r="AM146">
        <f>VLOOKUP($C146,'2022 FPIs'!$A$1:$M$33,8,FALSE)</f>
        <v>0.91803278688524592</v>
      </c>
      <c r="AN146">
        <f>VLOOKUP($C146,'2022 FPIs'!$A$1:$M$33,9,FALSE)</f>
        <v>0.59024390243902425</v>
      </c>
      <c r="AO146">
        <f>VLOOKUP($C146,'2022 FPIs'!$A$1:$M$33,10,FALSE)</f>
        <v>0.45372050816696902</v>
      </c>
      <c r="AP146">
        <f>VLOOKUP($C146,'2022 FPIs'!$A$1:$M$33,11,FALSE)</f>
        <v>0.7226890756302522</v>
      </c>
      <c r="AQ146">
        <f>VLOOKUP($C146,'2022 FPIs'!$A$1:$M$33,12,FALSE)</f>
        <v>0.8936170212765957</v>
      </c>
      <c r="AR146">
        <f>VLOOKUP($C146,'2022 FPIs'!$A$1:$M$33,13,FALSE)</f>
        <v>0.89436619718309862</v>
      </c>
      <c r="AS146">
        <v>30</v>
      </c>
      <c r="AT146">
        <v>37</v>
      </c>
      <c r="AU146">
        <v>25</v>
      </c>
      <c r="AV146">
        <v>42</v>
      </c>
      <c r="AW146">
        <v>249</v>
      </c>
      <c r="AX146">
        <v>1</v>
      </c>
      <c r="AY146">
        <v>0</v>
      </c>
      <c r="AZ146">
        <v>2</v>
      </c>
      <c r="BA146">
        <v>16</v>
      </c>
      <c r="BB146">
        <v>6.3</v>
      </c>
      <c r="BC146">
        <v>5.7</v>
      </c>
      <c r="BD146">
        <v>59.5</v>
      </c>
      <c r="BE146">
        <v>84.3</v>
      </c>
      <c r="BF146">
        <v>24</v>
      </c>
      <c r="BG146">
        <v>102</v>
      </c>
      <c r="BH146">
        <v>4.3</v>
      </c>
      <c r="BI146">
        <v>2</v>
      </c>
      <c r="BJ146">
        <v>3</v>
      </c>
      <c r="BK146">
        <v>3</v>
      </c>
      <c r="BL146">
        <v>3</v>
      </c>
      <c r="BM146">
        <v>3</v>
      </c>
      <c r="BN146">
        <v>6</v>
      </c>
      <c r="BO146">
        <v>273</v>
      </c>
      <c r="BP146">
        <v>8</v>
      </c>
      <c r="BQ146">
        <v>17</v>
      </c>
      <c r="BR146">
        <v>0</v>
      </c>
      <c r="BS146">
        <v>1</v>
      </c>
      <c r="BT146" s="3">
        <f t="shared" si="17"/>
        <v>28.5</v>
      </c>
      <c r="BU146">
        <f>VLOOKUP(D146,'2022 FPIs'!$A$1:$B$33,2,FALSE)</f>
        <v>2.2000000000000002</v>
      </c>
      <c r="BV146">
        <f>VLOOKUP($D146,'2022 FPIs'!$A$1:$F$33,3,FALSE)</f>
        <v>46.6</v>
      </c>
      <c r="BW146">
        <f>VLOOKUP($D146,'2022 FPIs'!$A$1:$F$33,4,FALSE)</f>
        <v>47</v>
      </c>
      <c r="BX146">
        <f>VLOOKUP($D146,'2022 FPIs'!$A$1:$F$33,5,FALSE)</f>
        <v>48.1</v>
      </c>
      <c r="BY146">
        <f>VLOOKUP($D146,'2022 FPIs'!$A$1:$F$33,6,FALSE)</f>
        <v>48.9</v>
      </c>
      <c r="BZ146">
        <f>VLOOKUP($D146,'2022 FPIs'!$A$1:$G$33,7,FALSE)</f>
        <v>1519</v>
      </c>
      <c r="CA146">
        <f>VLOOKUP($D146,'2022 FPIs'!$A$1:$M$33,8,FALSE)</f>
        <v>0.6262295081967213</v>
      </c>
      <c r="CB146">
        <f>VLOOKUP($D146,'2022 FPIs'!$A$1:$M$33,9,FALSE)</f>
        <v>0.35121951219512193</v>
      </c>
      <c r="CC146">
        <f>VLOOKUP($D146,'2022 FPIs'!$A$1:$M$33,10,FALSE)</f>
        <v>0.46642468239564422</v>
      </c>
      <c r="CD146">
        <f>VLOOKUP($D146,'2022 FPIs'!$A$1:$M$33,11,FALSE)</f>
        <v>0.42857142857142866</v>
      </c>
      <c r="CE146">
        <f>VLOOKUP($D146,'2022 FPIs'!$A$1:$M$33,12,FALSE)</f>
        <v>0.50151975683890582</v>
      </c>
      <c r="CF146">
        <f>VLOOKUP($D146,'2022 FPIs'!$A$1:$M$33,13,FALSE)</f>
        <v>0.49765258215962443</v>
      </c>
      <c r="CG146">
        <f t="shared" si="18"/>
        <v>8.8999999999999986</v>
      </c>
      <c r="CH146">
        <f t="shared" si="19"/>
        <v>1.2103004291845494</v>
      </c>
      <c r="CI146">
        <f t="shared" si="20"/>
        <v>0.98510638297872333</v>
      </c>
      <c r="CJ146">
        <f t="shared" si="21"/>
        <v>1.2182952182952183</v>
      </c>
      <c r="CK146">
        <f t="shared" si="22"/>
        <v>1.2638036809815951</v>
      </c>
      <c r="CL146">
        <f t="shared" si="23"/>
        <v>169</v>
      </c>
    </row>
    <row r="147" spans="1:90">
      <c r="A147" t="s">
        <v>1</v>
      </c>
      <c r="B147">
        <f t="shared" si="16"/>
        <v>1</v>
      </c>
      <c r="C147" t="s">
        <v>52</v>
      </c>
      <c r="D147" t="s">
        <v>43</v>
      </c>
      <c r="E147">
        <v>20</v>
      </c>
      <c r="F147">
        <v>16</v>
      </c>
      <c r="G147">
        <v>22</v>
      </c>
      <c r="H147">
        <v>37</v>
      </c>
      <c r="I147">
        <v>266</v>
      </c>
      <c r="J147">
        <v>1</v>
      </c>
      <c r="K147">
        <v>0</v>
      </c>
      <c r="L147">
        <v>1</v>
      </c>
      <c r="M147">
        <v>4</v>
      </c>
      <c r="N147">
        <v>7.3</v>
      </c>
      <c r="O147">
        <v>7</v>
      </c>
      <c r="P147">
        <v>59.5</v>
      </c>
      <c r="Q147">
        <v>90.6</v>
      </c>
      <c r="R147">
        <v>28</v>
      </c>
      <c r="S147">
        <v>108</v>
      </c>
      <c r="T147">
        <v>3.9</v>
      </c>
      <c r="U147">
        <v>1</v>
      </c>
      <c r="V147">
        <v>2</v>
      </c>
      <c r="W147">
        <v>2</v>
      </c>
      <c r="X147">
        <v>2</v>
      </c>
      <c r="Y147">
        <v>2</v>
      </c>
      <c r="Z147">
        <v>5</v>
      </c>
      <c r="AA147">
        <v>259</v>
      </c>
      <c r="AB147">
        <v>5</v>
      </c>
      <c r="AC147">
        <v>14</v>
      </c>
      <c r="AD147">
        <v>0</v>
      </c>
      <c r="AE147">
        <v>0</v>
      </c>
      <c r="AF147" s="3">
        <v>32</v>
      </c>
      <c r="AG147">
        <f>VLOOKUP(C147,'2022 FPIs'!$A$1:$B$33,2,FALSE)</f>
        <v>11.1</v>
      </c>
      <c r="AH147">
        <f>VLOOKUP($C147,'2022 FPIs'!$A$1:$F$33,3,FALSE)</f>
        <v>56.4</v>
      </c>
      <c r="AI147">
        <f>VLOOKUP($C147,'2022 FPIs'!$A$1:$F$33,4,FALSE)</f>
        <v>46.3</v>
      </c>
      <c r="AJ147">
        <f>VLOOKUP($C147,'2022 FPIs'!$A$1:$F$33,5,FALSE)</f>
        <v>58.6</v>
      </c>
      <c r="AK147">
        <f>VLOOKUP($C147,'2022 FPIs'!$A$1:$F$33,6,FALSE)</f>
        <v>61.8</v>
      </c>
      <c r="AL147">
        <f>VLOOKUP($C147,'2022 FPIs'!$A$1:$M$33,7,FALSE)</f>
        <v>1688</v>
      </c>
      <c r="AM147">
        <f>VLOOKUP($C147,'2022 FPIs'!$A$1:$M$33,8,FALSE)</f>
        <v>0.91803278688524592</v>
      </c>
      <c r="AN147">
        <f>VLOOKUP($C147,'2022 FPIs'!$A$1:$M$33,9,FALSE)</f>
        <v>0.59024390243902425</v>
      </c>
      <c r="AO147">
        <f>VLOOKUP($C147,'2022 FPIs'!$A$1:$M$33,10,FALSE)</f>
        <v>0.45372050816696902</v>
      </c>
      <c r="AP147">
        <f>VLOOKUP($C147,'2022 FPIs'!$A$1:$M$33,11,FALSE)</f>
        <v>0.7226890756302522</v>
      </c>
      <c r="AQ147">
        <f>VLOOKUP($C147,'2022 FPIs'!$A$1:$M$33,12,FALSE)</f>
        <v>0.8936170212765957</v>
      </c>
      <c r="AR147">
        <f>VLOOKUP($C147,'2022 FPIs'!$A$1:$M$33,13,FALSE)</f>
        <v>0.89436619718309862</v>
      </c>
      <c r="AS147">
        <v>16</v>
      </c>
      <c r="AT147">
        <v>20</v>
      </c>
      <c r="AU147">
        <v>22</v>
      </c>
      <c r="AV147">
        <v>34</v>
      </c>
      <c r="AW147">
        <v>281</v>
      </c>
      <c r="AX147">
        <v>0</v>
      </c>
      <c r="AY147">
        <v>0</v>
      </c>
      <c r="AZ147">
        <v>1</v>
      </c>
      <c r="BA147">
        <v>10</v>
      </c>
      <c r="BB147">
        <v>8.6</v>
      </c>
      <c r="BC147">
        <v>8</v>
      </c>
      <c r="BD147">
        <v>64.7</v>
      </c>
      <c r="BE147">
        <v>90.4</v>
      </c>
      <c r="BF147">
        <v>21</v>
      </c>
      <c r="BG147">
        <v>63</v>
      </c>
      <c r="BH147">
        <v>3</v>
      </c>
      <c r="BI147">
        <v>0</v>
      </c>
      <c r="BJ147">
        <v>3</v>
      </c>
      <c r="BK147">
        <v>4</v>
      </c>
      <c r="BL147">
        <v>1</v>
      </c>
      <c r="BM147">
        <v>1</v>
      </c>
      <c r="BN147">
        <v>5</v>
      </c>
      <c r="BO147">
        <v>269</v>
      </c>
      <c r="BP147">
        <v>7</v>
      </c>
      <c r="BQ147">
        <v>16</v>
      </c>
      <c r="BR147">
        <v>0</v>
      </c>
      <c r="BS147">
        <v>0</v>
      </c>
      <c r="BT147" s="3">
        <f t="shared" si="17"/>
        <v>28</v>
      </c>
      <c r="BU147">
        <f>VLOOKUP(D147,'2022 FPIs'!$A$1:$B$33,2,FALSE)</f>
        <v>-1</v>
      </c>
      <c r="BV147">
        <f>VLOOKUP($D147,'2022 FPIs'!$A$1:$F$33,3,FALSE)</f>
        <v>37.700000000000003</v>
      </c>
      <c r="BW147">
        <f>VLOOKUP($D147,'2022 FPIs'!$A$1:$F$33,4,FALSE)</f>
        <v>36.6</v>
      </c>
      <c r="BX147">
        <f>VLOOKUP($D147,'2022 FPIs'!$A$1:$F$33,5,FALSE)</f>
        <v>44.4</v>
      </c>
      <c r="BY147">
        <f>VLOOKUP($D147,'2022 FPIs'!$A$1:$F$33,6,FALSE)</f>
        <v>50.1</v>
      </c>
      <c r="BZ147">
        <f>VLOOKUP($D147,'2022 FPIs'!$A$1:$G$33,7,FALSE)</f>
        <v>1465</v>
      </c>
      <c r="CA147">
        <f>VLOOKUP($D147,'2022 FPIs'!$A$1:$M$33,8,FALSE)</f>
        <v>0.52131147540983602</v>
      </c>
      <c r="CB147">
        <f>VLOOKUP($D147,'2022 FPIs'!$A$1:$M$33,9,FALSE)</f>
        <v>0.13414634146341464</v>
      </c>
      <c r="CC147">
        <f>VLOOKUP($D147,'2022 FPIs'!$A$1:$M$33,10,FALSE)</f>
        <v>0.27767695099818507</v>
      </c>
      <c r="CD147">
        <f>VLOOKUP($D147,'2022 FPIs'!$A$1:$M$33,11,FALSE)</f>
        <v>0.32492997198879553</v>
      </c>
      <c r="CE147">
        <f>VLOOKUP($D147,'2022 FPIs'!$A$1:$M$33,12,FALSE)</f>
        <v>0.53799392097264453</v>
      </c>
      <c r="CF147">
        <f>VLOOKUP($D147,'2022 FPIs'!$A$1:$M$33,13,FALSE)</f>
        <v>0.37089201877934275</v>
      </c>
      <c r="CG147">
        <f t="shared" si="18"/>
        <v>12.1</v>
      </c>
      <c r="CH147">
        <f t="shared" si="19"/>
        <v>1.496021220159151</v>
      </c>
      <c r="CI147">
        <f t="shared" si="20"/>
        <v>1.2650273224043715</v>
      </c>
      <c r="CJ147">
        <f t="shared" si="21"/>
        <v>1.3198198198198199</v>
      </c>
      <c r="CK147">
        <f t="shared" si="22"/>
        <v>1.2335329341317365</v>
      </c>
      <c r="CL147">
        <f t="shared" si="23"/>
        <v>223</v>
      </c>
    </row>
    <row r="148" spans="1:90">
      <c r="A148" t="s">
        <v>1</v>
      </c>
      <c r="B148">
        <f t="shared" si="16"/>
        <v>1</v>
      </c>
      <c r="C148" t="s">
        <v>52</v>
      </c>
      <c r="D148" t="s">
        <v>46</v>
      </c>
      <c r="E148">
        <v>27</v>
      </c>
      <c r="F148">
        <v>24</v>
      </c>
      <c r="G148">
        <v>25</v>
      </c>
      <c r="H148">
        <v>31</v>
      </c>
      <c r="I148">
        <v>279</v>
      </c>
      <c r="J148">
        <v>2</v>
      </c>
      <c r="K148">
        <v>0</v>
      </c>
      <c r="L148">
        <v>1</v>
      </c>
      <c r="M148">
        <v>7</v>
      </c>
      <c r="N148">
        <v>9.1999999999999993</v>
      </c>
      <c r="O148">
        <v>8.6999999999999993</v>
      </c>
      <c r="P148">
        <v>80.599999999999994</v>
      </c>
      <c r="Q148">
        <v>125.7</v>
      </c>
      <c r="R148">
        <v>34</v>
      </c>
      <c r="S148">
        <v>152</v>
      </c>
      <c r="T148">
        <v>4.5</v>
      </c>
      <c r="U148">
        <v>1</v>
      </c>
      <c r="V148">
        <v>2</v>
      </c>
      <c r="W148">
        <v>2</v>
      </c>
      <c r="X148">
        <v>3</v>
      </c>
      <c r="Y148">
        <v>3</v>
      </c>
      <c r="Z148">
        <v>1</v>
      </c>
      <c r="AA148">
        <v>40</v>
      </c>
      <c r="AB148">
        <v>7</v>
      </c>
      <c r="AC148">
        <v>11</v>
      </c>
      <c r="AD148">
        <v>0</v>
      </c>
      <c r="AE148">
        <v>1</v>
      </c>
      <c r="AF148" s="3">
        <v>32</v>
      </c>
      <c r="AG148">
        <f>VLOOKUP(C148,'2022 FPIs'!$A$1:$B$33,2,FALSE)</f>
        <v>11.1</v>
      </c>
      <c r="AH148">
        <f>VLOOKUP($C148,'2022 FPIs'!$A$1:$F$33,3,FALSE)</f>
        <v>56.4</v>
      </c>
      <c r="AI148">
        <f>VLOOKUP($C148,'2022 FPIs'!$A$1:$F$33,4,FALSE)</f>
        <v>46.3</v>
      </c>
      <c r="AJ148">
        <f>VLOOKUP($C148,'2022 FPIs'!$A$1:$F$33,5,FALSE)</f>
        <v>58.6</v>
      </c>
      <c r="AK148">
        <f>VLOOKUP($C148,'2022 FPIs'!$A$1:$F$33,6,FALSE)</f>
        <v>61.8</v>
      </c>
      <c r="AL148">
        <f>VLOOKUP($C148,'2022 FPIs'!$A$1:$M$33,7,FALSE)</f>
        <v>1688</v>
      </c>
      <c r="AM148">
        <f>VLOOKUP($C148,'2022 FPIs'!$A$1:$M$33,8,FALSE)</f>
        <v>0.91803278688524592</v>
      </c>
      <c r="AN148">
        <f>VLOOKUP($C148,'2022 FPIs'!$A$1:$M$33,9,FALSE)</f>
        <v>0.59024390243902425</v>
      </c>
      <c r="AO148">
        <f>VLOOKUP($C148,'2022 FPIs'!$A$1:$M$33,10,FALSE)</f>
        <v>0.45372050816696902</v>
      </c>
      <c r="AP148">
        <f>VLOOKUP($C148,'2022 FPIs'!$A$1:$M$33,11,FALSE)</f>
        <v>0.7226890756302522</v>
      </c>
      <c r="AQ148">
        <f>VLOOKUP($C148,'2022 FPIs'!$A$1:$M$33,12,FALSE)</f>
        <v>0.8936170212765957</v>
      </c>
      <c r="AR148">
        <f>VLOOKUP($C148,'2022 FPIs'!$A$1:$M$33,13,FALSE)</f>
        <v>0.89436619718309862</v>
      </c>
      <c r="AS148">
        <v>24</v>
      </c>
      <c r="AT148">
        <v>27</v>
      </c>
      <c r="AU148">
        <v>16</v>
      </c>
      <c r="AV148">
        <v>27</v>
      </c>
      <c r="AW148">
        <v>211</v>
      </c>
      <c r="AX148">
        <v>1</v>
      </c>
      <c r="AY148">
        <v>0</v>
      </c>
      <c r="AZ148">
        <v>2</v>
      </c>
      <c r="BA148">
        <v>12</v>
      </c>
      <c r="BB148">
        <v>8.3000000000000007</v>
      </c>
      <c r="BC148">
        <v>7.3</v>
      </c>
      <c r="BD148">
        <v>59.3</v>
      </c>
      <c r="BE148">
        <v>96.4</v>
      </c>
      <c r="BF148">
        <v>25</v>
      </c>
      <c r="BG148">
        <v>138</v>
      </c>
      <c r="BH148">
        <v>5.5</v>
      </c>
      <c r="BI148">
        <v>2</v>
      </c>
      <c r="BJ148">
        <v>1</v>
      </c>
      <c r="BK148">
        <v>2</v>
      </c>
      <c r="BL148">
        <v>3</v>
      </c>
      <c r="BM148">
        <v>3</v>
      </c>
      <c r="BN148">
        <v>1</v>
      </c>
      <c r="BO148">
        <v>55</v>
      </c>
      <c r="BP148">
        <v>6</v>
      </c>
      <c r="BQ148">
        <v>11</v>
      </c>
      <c r="BR148">
        <v>2</v>
      </c>
      <c r="BS148">
        <v>2</v>
      </c>
      <c r="BT148" s="3">
        <f t="shared" si="17"/>
        <v>28</v>
      </c>
      <c r="BU148">
        <f>VLOOKUP(D148,'2022 FPIs'!$A$1:$B$33,2,FALSE)</f>
        <v>13.6</v>
      </c>
      <c r="BV148">
        <f>VLOOKUP($D148,'2022 FPIs'!$A$1:$F$33,3,FALSE)</f>
        <v>37.799999999999997</v>
      </c>
      <c r="BW148">
        <f>VLOOKUP($D148,'2022 FPIs'!$A$1:$F$33,4,FALSE)</f>
        <v>33.200000000000003</v>
      </c>
      <c r="BX148">
        <f>VLOOKUP($D148,'2022 FPIs'!$A$1:$F$33,5,FALSE)</f>
        <v>50.1</v>
      </c>
      <c r="BY148">
        <f>VLOOKUP($D148,'2022 FPIs'!$A$1:$F$33,6,FALSE)</f>
        <v>45.9</v>
      </c>
      <c r="BZ148">
        <f>VLOOKUP($D148,'2022 FPIs'!$A$1:$G$33,7,FALSE)</f>
        <v>1733</v>
      </c>
      <c r="CA148">
        <f>VLOOKUP($D148,'2022 FPIs'!$A$1:$M$33,8,FALSE)</f>
        <v>1</v>
      </c>
      <c r="CB148">
        <f>VLOOKUP($D148,'2022 FPIs'!$A$1:$M$33,9,FALSE)</f>
        <v>0.13658536585365841</v>
      </c>
      <c r="CC148">
        <f>VLOOKUP($D148,'2022 FPIs'!$A$1:$M$33,10,FALSE)</f>
        <v>0.21597096188747733</v>
      </c>
      <c r="CD148">
        <f>VLOOKUP($D148,'2022 FPIs'!$A$1:$M$33,11,FALSE)</f>
        <v>0.48459383753501406</v>
      </c>
      <c r="CE148">
        <f>VLOOKUP($D148,'2022 FPIs'!$A$1:$M$33,12,FALSE)</f>
        <v>0.4103343465045593</v>
      </c>
      <c r="CF148">
        <f>VLOOKUP($D148,'2022 FPIs'!$A$1:$M$33,13,FALSE)</f>
        <v>1</v>
      </c>
      <c r="CG148">
        <f t="shared" si="18"/>
        <v>-2.5</v>
      </c>
      <c r="CH148">
        <f t="shared" si="19"/>
        <v>1.4920634920634921</v>
      </c>
      <c r="CI148">
        <f t="shared" si="20"/>
        <v>1.3945783132530118</v>
      </c>
      <c r="CJ148">
        <f t="shared" si="21"/>
        <v>1.1696606786427146</v>
      </c>
      <c r="CK148">
        <f t="shared" si="22"/>
        <v>1.3464052287581698</v>
      </c>
      <c r="CL148">
        <f t="shared" si="23"/>
        <v>-45</v>
      </c>
    </row>
    <row r="149" spans="1:90">
      <c r="A149" t="s">
        <v>1</v>
      </c>
      <c r="B149">
        <f t="shared" si="16"/>
        <v>1</v>
      </c>
      <c r="C149" t="s">
        <v>52</v>
      </c>
      <c r="D149" t="s">
        <v>49</v>
      </c>
      <c r="E149">
        <v>23</v>
      </c>
      <c r="F149">
        <v>10</v>
      </c>
      <c r="G149">
        <v>18</v>
      </c>
      <c r="H149">
        <v>33</v>
      </c>
      <c r="I149">
        <v>227</v>
      </c>
      <c r="J149">
        <v>2</v>
      </c>
      <c r="K149">
        <v>1</v>
      </c>
      <c r="L149">
        <v>2</v>
      </c>
      <c r="M149">
        <v>12</v>
      </c>
      <c r="N149">
        <v>7.2</v>
      </c>
      <c r="O149">
        <v>6.5</v>
      </c>
      <c r="P149">
        <v>54.5</v>
      </c>
      <c r="Q149">
        <v>83.8</v>
      </c>
      <c r="R149">
        <v>26</v>
      </c>
      <c r="S149">
        <v>136</v>
      </c>
      <c r="T149">
        <v>5.2</v>
      </c>
      <c r="U149">
        <v>1</v>
      </c>
      <c r="V149">
        <v>1</v>
      </c>
      <c r="W149">
        <v>1</v>
      </c>
      <c r="X149">
        <v>2</v>
      </c>
      <c r="Y149">
        <v>3</v>
      </c>
      <c r="Z149">
        <v>5</v>
      </c>
      <c r="AA149">
        <v>205</v>
      </c>
      <c r="AB149">
        <v>6</v>
      </c>
      <c r="AC149">
        <v>15</v>
      </c>
      <c r="AD149">
        <v>0</v>
      </c>
      <c r="AE149">
        <v>0</v>
      </c>
      <c r="AF149" s="3">
        <v>28</v>
      </c>
      <c r="AG149">
        <f>VLOOKUP(C149,'2022 FPIs'!$A$1:$B$33,2,FALSE)</f>
        <v>11.1</v>
      </c>
      <c r="AH149">
        <f>VLOOKUP($C149,'2022 FPIs'!$A$1:$F$33,3,FALSE)</f>
        <v>56.4</v>
      </c>
      <c r="AI149">
        <f>VLOOKUP($C149,'2022 FPIs'!$A$1:$F$33,4,FALSE)</f>
        <v>46.3</v>
      </c>
      <c r="AJ149">
        <f>VLOOKUP($C149,'2022 FPIs'!$A$1:$F$33,5,FALSE)</f>
        <v>58.6</v>
      </c>
      <c r="AK149">
        <f>VLOOKUP($C149,'2022 FPIs'!$A$1:$F$33,6,FALSE)</f>
        <v>61.8</v>
      </c>
      <c r="AL149">
        <f>VLOOKUP($C149,'2022 FPIs'!$A$1:$M$33,7,FALSE)</f>
        <v>1688</v>
      </c>
      <c r="AM149">
        <f>VLOOKUP($C149,'2022 FPIs'!$A$1:$M$33,8,FALSE)</f>
        <v>0.91803278688524592</v>
      </c>
      <c r="AN149">
        <f>VLOOKUP($C149,'2022 FPIs'!$A$1:$M$33,9,FALSE)</f>
        <v>0.59024390243902425</v>
      </c>
      <c r="AO149">
        <f>VLOOKUP($C149,'2022 FPIs'!$A$1:$M$33,10,FALSE)</f>
        <v>0.45372050816696902</v>
      </c>
      <c r="AP149">
        <f>VLOOKUP($C149,'2022 FPIs'!$A$1:$M$33,11,FALSE)</f>
        <v>0.7226890756302522</v>
      </c>
      <c r="AQ149">
        <f>VLOOKUP($C149,'2022 FPIs'!$A$1:$M$33,12,FALSE)</f>
        <v>0.8936170212765957</v>
      </c>
      <c r="AR149">
        <f>VLOOKUP($C149,'2022 FPIs'!$A$1:$M$33,13,FALSE)</f>
        <v>0.89436619718309862</v>
      </c>
      <c r="AS149">
        <v>10</v>
      </c>
      <c r="AT149">
        <v>23</v>
      </c>
      <c r="AU149">
        <v>26</v>
      </c>
      <c r="AV149">
        <v>43</v>
      </c>
      <c r="AW149">
        <v>273</v>
      </c>
      <c r="AX149">
        <v>1</v>
      </c>
      <c r="AY149">
        <v>1</v>
      </c>
      <c r="AZ149">
        <v>2</v>
      </c>
      <c r="BA149">
        <v>3</v>
      </c>
      <c r="BB149">
        <v>6.4</v>
      </c>
      <c r="BC149">
        <v>6.1</v>
      </c>
      <c r="BD149">
        <v>60.5</v>
      </c>
      <c r="BE149">
        <v>77</v>
      </c>
      <c r="BF149">
        <v>25</v>
      </c>
      <c r="BG149">
        <v>71</v>
      </c>
      <c r="BH149">
        <v>2.8</v>
      </c>
      <c r="BI149">
        <v>0</v>
      </c>
      <c r="BJ149">
        <v>1</v>
      </c>
      <c r="BK149">
        <v>1</v>
      </c>
      <c r="BL149">
        <v>1</v>
      </c>
      <c r="BM149">
        <v>1</v>
      </c>
      <c r="BN149">
        <v>4</v>
      </c>
      <c r="BO149">
        <v>220</v>
      </c>
      <c r="BP149">
        <v>4</v>
      </c>
      <c r="BQ149">
        <v>15</v>
      </c>
      <c r="BR149">
        <v>3</v>
      </c>
      <c r="BS149">
        <v>6</v>
      </c>
      <c r="BT149" s="3">
        <f t="shared" si="17"/>
        <v>32</v>
      </c>
      <c r="BU149">
        <f>VLOOKUP(D149,'2022 FPIs'!$A$1:$B$33,2,FALSE)</f>
        <v>-2.5</v>
      </c>
      <c r="BV149">
        <f>VLOOKUP($D149,'2022 FPIs'!$A$1:$F$33,3,FALSE)</f>
        <v>50.2</v>
      </c>
      <c r="BW149">
        <f>VLOOKUP($D149,'2022 FPIs'!$A$1:$F$33,4,FALSE)</f>
        <v>37</v>
      </c>
      <c r="BX149">
        <f>VLOOKUP($D149,'2022 FPIs'!$A$1:$F$33,5,FALSE)</f>
        <v>64.900000000000006</v>
      </c>
      <c r="BY149">
        <f>VLOOKUP($D149,'2022 FPIs'!$A$1:$F$33,6,FALSE)</f>
        <v>45.2</v>
      </c>
      <c r="BZ149">
        <f>VLOOKUP($D149,'2022 FPIs'!$A$1:$G$33,7,FALSE)</f>
        <v>1485</v>
      </c>
      <c r="CA149">
        <f>VLOOKUP($D149,'2022 FPIs'!$A$1:$M$33,8,FALSE)</f>
        <v>0.47213114754098356</v>
      </c>
      <c r="CB149">
        <f>VLOOKUP($D149,'2022 FPIs'!$A$1:$M$33,9,FALSE)</f>
        <v>0.43902439024390244</v>
      </c>
      <c r="CC149">
        <f>VLOOKUP($D149,'2022 FPIs'!$A$1:$M$33,10,FALSE)</f>
        <v>0.28493647912885656</v>
      </c>
      <c r="CD149">
        <f>VLOOKUP($D149,'2022 FPIs'!$A$1:$M$33,11,FALSE)</f>
        <v>0.89915966386554635</v>
      </c>
      <c r="CE149">
        <f>VLOOKUP($D149,'2022 FPIs'!$A$1:$M$33,12,FALSE)</f>
        <v>0.38905775075987858</v>
      </c>
      <c r="CF149">
        <f>VLOOKUP($D149,'2022 FPIs'!$A$1:$M$33,13,FALSE)</f>
        <v>0.41784037558685444</v>
      </c>
      <c r="CG149">
        <f t="shared" si="18"/>
        <v>13.6</v>
      </c>
      <c r="CH149">
        <f t="shared" si="19"/>
        <v>1.1235059760956174</v>
      </c>
      <c r="CI149">
        <f t="shared" si="20"/>
        <v>1.2513513513513512</v>
      </c>
      <c r="CJ149">
        <f t="shared" si="21"/>
        <v>0.90292758089368252</v>
      </c>
      <c r="CK149">
        <f t="shared" si="22"/>
        <v>1.3672566371681414</v>
      </c>
      <c r="CL149">
        <f t="shared" si="23"/>
        <v>203</v>
      </c>
    </row>
    <row r="150" spans="1:90">
      <c r="A150" t="s">
        <v>1</v>
      </c>
      <c r="B150">
        <f t="shared" si="16"/>
        <v>1</v>
      </c>
      <c r="C150" t="s">
        <v>52</v>
      </c>
      <c r="D150" t="s">
        <v>68</v>
      </c>
      <c r="E150">
        <v>34</v>
      </c>
      <c r="F150">
        <v>23</v>
      </c>
      <c r="G150">
        <v>27</v>
      </c>
      <c r="H150">
        <v>39</v>
      </c>
      <c r="I150">
        <v>184</v>
      </c>
      <c r="J150">
        <v>4</v>
      </c>
      <c r="K150">
        <v>1</v>
      </c>
      <c r="L150">
        <v>2</v>
      </c>
      <c r="M150">
        <v>16</v>
      </c>
      <c r="N150">
        <v>5.0999999999999996</v>
      </c>
      <c r="O150">
        <v>4.5</v>
      </c>
      <c r="P150">
        <v>69.2</v>
      </c>
      <c r="Q150">
        <v>102.9</v>
      </c>
      <c r="R150">
        <v>21</v>
      </c>
      <c r="S150">
        <v>53</v>
      </c>
      <c r="T150">
        <v>2.5</v>
      </c>
      <c r="U150">
        <v>0</v>
      </c>
      <c r="V150">
        <v>2</v>
      </c>
      <c r="W150">
        <v>2</v>
      </c>
      <c r="X150">
        <v>2</v>
      </c>
      <c r="Y150">
        <v>2</v>
      </c>
      <c r="Z150">
        <v>4</v>
      </c>
      <c r="AA150">
        <v>180</v>
      </c>
      <c r="AB150">
        <v>5</v>
      </c>
      <c r="AC150">
        <v>13</v>
      </c>
      <c r="AD150">
        <v>0</v>
      </c>
      <c r="AE150">
        <v>0</v>
      </c>
      <c r="AF150" s="3">
        <v>29.5</v>
      </c>
      <c r="AG150">
        <f>VLOOKUP(C150,'2022 FPIs'!$A$1:$B$33,2,FALSE)</f>
        <v>11.1</v>
      </c>
      <c r="AH150">
        <f>VLOOKUP($C150,'2022 FPIs'!$A$1:$F$33,3,FALSE)</f>
        <v>56.4</v>
      </c>
      <c r="AI150">
        <f>VLOOKUP($C150,'2022 FPIs'!$A$1:$F$33,4,FALSE)</f>
        <v>46.3</v>
      </c>
      <c r="AJ150">
        <f>VLOOKUP($C150,'2022 FPIs'!$A$1:$F$33,5,FALSE)</f>
        <v>58.6</v>
      </c>
      <c r="AK150">
        <f>VLOOKUP($C150,'2022 FPIs'!$A$1:$F$33,6,FALSE)</f>
        <v>61.8</v>
      </c>
      <c r="AL150">
        <f>VLOOKUP($C150,'2022 FPIs'!$A$1:$M$33,7,FALSE)</f>
        <v>1688</v>
      </c>
      <c r="AM150">
        <f>VLOOKUP($C150,'2022 FPIs'!$A$1:$M$33,8,FALSE)</f>
        <v>0.91803278688524592</v>
      </c>
      <c r="AN150">
        <f>VLOOKUP($C150,'2022 FPIs'!$A$1:$M$33,9,FALSE)</f>
        <v>0.59024390243902425</v>
      </c>
      <c r="AO150">
        <f>VLOOKUP($C150,'2022 FPIs'!$A$1:$M$33,10,FALSE)</f>
        <v>0.45372050816696902</v>
      </c>
      <c r="AP150">
        <f>VLOOKUP($C150,'2022 FPIs'!$A$1:$M$33,11,FALSE)</f>
        <v>0.7226890756302522</v>
      </c>
      <c r="AQ150">
        <f>VLOOKUP($C150,'2022 FPIs'!$A$1:$M$33,12,FALSE)</f>
        <v>0.8936170212765957</v>
      </c>
      <c r="AR150">
        <f>VLOOKUP($C150,'2022 FPIs'!$A$1:$M$33,13,FALSE)</f>
        <v>0.89436619718309862</v>
      </c>
      <c r="AS150">
        <v>23</v>
      </c>
      <c r="AT150">
        <v>34</v>
      </c>
      <c r="AU150">
        <v>30</v>
      </c>
      <c r="AV150">
        <v>44</v>
      </c>
      <c r="AW150">
        <v>304</v>
      </c>
      <c r="AX150">
        <v>3</v>
      </c>
      <c r="AY150">
        <v>2</v>
      </c>
      <c r="AZ150">
        <v>1</v>
      </c>
      <c r="BA150">
        <v>8</v>
      </c>
      <c r="BB150">
        <v>7.1</v>
      </c>
      <c r="BC150">
        <v>6.8</v>
      </c>
      <c r="BD150">
        <v>68.2</v>
      </c>
      <c r="BE150">
        <v>91.5</v>
      </c>
      <c r="BF150">
        <v>25</v>
      </c>
      <c r="BG150">
        <v>92</v>
      </c>
      <c r="BH150">
        <v>3.7</v>
      </c>
      <c r="BI150">
        <v>0</v>
      </c>
      <c r="BJ150">
        <v>1</v>
      </c>
      <c r="BK150">
        <v>2</v>
      </c>
      <c r="BL150">
        <v>2</v>
      </c>
      <c r="BM150">
        <v>2</v>
      </c>
      <c r="BN150">
        <v>1</v>
      </c>
      <c r="BO150">
        <v>51</v>
      </c>
      <c r="BP150">
        <v>4</v>
      </c>
      <c r="BQ150">
        <v>12</v>
      </c>
      <c r="BR150">
        <v>2</v>
      </c>
      <c r="BS150">
        <v>3</v>
      </c>
      <c r="BT150" s="3">
        <f t="shared" si="17"/>
        <v>30.5</v>
      </c>
      <c r="BU150">
        <f>VLOOKUP(D150,'2022 FPIs'!$A$1:$B$33,2,FALSE)</f>
        <v>-8.6999999999999993</v>
      </c>
      <c r="BV150">
        <f>VLOOKUP($D150,'2022 FPIs'!$A$1:$F$33,3,FALSE)</f>
        <v>71.7</v>
      </c>
      <c r="BW150">
        <f>VLOOKUP($D150,'2022 FPIs'!$A$1:$F$33,4,FALSE)</f>
        <v>64.2</v>
      </c>
      <c r="BX150">
        <f>VLOOKUP($D150,'2022 FPIs'!$A$1:$F$33,5,FALSE)</f>
        <v>68.5</v>
      </c>
      <c r="BY150">
        <f>VLOOKUP($D150,'2022 FPIs'!$A$1:$F$33,6,FALSE)</f>
        <v>53.6</v>
      </c>
      <c r="BZ150">
        <f>VLOOKUP($D150,'2022 FPIs'!$A$1:$G$33,7,FALSE)</f>
        <v>1479</v>
      </c>
      <c r="CA150">
        <f>VLOOKUP($D150,'2022 FPIs'!$A$1:$M$33,8,FALSE)</f>
        <v>0.26885245901639343</v>
      </c>
      <c r="CB150">
        <f>VLOOKUP($D150,'2022 FPIs'!$A$1:$M$33,9,FALSE)</f>
        <v>0.96341463414634143</v>
      </c>
      <c r="CC150">
        <f>VLOOKUP($D150,'2022 FPIs'!$A$1:$M$33,10,FALSE)</f>
        <v>0.77858439201451901</v>
      </c>
      <c r="CD150">
        <f>VLOOKUP($D150,'2022 FPIs'!$A$1:$M$33,11,FALSE)</f>
        <v>1</v>
      </c>
      <c r="CE150">
        <f>VLOOKUP($D150,'2022 FPIs'!$A$1:$M$33,12,FALSE)</f>
        <v>0.64437689969604872</v>
      </c>
      <c r="CF150">
        <f>VLOOKUP($D150,'2022 FPIs'!$A$1:$M$33,13,FALSE)</f>
        <v>0.40375586854460094</v>
      </c>
      <c r="CG150">
        <f t="shared" si="18"/>
        <v>19.799999999999997</v>
      </c>
      <c r="CH150">
        <f t="shared" si="19"/>
        <v>0.78661087866108781</v>
      </c>
      <c r="CI150">
        <f t="shared" si="20"/>
        <v>0.72118380062305287</v>
      </c>
      <c r="CJ150">
        <f t="shared" si="21"/>
        <v>0.85547445255474452</v>
      </c>
      <c r="CK150">
        <f t="shared" si="22"/>
        <v>1.1529850746268655</v>
      </c>
      <c r="CL150">
        <f t="shared" si="23"/>
        <v>209</v>
      </c>
    </row>
    <row r="151" spans="1:90">
      <c r="A151" t="s">
        <v>1</v>
      </c>
      <c r="B151">
        <f t="shared" si="16"/>
        <v>1</v>
      </c>
      <c r="C151" t="s">
        <v>52</v>
      </c>
      <c r="D151" t="s">
        <v>39</v>
      </c>
      <c r="E151">
        <v>22</v>
      </c>
      <c r="F151">
        <v>18</v>
      </c>
      <c r="G151">
        <v>40</v>
      </c>
      <c r="H151">
        <v>52</v>
      </c>
      <c r="I151">
        <v>369</v>
      </c>
      <c r="J151">
        <v>3</v>
      </c>
      <c r="K151">
        <v>2</v>
      </c>
      <c r="L151">
        <v>2</v>
      </c>
      <c r="M151">
        <v>6</v>
      </c>
      <c r="N151">
        <v>7.2</v>
      </c>
      <c r="O151">
        <v>6.8</v>
      </c>
      <c r="P151">
        <v>76.900000000000006</v>
      </c>
      <c r="Q151">
        <v>99</v>
      </c>
      <c r="R151">
        <v>24</v>
      </c>
      <c r="S151">
        <v>73</v>
      </c>
      <c r="T151">
        <v>3</v>
      </c>
      <c r="U151">
        <v>0</v>
      </c>
      <c r="V151">
        <v>1</v>
      </c>
      <c r="W151">
        <v>2</v>
      </c>
      <c r="X151">
        <v>1</v>
      </c>
      <c r="Y151">
        <v>2</v>
      </c>
      <c r="Z151">
        <v>3</v>
      </c>
      <c r="AA151">
        <v>130</v>
      </c>
      <c r="AB151">
        <v>8</v>
      </c>
      <c r="AC151">
        <v>16</v>
      </c>
      <c r="AD151">
        <v>1</v>
      </c>
      <c r="AE151">
        <v>1</v>
      </c>
      <c r="AF151" s="3">
        <v>37</v>
      </c>
      <c r="AG151">
        <f>VLOOKUP(C151,'2022 FPIs'!$A$1:$B$33,2,FALSE)</f>
        <v>11.1</v>
      </c>
      <c r="AH151">
        <f>VLOOKUP($C151,'2022 FPIs'!$A$1:$F$33,3,FALSE)</f>
        <v>56.4</v>
      </c>
      <c r="AI151">
        <f>VLOOKUP($C151,'2022 FPIs'!$A$1:$F$33,4,FALSE)</f>
        <v>46.3</v>
      </c>
      <c r="AJ151">
        <f>VLOOKUP($C151,'2022 FPIs'!$A$1:$F$33,5,FALSE)</f>
        <v>58.6</v>
      </c>
      <c r="AK151">
        <f>VLOOKUP($C151,'2022 FPIs'!$A$1:$F$33,6,FALSE)</f>
        <v>61.8</v>
      </c>
      <c r="AL151">
        <f>VLOOKUP($C151,'2022 FPIs'!$A$1:$M$33,7,FALSE)</f>
        <v>1688</v>
      </c>
      <c r="AM151">
        <f>VLOOKUP($C151,'2022 FPIs'!$A$1:$M$33,8,FALSE)</f>
        <v>0.91803278688524592</v>
      </c>
      <c r="AN151">
        <f>VLOOKUP($C151,'2022 FPIs'!$A$1:$M$33,9,FALSE)</f>
        <v>0.59024390243902425</v>
      </c>
      <c r="AO151">
        <f>VLOOKUP($C151,'2022 FPIs'!$A$1:$M$33,10,FALSE)</f>
        <v>0.45372050816696902</v>
      </c>
      <c r="AP151">
        <f>VLOOKUP($C151,'2022 FPIs'!$A$1:$M$33,11,FALSE)</f>
        <v>0.7226890756302522</v>
      </c>
      <c r="AQ151">
        <f>VLOOKUP($C151,'2022 FPIs'!$A$1:$M$33,12,FALSE)</f>
        <v>0.8936170212765957</v>
      </c>
      <c r="AR151">
        <f>VLOOKUP($C151,'2022 FPIs'!$A$1:$M$33,13,FALSE)</f>
        <v>0.89436619718309862</v>
      </c>
      <c r="AS151">
        <v>18</v>
      </c>
      <c r="AT151">
        <v>22</v>
      </c>
      <c r="AU151">
        <v>21</v>
      </c>
      <c r="AV151">
        <v>33</v>
      </c>
      <c r="AW151">
        <v>224</v>
      </c>
      <c r="AX151">
        <v>2</v>
      </c>
      <c r="AY151">
        <v>0</v>
      </c>
      <c r="AZ151">
        <v>4</v>
      </c>
      <c r="BA151">
        <v>16</v>
      </c>
      <c r="BB151">
        <v>7.3</v>
      </c>
      <c r="BC151">
        <v>6.1</v>
      </c>
      <c r="BD151">
        <v>63.6</v>
      </c>
      <c r="BE151">
        <v>103.6</v>
      </c>
      <c r="BF151">
        <v>16</v>
      </c>
      <c r="BG151">
        <v>61</v>
      </c>
      <c r="BH151">
        <v>3.8</v>
      </c>
      <c r="BI151">
        <v>0</v>
      </c>
      <c r="BJ151">
        <v>0</v>
      </c>
      <c r="BK151">
        <v>0</v>
      </c>
      <c r="BL151">
        <v>0</v>
      </c>
      <c r="BM151">
        <v>2</v>
      </c>
      <c r="BN151">
        <v>6</v>
      </c>
      <c r="BO151">
        <v>238</v>
      </c>
      <c r="BP151">
        <v>6</v>
      </c>
      <c r="BQ151">
        <v>13</v>
      </c>
      <c r="BR151">
        <v>0</v>
      </c>
      <c r="BS151">
        <v>1</v>
      </c>
      <c r="BT151" s="3">
        <f t="shared" si="17"/>
        <v>23</v>
      </c>
      <c r="BU151">
        <f>VLOOKUP(D151,'2022 FPIs'!$A$1:$B$33,2,FALSE)</f>
        <v>2</v>
      </c>
      <c r="BV151">
        <f>VLOOKUP($D151,'2022 FPIs'!$A$1:$F$33,3,FALSE)</f>
        <v>52.6</v>
      </c>
      <c r="BW151">
        <f>VLOOKUP($D151,'2022 FPIs'!$A$1:$F$33,4,FALSE)</f>
        <v>52.5</v>
      </c>
      <c r="BX151">
        <f>VLOOKUP($D151,'2022 FPIs'!$A$1:$F$33,5,FALSE)</f>
        <v>53.1</v>
      </c>
      <c r="BY151">
        <f>VLOOKUP($D151,'2022 FPIs'!$A$1:$F$33,6,FALSE)</f>
        <v>46.2</v>
      </c>
      <c r="BZ151">
        <f>VLOOKUP($D151,'2022 FPIs'!$A$1:$G$33,7,FALSE)</f>
        <v>1500</v>
      </c>
      <c r="CA151">
        <f>VLOOKUP($D151,'2022 FPIs'!$A$1:$M$33,8,FALSE)</f>
        <v>0.61967213114754094</v>
      </c>
      <c r="CB151">
        <f>VLOOKUP($D151,'2022 FPIs'!$A$1:$M$33,9,FALSE)</f>
        <v>0.49756097560975604</v>
      </c>
      <c r="CC151">
        <f>VLOOKUP($D151,'2022 FPIs'!$A$1:$M$33,10,FALSE)</f>
        <v>0.56624319419237734</v>
      </c>
      <c r="CD151">
        <f>VLOOKUP($D151,'2022 FPIs'!$A$1:$M$33,11,FALSE)</f>
        <v>0.56862745098039225</v>
      </c>
      <c r="CE151">
        <f>VLOOKUP($D151,'2022 FPIs'!$A$1:$M$33,12,FALSE)</f>
        <v>0.41945288753799409</v>
      </c>
      <c r="CF151">
        <f>VLOOKUP($D151,'2022 FPIs'!$A$1:$M$33,13,FALSE)</f>
        <v>0.45305164319248825</v>
      </c>
      <c r="CG151">
        <f t="shared" si="18"/>
        <v>9.1</v>
      </c>
      <c r="CH151">
        <f t="shared" si="19"/>
        <v>1.0722433460076044</v>
      </c>
      <c r="CI151">
        <f t="shared" si="20"/>
        <v>0.88190476190476186</v>
      </c>
      <c r="CJ151">
        <f t="shared" si="21"/>
        <v>1.103578154425612</v>
      </c>
      <c r="CK151">
        <f t="shared" si="22"/>
        <v>1.3376623376623376</v>
      </c>
      <c r="CL151">
        <f t="shared" si="23"/>
        <v>188</v>
      </c>
    </row>
    <row r="152" spans="1:90">
      <c r="A152" t="s">
        <v>1</v>
      </c>
      <c r="B152">
        <f t="shared" si="16"/>
        <v>1</v>
      </c>
      <c r="C152" t="s">
        <v>52</v>
      </c>
      <c r="D152" t="s">
        <v>44</v>
      </c>
      <c r="E152">
        <v>27</v>
      </c>
      <c r="F152">
        <v>16</v>
      </c>
      <c r="G152">
        <v>25</v>
      </c>
      <c r="H152">
        <v>42</v>
      </c>
      <c r="I152">
        <v>202</v>
      </c>
      <c r="J152">
        <v>1</v>
      </c>
      <c r="K152">
        <v>0</v>
      </c>
      <c r="L152">
        <v>2</v>
      </c>
      <c r="M152">
        <v>13</v>
      </c>
      <c r="N152">
        <v>5.0999999999999996</v>
      </c>
      <c r="O152">
        <v>4.5999999999999996</v>
      </c>
      <c r="P152">
        <v>59.5</v>
      </c>
      <c r="Q152">
        <v>79.7</v>
      </c>
      <c r="R152">
        <v>20</v>
      </c>
      <c r="S152">
        <v>55</v>
      </c>
      <c r="T152">
        <v>2.8</v>
      </c>
      <c r="U152">
        <v>1</v>
      </c>
      <c r="V152">
        <v>2</v>
      </c>
      <c r="W152">
        <v>2</v>
      </c>
      <c r="X152">
        <v>3</v>
      </c>
      <c r="Y152">
        <v>3</v>
      </c>
      <c r="Z152">
        <v>7</v>
      </c>
      <c r="AA152">
        <v>362</v>
      </c>
      <c r="AB152">
        <v>5</v>
      </c>
      <c r="AC152">
        <v>15</v>
      </c>
      <c r="AD152">
        <v>0</v>
      </c>
      <c r="AE152">
        <v>1</v>
      </c>
      <c r="AF152" s="3">
        <v>31.5</v>
      </c>
      <c r="AG152">
        <f>VLOOKUP(C152,'2022 FPIs'!$A$1:$B$33,2,FALSE)</f>
        <v>11.1</v>
      </c>
      <c r="AH152">
        <f>VLOOKUP($C152,'2022 FPIs'!$A$1:$F$33,3,FALSE)</f>
        <v>56.4</v>
      </c>
      <c r="AI152">
        <f>VLOOKUP($C152,'2022 FPIs'!$A$1:$F$33,4,FALSE)</f>
        <v>46.3</v>
      </c>
      <c r="AJ152">
        <f>VLOOKUP($C152,'2022 FPIs'!$A$1:$F$33,5,FALSE)</f>
        <v>58.6</v>
      </c>
      <c r="AK152">
        <f>VLOOKUP($C152,'2022 FPIs'!$A$1:$F$33,6,FALSE)</f>
        <v>61.8</v>
      </c>
      <c r="AL152">
        <f>VLOOKUP($C152,'2022 FPIs'!$A$1:$M$33,7,FALSE)</f>
        <v>1688</v>
      </c>
      <c r="AM152">
        <f>VLOOKUP($C152,'2022 FPIs'!$A$1:$M$33,8,FALSE)</f>
        <v>0.91803278688524592</v>
      </c>
      <c r="AN152">
        <f>VLOOKUP($C152,'2022 FPIs'!$A$1:$M$33,9,FALSE)</f>
        <v>0.59024390243902425</v>
      </c>
      <c r="AO152">
        <f>VLOOKUP($C152,'2022 FPIs'!$A$1:$M$33,10,FALSE)</f>
        <v>0.45372050816696902</v>
      </c>
      <c r="AP152">
        <f>VLOOKUP($C152,'2022 FPIs'!$A$1:$M$33,11,FALSE)</f>
        <v>0.7226890756302522</v>
      </c>
      <c r="AQ152">
        <f>VLOOKUP($C152,'2022 FPIs'!$A$1:$M$33,12,FALSE)</f>
        <v>0.8936170212765957</v>
      </c>
      <c r="AR152">
        <f>VLOOKUP($C152,'2022 FPIs'!$A$1:$M$33,13,FALSE)</f>
        <v>0.89436619718309862</v>
      </c>
      <c r="AS152">
        <v>16</v>
      </c>
      <c r="AT152">
        <v>27</v>
      </c>
      <c r="AU152">
        <v>19</v>
      </c>
      <c r="AV152">
        <v>44</v>
      </c>
      <c r="AW152">
        <v>276</v>
      </c>
      <c r="AX152">
        <v>0</v>
      </c>
      <c r="AY152">
        <v>2</v>
      </c>
      <c r="AZ152">
        <v>4</v>
      </c>
      <c r="BA152">
        <v>10</v>
      </c>
      <c r="BB152">
        <v>6.5</v>
      </c>
      <c r="BC152">
        <v>5.8</v>
      </c>
      <c r="BD152">
        <v>43.2</v>
      </c>
      <c r="BE152">
        <v>45.3</v>
      </c>
      <c r="BF152">
        <v>27</v>
      </c>
      <c r="BG152">
        <v>110</v>
      </c>
      <c r="BH152">
        <v>4.0999999999999996</v>
      </c>
      <c r="BI152">
        <v>1</v>
      </c>
      <c r="BJ152">
        <v>3</v>
      </c>
      <c r="BK152">
        <v>3</v>
      </c>
      <c r="BL152">
        <v>1</v>
      </c>
      <c r="BM152">
        <v>1</v>
      </c>
      <c r="BN152">
        <v>3</v>
      </c>
      <c r="BO152">
        <v>137</v>
      </c>
      <c r="BP152">
        <v>6</v>
      </c>
      <c r="BQ152">
        <v>16</v>
      </c>
      <c r="BR152">
        <v>0</v>
      </c>
      <c r="BS152">
        <v>2</v>
      </c>
      <c r="BT152" s="3">
        <f t="shared" si="17"/>
        <v>28.5</v>
      </c>
      <c r="BU152">
        <f>VLOOKUP(D152,'2022 FPIs'!$A$1:$B$33,2,FALSE)</f>
        <v>2.9</v>
      </c>
      <c r="BV152">
        <f>VLOOKUP($D152,'2022 FPIs'!$A$1:$F$33,3,FALSE)</f>
        <v>51.9</v>
      </c>
      <c r="BW152">
        <f>VLOOKUP($D152,'2022 FPIs'!$A$1:$F$33,4,FALSE)</f>
        <v>59.7</v>
      </c>
      <c r="BX152">
        <f>VLOOKUP($D152,'2022 FPIs'!$A$1:$F$33,5,FALSE)</f>
        <v>39.6</v>
      </c>
      <c r="BY152">
        <f>VLOOKUP($D152,'2022 FPIs'!$A$1:$F$33,6,FALSE)</f>
        <v>60.2</v>
      </c>
      <c r="BZ152">
        <f>VLOOKUP($D152,'2022 FPIs'!$A$1:$G$33,7,FALSE)</f>
        <v>1599</v>
      </c>
      <c r="CA152">
        <f>VLOOKUP($D152,'2022 FPIs'!$A$1:$M$33,8,FALSE)</f>
        <v>0.64918032786885238</v>
      </c>
      <c r="CB152">
        <f>VLOOKUP($D152,'2022 FPIs'!$A$1:$M$33,9,FALSE)</f>
        <v>0.48048780487804865</v>
      </c>
      <c r="CC152">
        <f>VLOOKUP($D152,'2022 FPIs'!$A$1:$M$33,10,FALSE)</f>
        <v>0.69691470054446458</v>
      </c>
      <c r="CD152">
        <f>VLOOKUP($D152,'2022 FPIs'!$A$1:$M$33,11,FALSE)</f>
        <v>0.19047619047619058</v>
      </c>
      <c r="CE152">
        <f>VLOOKUP($D152,'2022 FPIs'!$A$1:$M$33,12,FALSE)</f>
        <v>0.84498480243161112</v>
      </c>
      <c r="CF152">
        <f>VLOOKUP($D152,'2022 FPIs'!$A$1:$M$33,13,FALSE)</f>
        <v>0.68544600938967137</v>
      </c>
      <c r="CG152">
        <f t="shared" si="18"/>
        <v>8.1999999999999993</v>
      </c>
      <c r="CH152">
        <f t="shared" si="19"/>
        <v>1.0867052023121386</v>
      </c>
      <c r="CI152">
        <f t="shared" si="20"/>
        <v>0.7755443886097152</v>
      </c>
      <c r="CJ152">
        <f t="shared" si="21"/>
        <v>1.4797979797979799</v>
      </c>
      <c r="CK152">
        <f t="shared" si="22"/>
        <v>1.0265780730897009</v>
      </c>
      <c r="CL152">
        <f t="shared" si="23"/>
        <v>89</v>
      </c>
    </row>
    <row r="153" spans="1:90">
      <c r="A153" t="s">
        <v>1</v>
      </c>
      <c r="B153">
        <f t="shared" si="16"/>
        <v>1</v>
      </c>
      <c r="C153" t="s">
        <v>44</v>
      </c>
      <c r="D153" t="s">
        <v>40</v>
      </c>
      <c r="E153">
        <v>24</v>
      </c>
      <c r="F153">
        <v>9</v>
      </c>
      <c r="G153">
        <v>17</v>
      </c>
      <c r="H153">
        <v>30</v>
      </c>
      <c r="I153">
        <v>211</v>
      </c>
      <c r="J153">
        <v>3</v>
      </c>
      <c r="K153">
        <v>1</v>
      </c>
      <c r="L153">
        <v>2</v>
      </c>
      <c r="M153">
        <v>2</v>
      </c>
      <c r="N153">
        <v>7.1</v>
      </c>
      <c r="O153">
        <v>6.6</v>
      </c>
      <c r="P153">
        <v>56.7</v>
      </c>
      <c r="Q153">
        <v>98.1</v>
      </c>
      <c r="R153">
        <v>21</v>
      </c>
      <c r="S153">
        <v>63</v>
      </c>
      <c r="T153">
        <v>3</v>
      </c>
      <c r="U153">
        <v>0</v>
      </c>
      <c r="V153">
        <v>1</v>
      </c>
      <c r="W153">
        <v>1</v>
      </c>
      <c r="X153">
        <v>3</v>
      </c>
      <c r="Y153">
        <v>3</v>
      </c>
      <c r="Z153">
        <v>6</v>
      </c>
      <c r="AA153">
        <v>291</v>
      </c>
      <c r="AB153">
        <v>5</v>
      </c>
      <c r="AC153">
        <v>13</v>
      </c>
      <c r="AD153">
        <v>0</v>
      </c>
      <c r="AE153">
        <v>0</v>
      </c>
      <c r="AF153" s="3">
        <v>27.5</v>
      </c>
      <c r="AG153">
        <f>VLOOKUP(C153,'2022 FPIs'!$A$1:$B$33,2,FALSE)</f>
        <v>2.9</v>
      </c>
      <c r="AH153">
        <f>VLOOKUP($C153,'2022 FPIs'!$A$1:$F$33,3,FALSE)</f>
        <v>51.9</v>
      </c>
      <c r="AI153">
        <f>VLOOKUP($C153,'2022 FPIs'!$A$1:$F$33,4,FALSE)</f>
        <v>59.7</v>
      </c>
      <c r="AJ153">
        <f>VLOOKUP($C153,'2022 FPIs'!$A$1:$F$33,5,FALSE)</f>
        <v>39.6</v>
      </c>
      <c r="AK153">
        <f>VLOOKUP($C153,'2022 FPIs'!$A$1:$F$33,6,FALSE)</f>
        <v>60.2</v>
      </c>
      <c r="AL153">
        <f>VLOOKUP($C153,'2022 FPIs'!$A$1:$M$33,7,FALSE)</f>
        <v>1599</v>
      </c>
      <c r="AM153">
        <f>VLOOKUP($C153,'2022 FPIs'!$A$1:$M$33,8,FALSE)</f>
        <v>0.64918032786885238</v>
      </c>
      <c r="AN153">
        <f>VLOOKUP($C153,'2022 FPIs'!$A$1:$M$33,9,FALSE)</f>
        <v>0.48048780487804865</v>
      </c>
      <c r="AO153">
        <f>VLOOKUP($C153,'2022 FPIs'!$A$1:$M$33,10,FALSE)</f>
        <v>0.69691470054446458</v>
      </c>
      <c r="AP153">
        <f>VLOOKUP($C153,'2022 FPIs'!$A$1:$M$33,11,FALSE)</f>
        <v>0.19047619047619058</v>
      </c>
      <c r="AQ153">
        <f>VLOOKUP($C153,'2022 FPIs'!$A$1:$M$33,12,FALSE)</f>
        <v>0.84498480243161112</v>
      </c>
      <c r="AR153">
        <f>VLOOKUP($C153,'2022 FPIs'!$A$1:$M$33,13,FALSE)</f>
        <v>0.68544600938967137</v>
      </c>
      <c r="AS153">
        <v>9</v>
      </c>
      <c r="AT153">
        <v>24</v>
      </c>
      <c r="AU153">
        <v>37</v>
      </c>
      <c r="AV153">
        <v>59</v>
      </c>
      <c r="AW153">
        <v>297</v>
      </c>
      <c r="AX153">
        <v>1</v>
      </c>
      <c r="AY153">
        <v>1</v>
      </c>
      <c r="AZ153">
        <v>3</v>
      </c>
      <c r="BA153">
        <v>12</v>
      </c>
      <c r="BB153">
        <v>5.2</v>
      </c>
      <c r="BC153">
        <v>4.8</v>
      </c>
      <c r="BD153">
        <v>62.7</v>
      </c>
      <c r="BE153">
        <v>73.900000000000006</v>
      </c>
      <c r="BF153">
        <v>17</v>
      </c>
      <c r="BG153">
        <v>83</v>
      </c>
      <c r="BH153">
        <v>4.9000000000000004</v>
      </c>
      <c r="BI153">
        <v>0</v>
      </c>
      <c r="BJ153">
        <v>1</v>
      </c>
      <c r="BK153">
        <v>2</v>
      </c>
      <c r="BL153">
        <v>0</v>
      </c>
      <c r="BM153">
        <v>1</v>
      </c>
      <c r="BN153">
        <v>6</v>
      </c>
      <c r="BO153">
        <v>253</v>
      </c>
      <c r="BP153">
        <v>2</v>
      </c>
      <c r="BQ153">
        <v>14</v>
      </c>
      <c r="BR153">
        <v>3</v>
      </c>
      <c r="BS153">
        <v>4</v>
      </c>
      <c r="BT153" s="3">
        <f t="shared" si="17"/>
        <v>32.5</v>
      </c>
      <c r="BU153">
        <f>VLOOKUP(D153,'2022 FPIs'!$A$1:$B$33,2,FALSE)</f>
        <v>-3.2</v>
      </c>
      <c r="BV153">
        <f>VLOOKUP($D153,'2022 FPIs'!$A$1:$F$33,3,FALSE)</f>
        <v>45.6</v>
      </c>
      <c r="BW153">
        <f>VLOOKUP($D153,'2022 FPIs'!$A$1:$F$33,4,FALSE)</f>
        <v>41.6</v>
      </c>
      <c r="BX153">
        <f>VLOOKUP($D153,'2022 FPIs'!$A$1:$F$33,5,FALSE)</f>
        <v>54.4</v>
      </c>
      <c r="BY153">
        <f>VLOOKUP($D153,'2022 FPIs'!$A$1:$F$33,6,FALSE)</f>
        <v>43.6</v>
      </c>
      <c r="BZ153">
        <f>VLOOKUP($D153,'2022 FPIs'!$A$1:$G$33,7,FALSE)</f>
        <v>1386</v>
      </c>
      <c r="CA153">
        <f>VLOOKUP($D153,'2022 FPIs'!$A$1:$M$33,8,FALSE)</f>
        <v>0.44918032786885242</v>
      </c>
      <c r="CB153">
        <f>VLOOKUP($D153,'2022 FPIs'!$A$1:$M$33,9,FALSE)</f>
        <v>0.32682926829268288</v>
      </c>
      <c r="CC153">
        <f>VLOOKUP($D153,'2022 FPIs'!$A$1:$M$33,10,FALSE)</f>
        <v>0.36842105263157893</v>
      </c>
      <c r="CD153">
        <f>VLOOKUP($D153,'2022 FPIs'!$A$1:$M$33,11,FALSE)</f>
        <v>0.60504201680672265</v>
      </c>
      <c r="CE153">
        <f>VLOOKUP($D153,'2022 FPIs'!$A$1:$M$33,12,FALSE)</f>
        <v>0.34042553191489372</v>
      </c>
      <c r="CF153">
        <f>VLOOKUP($D153,'2022 FPIs'!$A$1:$M$33,13,FALSE)</f>
        <v>0.18544600938967137</v>
      </c>
      <c r="CG153">
        <f t="shared" si="18"/>
        <v>6.1</v>
      </c>
      <c r="CH153">
        <f t="shared" si="19"/>
        <v>1.138157894736842</v>
      </c>
      <c r="CI153">
        <f t="shared" si="20"/>
        <v>1.435096153846154</v>
      </c>
      <c r="CJ153">
        <f t="shared" si="21"/>
        <v>0.72794117647058831</v>
      </c>
      <c r="CK153">
        <f t="shared" si="22"/>
        <v>1.3807339449541285</v>
      </c>
      <c r="CL153">
        <f t="shared" si="23"/>
        <v>213</v>
      </c>
    </row>
    <row r="154" spans="1:90">
      <c r="A154" t="s">
        <v>0</v>
      </c>
      <c r="B154">
        <f t="shared" si="16"/>
        <v>0</v>
      </c>
      <c r="C154" t="s">
        <v>44</v>
      </c>
      <c r="D154" t="s">
        <v>38</v>
      </c>
      <c r="E154">
        <v>38</v>
      </c>
      <c r="F154">
        <v>42</v>
      </c>
      <c r="G154">
        <v>21</v>
      </c>
      <c r="H154">
        <v>29</v>
      </c>
      <c r="I154">
        <v>318</v>
      </c>
      <c r="J154">
        <v>3</v>
      </c>
      <c r="K154">
        <v>0</v>
      </c>
      <c r="L154">
        <v>0</v>
      </c>
      <c r="M154">
        <v>0</v>
      </c>
      <c r="N154">
        <v>11</v>
      </c>
      <c r="O154">
        <v>11</v>
      </c>
      <c r="P154">
        <v>72.400000000000006</v>
      </c>
      <c r="Q154">
        <v>142.6</v>
      </c>
      <c r="R154">
        <v>25</v>
      </c>
      <c r="S154">
        <v>155</v>
      </c>
      <c r="T154">
        <v>6.2</v>
      </c>
      <c r="U154">
        <v>1</v>
      </c>
      <c r="V154">
        <v>1</v>
      </c>
      <c r="W154">
        <v>1</v>
      </c>
      <c r="X154">
        <v>5</v>
      </c>
      <c r="Y154">
        <v>5</v>
      </c>
      <c r="Z154">
        <v>2</v>
      </c>
      <c r="AA154">
        <v>81</v>
      </c>
      <c r="AB154">
        <v>3</v>
      </c>
      <c r="AC154">
        <v>10</v>
      </c>
      <c r="AD154">
        <v>1</v>
      </c>
      <c r="AE154">
        <v>3</v>
      </c>
      <c r="AF154" s="3">
        <v>25</v>
      </c>
      <c r="AG154">
        <f>VLOOKUP(C154,'2022 FPIs'!$A$1:$B$33,2,FALSE)</f>
        <v>2.9</v>
      </c>
      <c r="AH154">
        <f>VLOOKUP($C154,'2022 FPIs'!$A$1:$F$33,3,FALSE)</f>
        <v>51.9</v>
      </c>
      <c r="AI154">
        <f>VLOOKUP($C154,'2022 FPIs'!$A$1:$F$33,4,FALSE)</f>
        <v>59.7</v>
      </c>
      <c r="AJ154">
        <f>VLOOKUP($C154,'2022 FPIs'!$A$1:$F$33,5,FALSE)</f>
        <v>39.6</v>
      </c>
      <c r="AK154">
        <f>VLOOKUP($C154,'2022 FPIs'!$A$1:$F$33,6,FALSE)</f>
        <v>60.2</v>
      </c>
      <c r="AL154">
        <f>VLOOKUP($C154,'2022 FPIs'!$A$1:$M$33,7,FALSE)</f>
        <v>1599</v>
      </c>
      <c r="AM154">
        <f>VLOOKUP($C154,'2022 FPIs'!$A$1:$M$33,8,FALSE)</f>
        <v>0.64918032786885238</v>
      </c>
      <c r="AN154">
        <f>VLOOKUP($C154,'2022 FPIs'!$A$1:$M$33,9,FALSE)</f>
        <v>0.48048780487804865</v>
      </c>
      <c r="AO154">
        <f>VLOOKUP($C154,'2022 FPIs'!$A$1:$M$33,10,FALSE)</f>
        <v>0.69691470054446458</v>
      </c>
      <c r="AP154">
        <f>VLOOKUP($C154,'2022 FPIs'!$A$1:$M$33,11,FALSE)</f>
        <v>0.19047619047619058</v>
      </c>
      <c r="AQ154">
        <f>VLOOKUP($C154,'2022 FPIs'!$A$1:$M$33,12,FALSE)</f>
        <v>0.84498480243161112</v>
      </c>
      <c r="AR154">
        <f>VLOOKUP($C154,'2022 FPIs'!$A$1:$M$33,13,FALSE)</f>
        <v>0.68544600938967137</v>
      </c>
      <c r="AS154">
        <v>42</v>
      </c>
      <c r="AT154">
        <v>38</v>
      </c>
      <c r="AU154">
        <v>36</v>
      </c>
      <c r="AV154">
        <v>50</v>
      </c>
      <c r="AW154">
        <v>461</v>
      </c>
      <c r="AX154">
        <v>6</v>
      </c>
      <c r="AY154">
        <v>2</v>
      </c>
      <c r="AZ154">
        <v>1</v>
      </c>
      <c r="BA154">
        <v>8</v>
      </c>
      <c r="BB154">
        <v>9.4</v>
      </c>
      <c r="BC154">
        <v>9</v>
      </c>
      <c r="BD154">
        <v>72</v>
      </c>
      <c r="BE154">
        <v>123.4</v>
      </c>
      <c r="BF154">
        <v>18</v>
      </c>
      <c r="BG154">
        <v>86</v>
      </c>
      <c r="BH154">
        <v>4.8</v>
      </c>
      <c r="BI154">
        <v>0</v>
      </c>
      <c r="BJ154">
        <v>0</v>
      </c>
      <c r="BK154">
        <v>0</v>
      </c>
      <c r="BL154">
        <v>6</v>
      </c>
      <c r="BM154">
        <v>6</v>
      </c>
      <c r="BN154">
        <v>2</v>
      </c>
      <c r="BO154">
        <v>82</v>
      </c>
      <c r="BP154">
        <v>7</v>
      </c>
      <c r="BQ154">
        <v>11</v>
      </c>
      <c r="BR154">
        <v>2</v>
      </c>
      <c r="BS154">
        <v>2</v>
      </c>
      <c r="BT154" s="3">
        <f t="shared" si="17"/>
        <v>35</v>
      </c>
      <c r="BU154">
        <f>VLOOKUP(D154,'2022 FPIs'!$A$1:$B$33,2,FALSE)</f>
        <v>5.2</v>
      </c>
      <c r="BV154">
        <f>VLOOKUP($D154,'2022 FPIs'!$A$1:$F$33,3,FALSE)</f>
        <v>63.2</v>
      </c>
      <c r="BW154">
        <f>VLOOKUP($D154,'2022 FPIs'!$A$1:$F$33,4,FALSE)</f>
        <v>55.7</v>
      </c>
      <c r="BX154">
        <f>VLOOKUP($D154,'2022 FPIs'!$A$1:$F$33,5,FALSE)</f>
        <v>63.8</v>
      </c>
      <c r="BY154">
        <f>VLOOKUP($D154,'2022 FPIs'!$A$1:$F$33,6,FALSE)</f>
        <v>52.1</v>
      </c>
      <c r="BZ154">
        <f>VLOOKUP($D154,'2022 FPIs'!$A$1:$G$33,7,FALSE)</f>
        <v>1521</v>
      </c>
      <c r="CA154">
        <f>VLOOKUP($D154,'2022 FPIs'!$A$1:$M$33,8,FALSE)</f>
        <v>0.72459016393442621</v>
      </c>
      <c r="CB154">
        <f>VLOOKUP($D154,'2022 FPIs'!$A$1:$M$33,9,FALSE)</f>
        <v>0.75609756097560976</v>
      </c>
      <c r="CC154">
        <f>VLOOKUP($D154,'2022 FPIs'!$A$1:$M$33,10,FALSE)</f>
        <v>0.62431941923774958</v>
      </c>
      <c r="CD154">
        <f>VLOOKUP($D154,'2022 FPIs'!$A$1:$M$33,11,FALSE)</f>
        <v>0.86834733893557414</v>
      </c>
      <c r="CE154">
        <f>VLOOKUP($D154,'2022 FPIs'!$A$1:$M$33,12,FALSE)</f>
        <v>0.59878419452887555</v>
      </c>
      <c r="CF154">
        <f>VLOOKUP($D154,'2022 FPIs'!$A$1:$M$33,13,FALSE)</f>
        <v>0.50234741784037562</v>
      </c>
      <c r="CG154">
        <f t="shared" si="18"/>
        <v>-2.3000000000000003</v>
      </c>
      <c r="CH154">
        <f t="shared" si="19"/>
        <v>0.82120253164556956</v>
      </c>
      <c r="CI154">
        <f t="shared" si="20"/>
        <v>1.0718132854578097</v>
      </c>
      <c r="CJ154">
        <f t="shared" si="21"/>
        <v>0.62068965517241381</v>
      </c>
      <c r="CK154">
        <f t="shared" si="22"/>
        <v>1.1554702495201536</v>
      </c>
      <c r="CL154">
        <f t="shared" si="23"/>
        <v>78</v>
      </c>
    </row>
    <row r="155" spans="1:90">
      <c r="A155" t="s">
        <v>1</v>
      </c>
      <c r="B155">
        <f t="shared" si="16"/>
        <v>1</v>
      </c>
      <c r="C155" t="s">
        <v>44</v>
      </c>
      <c r="D155" t="s">
        <v>39</v>
      </c>
      <c r="E155">
        <v>37</v>
      </c>
      <c r="F155">
        <v>26</v>
      </c>
      <c r="G155">
        <v>18</v>
      </c>
      <c r="H155">
        <v>29</v>
      </c>
      <c r="I155">
        <v>206</v>
      </c>
      <c r="J155">
        <v>4</v>
      </c>
      <c r="K155">
        <v>1</v>
      </c>
      <c r="L155">
        <v>4</v>
      </c>
      <c r="M155">
        <v>12</v>
      </c>
      <c r="N155">
        <v>7.5</v>
      </c>
      <c r="O155">
        <v>6.2</v>
      </c>
      <c r="P155">
        <v>62.1</v>
      </c>
      <c r="Q155">
        <v>108.6</v>
      </c>
      <c r="R155">
        <v>26</v>
      </c>
      <c r="S155">
        <v>188</v>
      </c>
      <c r="T155">
        <v>7.2</v>
      </c>
      <c r="U155">
        <v>1</v>
      </c>
      <c r="V155">
        <v>1</v>
      </c>
      <c r="W155">
        <v>1</v>
      </c>
      <c r="X155">
        <v>4</v>
      </c>
      <c r="Y155">
        <v>5</v>
      </c>
      <c r="Z155">
        <v>3</v>
      </c>
      <c r="AA155">
        <v>133</v>
      </c>
      <c r="AB155">
        <v>5</v>
      </c>
      <c r="AC155">
        <v>11</v>
      </c>
      <c r="AD155">
        <v>0</v>
      </c>
      <c r="AE155">
        <v>0</v>
      </c>
      <c r="AF155" s="3">
        <v>30.5</v>
      </c>
      <c r="AG155">
        <f>VLOOKUP(C155,'2022 FPIs'!$A$1:$B$33,2,FALSE)</f>
        <v>2.9</v>
      </c>
      <c r="AH155">
        <f>VLOOKUP($C155,'2022 FPIs'!$A$1:$F$33,3,FALSE)</f>
        <v>51.9</v>
      </c>
      <c r="AI155">
        <f>VLOOKUP($C155,'2022 FPIs'!$A$1:$F$33,4,FALSE)</f>
        <v>59.7</v>
      </c>
      <c r="AJ155">
        <f>VLOOKUP($C155,'2022 FPIs'!$A$1:$F$33,5,FALSE)</f>
        <v>39.6</v>
      </c>
      <c r="AK155">
        <f>VLOOKUP($C155,'2022 FPIs'!$A$1:$F$33,6,FALSE)</f>
        <v>60.2</v>
      </c>
      <c r="AL155">
        <f>VLOOKUP($C155,'2022 FPIs'!$A$1:$M$33,7,FALSE)</f>
        <v>1599</v>
      </c>
      <c r="AM155">
        <f>VLOOKUP($C155,'2022 FPIs'!$A$1:$M$33,8,FALSE)</f>
        <v>0.64918032786885238</v>
      </c>
      <c r="AN155">
        <f>VLOOKUP($C155,'2022 FPIs'!$A$1:$M$33,9,FALSE)</f>
        <v>0.48048780487804865</v>
      </c>
      <c r="AO155">
        <f>VLOOKUP($C155,'2022 FPIs'!$A$1:$M$33,10,FALSE)</f>
        <v>0.69691470054446458</v>
      </c>
      <c r="AP155">
        <f>VLOOKUP($C155,'2022 FPIs'!$A$1:$M$33,11,FALSE)</f>
        <v>0.19047619047619058</v>
      </c>
      <c r="AQ155">
        <f>VLOOKUP($C155,'2022 FPIs'!$A$1:$M$33,12,FALSE)</f>
        <v>0.84498480243161112</v>
      </c>
      <c r="AR155">
        <f>VLOOKUP($C155,'2022 FPIs'!$A$1:$M$33,13,FALSE)</f>
        <v>0.68544600938967137</v>
      </c>
      <c r="AS155">
        <v>26</v>
      </c>
      <c r="AT155">
        <v>37</v>
      </c>
      <c r="AU155">
        <v>22</v>
      </c>
      <c r="AV155">
        <v>32</v>
      </c>
      <c r="AW155">
        <v>302</v>
      </c>
      <c r="AX155">
        <v>0</v>
      </c>
      <c r="AY155">
        <v>3</v>
      </c>
      <c r="AZ155">
        <v>3</v>
      </c>
      <c r="BA155">
        <v>19</v>
      </c>
      <c r="BB155">
        <v>10</v>
      </c>
      <c r="BC155">
        <v>8.6</v>
      </c>
      <c r="BD155">
        <v>68.8</v>
      </c>
      <c r="BE155">
        <v>59.6</v>
      </c>
      <c r="BF155">
        <v>28</v>
      </c>
      <c r="BG155">
        <v>145</v>
      </c>
      <c r="BH155">
        <v>5.2</v>
      </c>
      <c r="BI155">
        <v>3</v>
      </c>
      <c r="BJ155">
        <v>2</v>
      </c>
      <c r="BK155">
        <v>2</v>
      </c>
      <c r="BL155">
        <v>2</v>
      </c>
      <c r="BM155">
        <v>2</v>
      </c>
      <c r="BN155">
        <v>2</v>
      </c>
      <c r="BO155">
        <v>100</v>
      </c>
      <c r="BP155">
        <v>2</v>
      </c>
      <c r="BQ155">
        <v>9</v>
      </c>
      <c r="BR155">
        <v>1</v>
      </c>
      <c r="BS155">
        <v>2</v>
      </c>
      <c r="BT155" s="3">
        <f t="shared" si="17"/>
        <v>29.5</v>
      </c>
      <c r="BU155">
        <f>VLOOKUP(D155,'2022 FPIs'!$A$1:$B$33,2,FALSE)</f>
        <v>2</v>
      </c>
      <c r="BV155">
        <f>VLOOKUP($D155,'2022 FPIs'!$A$1:$F$33,3,FALSE)</f>
        <v>52.6</v>
      </c>
      <c r="BW155">
        <f>VLOOKUP($D155,'2022 FPIs'!$A$1:$F$33,4,FALSE)</f>
        <v>52.5</v>
      </c>
      <c r="BX155">
        <f>VLOOKUP($D155,'2022 FPIs'!$A$1:$F$33,5,FALSE)</f>
        <v>53.1</v>
      </c>
      <c r="BY155">
        <f>VLOOKUP($D155,'2022 FPIs'!$A$1:$F$33,6,FALSE)</f>
        <v>46.2</v>
      </c>
      <c r="BZ155">
        <f>VLOOKUP($D155,'2022 FPIs'!$A$1:$G$33,7,FALSE)</f>
        <v>1500</v>
      </c>
      <c r="CA155">
        <f>VLOOKUP($D155,'2022 FPIs'!$A$1:$M$33,8,FALSE)</f>
        <v>0.61967213114754094</v>
      </c>
      <c r="CB155">
        <f>VLOOKUP($D155,'2022 FPIs'!$A$1:$M$33,9,FALSE)</f>
        <v>0.49756097560975604</v>
      </c>
      <c r="CC155">
        <f>VLOOKUP($D155,'2022 FPIs'!$A$1:$M$33,10,FALSE)</f>
        <v>0.56624319419237734</v>
      </c>
      <c r="CD155">
        <f>VLOOKUP($D155,'2022 FPIs'!$A$1:$M$33,11,FALSE)</f>
        <v>0.56862745098039225</v>
      </c>
      <c r="CE155">
        <f>VLOOKUP($D155,'2022 FPIs'!$A$1:$M$33,12,FALSE)</f>
        <v>0.41945288753799409</v>
      </c>
      <c r="CF155">
        <f>VLOOKUP($D155,'2022 FPIs'!$A$1:$M$33,13,FALSE)</f>
        <v>0.45305164319248825</v>
      </c>
      <c r="CG155">
        <f t="shared" si="18"/>
        <v>0.89999999999999991</v>
      </c>
      <c r="CH155">
        <f t="shared" si="19"/>
        <v>0.98669201520912542</v>
      </c>
      <c r="CI155">
        <f t="shared" si="20"/>
        <v>1.1371428571428572</v>
      </c>
      <c r="CJ155">
        <f t="shared" si="21"/>
        <v>0.74576271186440679</v>
      </c>
      <c r="CK155">
        <f t="shared" si="22"/>
        <v>1.303030303030303</v>
      </c>
      <c r="CL155">
        <f t="shared" si="23"/>
        <v>99</v>
      </c>
    </row>
    <row r="156" spans="1:90">
      <c r="A156" t="s">
        <v>0</v>
      </c>
      <c r="B156">
        <f t="shared" si="16"/>
        <v>0</v>
      </c>
      <c r="C156" t="s">
        <v>44</v>
      </c>
      <c r="D156" t="s">
        <v>35</v>
      </c>
      <c r="E156">
        <v>20</v>
      </c>
      <c r="F156">
        <v>23</v>
      </c>
      <c r="G156">
        <v>20</v>
      </c>
      <c r="H156">
        <v>29</v>
      </c>
      <c r="I156">
        <v>134</v>
      </c>
      <c r="J156">
        <v>1</v>
      </c>
      <c r="K156">
        <v>2</v>
      </c>
      <c r="L156">
        <v>2</v>
      </c>
      <c r="M156">
        <v>10</v>
      </c>
      <c r="N156">
        <v>5</v>
      </c>
      <c r="O156">
        <v>4.3</v>
      </c>
      <c r="P156">
        <v>69</v>
      </c>
      <c r="Q156">
        <v>61.6</v>
      </c>
      <c r="R156">
        <v>33</v>
      </c>
      <c r="S156">
        <v>162</v>
      </c>
      <c r="T156">
        <v>4.9000000000000004</v>
      </c>
      <c r="U156">
        <v>1</v>
      </c>
      <c r="V156">
        <v>2</v>
      </c>
      <c r="W156">
        <v>2</v>
      </c>
      <c r="X156">
        <v>2</v>
      </c>
      <c r="Y156">
        <v>2</v>
      </c>
      <c r="Z156">
        <v>3</v>
      </c>
      <c r="AA156">
        <v>152</v>
      </c>
      <c r="AB156">
        <v>6</v>
      </c>
      <c r="AC156">
        <v>13</v>
      </c>
      <c r="AD156">
        <v>1</v>
      </c>
      <c r="AE156">
        <v>2</v>
      </c>
      <c r="AF156" s="3">
        <v>38</v>
      </c>
      <c r="AG156">
        <f>VLOOKUP(C156,'2022 FPIs'!$A$1:$B$33,2,FALSE)</f>
        <v>2.9</v>
      </c>
      <c r="AH156">
        <f>VLOOKUP($C156,'2022 FPIs'!$A$1:$F$33,3,FALSE)</f>
        <v>51.9</v>
      </c>
      <c r="AI156">
        <f>VLOOKUP($C156,'2022 FPIs'!$A$1:$F$33,4,FALSE)</f>
        <v>59.7</v>
      </c>
      <c r="AJ156">
        <f>VLOOKUP($C156,'2022 FPIs'!$A$1:$F$33,5,FALSE)</f>
        <v>39.6</v>
      </c>
      <c r="AK156">
        <f>VLOOKUP($C156,'2022 FPIs'!$A$1:$F$33,6,FALSE)</f>
        <v>60.2</v>
      </c>
      <c r="AL156">
        <f>VLOOKUP($C156,'2022 FPIs'!$A$1:$M$33,7,FALSE)</f>
        <v>1599</v>
      </c>
      <c r="AM156">
        <f>VLOOKUP($C156,'2022 FPIs'!$A$1:$M$33,8,FALSE)</f>
        <v>0.64918032786885238</v>
      </c>
      <c r="AN156">
        <f>VLOOKUP($C156,'2022 FPIs'!$A$1:$M$33,9,FALSE)</f>
        <v>0.48048780487804865</v>
      </c>
      <c r="AO156">
        <f>VLOOKUP($C156,'2022 FPIs'!$A$1:$M$33,10,FALSE)</f>
        <v>0.69691470054446458</v>
      </c>
      <c r="AP156">
        <f>VLOOKUP($C156,'2022 FPIs'!$A$1:$M$33,11,FALSE)</f>
        <v>0.19047619047619058</v>
      </c>
      <c r="AQ156">
        <f>VLOOKUP($C156,'2022 FPIs'!$A$1:$M$33,12,FALSE)</f>
        <v>0.84498480243161112</v>
      </c>
      <c r="AR156">
        <f>VLOOKUP($C156,'2022 FPIs'!$A$1:$M$33,13,FALSE)</f>
        <v>0.68544600938967137</v>
      </c>
      <c r="AS156">
        <v>23</v>
      </c>
      <c r="AT156">
        <v>20</v>
      </c>
      <c r="AU156">
        <v>19</v>
      </c>
      <c r="AV156">
        <v>36</v>
      </c>
      <c r="AW156">
        <v>201</v>
      </c>
      <c r="AX156">
        <v>1</v>
      </c>
      <c r="AY156">
        <v>1</v>
      </c>
      <c r="AZ156">
        <v>1</v>
      </c>
      <c r="BA156">
        <v>12</v>
      </c>
      <c r="BB156">
        <v>5.9</v>
      </c>
      <c r="BC156">
        <v>5.4</v>
      </c>
      <c r="BD156">
        <v>52.8</v>
      </c>
      <c r="BE156">
        <v>67</v>
      </c>
      <c r="BF156">
        <v>25</v>
      </c>
      <c r="BG156">
        <v>125</v>
      </c>
      <c r="BH156">
        <v>5</v>
      </c>
      <c r="BI156">
        <v>1</v>
      </c>
      <c r="BJ156">
        <v>3</v>
      </c>
      <c r="BK156">
        <v>3</v>
      </c>
      <c r="BL156">
        <v>2</v>
      </c>
      <c r="BM156">
        <v>2</v>
      </c>
      <c r="BN156">
        <v>3</v>
      </c>
      <c r="BO156">
        <v>136</v>
      </c>
      <c r="BP156">
        <v>4</v>
      </c>
      <c r="BQ156">
        <v>11</v>
      </c>
      <c r="BR156">
        <v>1</v>
      </c>
      <c r="BS156">
        <v>1</v>
      </c>
      <c r="BT156" s="3">
        <f t="shared" si="17"/>
        <v>22</v>
      </c>
      <c r="BU156">
        <f>VLOOKUP(D156,'2022 FPIs'!$A$1:$B$33,2,FALSE)</f>
        <v>9.1</v>
      </c>
      <c r="BV156">
        <f>VLOOKUP($D156,'2022 FPIs'!$A$1:$F$33,3,FALSE)</f>
        <v>73.2</v>
      </c>
      <c r="BW156">
        <f>VLOOKUP($D156,'2022 FPIs'!$A$1:$F$33,4,FALSE)</f>
        <v>67.900000000000006</v>
      </c>
      <c r="BX156">
        <f>VLOOKUP($D156,'2022 FPIs'!$A$1:$F$33,5,FALSE)</f>
        <v>62</v>
      </c>
      <c r="BY156">
        <f>VLOOKUP($D156,'2022 FPIs'!$A$1:$F$33,6,FALSE)</f>
        <v>65.3</v>
      </c>
      <c r="BZ156">
        <f>VLOOKUP($D156,'2022 FPIs'!$A$1:$G$33,7,FALSE)</f>
        <v>1661</v>
      </c>
      <c r="CA156">
        <f>VLOOKUP($D156,'2022 FPIs'!$A$1:$M$33,8,FALSE)</f>
        <v>0.85245901639344257</v>
      </c>
      <c r="CB156">
        <f>VLOOKUP($D156,'2022 FPIs'!$A$1:$M$33,9,FALSE)</f>
        <v>1</v>
      </c>
      <c r="CC156">
        <f>VLOOKUP($D156,'2022 FPIs'!$A$1:$M$33,10,FALSE)</f>
        <v>0.84573502722323046</v>
      </c>
      <c r="CD156">
        <f>VLOOKUP($D156,'2022 FPIs'!$A$1:$M$33,11,FALSE)</f>
        <v>0.81792717086834732</v>
      </c>
      <c r="CE156">
        <f>VLOOKUP($D156,'2022 FPIs'!$A$1:$M$33,12,FALSE)</f>
        <v>1</v>
      </c>
      <c r="CF156">
        <f>VLOOKUP($D156,'2022 FPIs'!$A$1:$M$33,13,FALSE)</f>
        <v>0.83098591549295775</v>
      </c>
      <c r="CG156">
        <f t="shared" si="18"/>
        <v>-6.1999999999999993</v>
      </c>
      <c r="CH156">
        <f t="shared" si="19"/>
        <v>0.70901639344262291</v>
      </c>
      <c r="CI156">
        <f t="shared" si="20"/>
        <v>0.87923416789396169</v>
      </c>
      <c r="CJ156">
        <f t="shared" si="21"/>
        <v>0.63870967741935492</v>
      </c>
      <c r="CK156">
        <f t="shared" si="22"/>
        <v>0.92189892802450235</v>
      </c>
      <c r="CL156">
        <f t="shared" si="23"/>
        <v>-62</v>
      </c>
    </row>
    <row r="157" spans="1:90">
      <c r="A157" t="s">
        <v>1</v>
      </c>
      <c r="B157">
        <f t="shared" si="16"/>
        <v>1</v>
      </c>
      <c r="C157" t="s">
        <v>44</v>
      </c>
      <c r="D157" t="s">
        <v>52</v>
      </c>
      <c r="E157">
        <v>19</v>
      </c>
      <c r="F157">
        <v>17</v>
      </c>
      <c r="G157">
        <v>19</v>
      </c>
      <c r="H157">
        <v>32</v>
      </c>
      <c r="I157">
        <v>170</v>
      </c>
      <c r="J157">
        <v>1</v>
      </c>
      <c r="K157">
        <v>1</v>
      </c>
      <c r="L157">
        <v>1</v>
      </c>
      <c r="M157">
        <v>4</v>
      </c>
      <c r="N157">
        <v>5.4</v>
      </c>
      <c r="O157">
        <v>5.2</v>
      </c>
      <c r="P157">
        <v>59.4</v>
      </c>
      <c r="Q157">
        <v>71.099999999999994</v>
      </c>
      <c r="R157">
        <v>28</v>
      </c>
      <c r="S157">
        <v>155</v>
      </c>
      <c r="T157">
        <v>5.5</v>
      </c>
      <c r="U157">
        <v>0</v>
      </c>
      <c r="V157">
        <v>4</v>
      </c>
      <c r="W157">
        <v>4</v>
      </c>
      <c r="X157">
        <v>1</v>
      </c>
      <c r="Y157">
        <v>1</v>
      </c>
      <c r="Z157">
        <v>2</v>
      </c>
      <c r="AA157">
        <v>79</v>
      </c>
      <c r="AB157">
        <v>5</v>
      </c>
      <c r="AC157">
        <v>11</v>
      </c>
      <c r="AD157">
        <v>0</v>
      </c>
      <c r="AE157">
        <v>1</v>
      </c>
      <c r="AF157" s="3">
        <v>30</v>
      </c>
      <c r="AG157">
        <f>VLOOKUP(C157,'2022 FPIs'!$A$1:$B$33,2,FALSE)</f>
        <v>2.9</v>
      </c>
      <c r="AH157">
        <f>VLOOKUP($C157,'2022 FPIs'!$A$1:$F$33,3,FALSE)</f>
        <v>51.9</v>
      </c>
      <c r="AI157">
        <f>VLOOKUP($C157,'2022 FPIs'!$A$1:$F$33,4,FALSE)</f>
        <v>59.7</v>
      </c>
      <c r="AJ157">
        <f>VLOOKUP($C157,'2022 FPIs'!$A$1:$F$33,5,FALSE)</f>
        <v>39.6</v>
      </c>
      <c r="AK157">
        <f>VLOOKUP($C157,'2022 FPIs'!$A$1:$F$33,6,FALSE)</f>
        <v>60.2</v>
      </c>
      <c r="AL157">
        <f>VLOOKUP($C157,'2022 FPIs'!$A$1:$M$33,7,FALSE)</f>
        <v>1599</v>
      </c>
      <c r="AM157">
        <f>VLOOKUP($C157,'2022 FPIs'!$A$1:$M$33,8,FALSE)</f>
        <v>0.64918032786885238</v>
      </c>
      <c r="AN157">
        <f>VLOOKUP($C157,'2022 FPIs'!$A$1:$M$33,9,FALSE)</f>
        <v>0.48048780487804865</v>
      </c>
      <c r="AO157">
        <f>VLOOKUP($C157,'2022 FPIs'!$A$1:$M$33,10,FALSE)</f>
        <v>0.69691470054446458</v>
      </c>
      <c r="AP157">
        <f>VLOOKUP($C157,'2022 FPIs'!$A$1:$M$33,11,FALSE)</f>
        <v>0.19047619047619058</v>
      </c>
      <c r="AQ157">
        <f>VLOOKUP($C157,'2022 FPIs'!$A$1:$M$33,12,FALSE)</f>
        <v>0.84498480243161112</v>
      </c>
      <c r="AR157">
        <f>VLOOKUP($C157,'2022 FPIs'!$A$1:$M$33,13,FALSE)</f>
        <v>0.68544600938967137</v>
      </c>
      <c r="AS157">
        <v>17</v>
      </c>
      <c r="AT157">
        <v>19</v>
      </c>
      <c r="AU157">
        <v>24</v>
      </c>
      <c r="AV157">
        <v>35</v>
      </c>
      <c r="AW157">
        <v>190</v>
      </c>
      <c r="AX157">
        <v>1</v>
      </c>
      <c r="AY157">
        <v>1</v>
      </c>
      <c r="AZ157">
        <v>3</v>
      </c>
      <c r="BA157">
        <v>27</v>
      </c>
      <c r="BB157">
        <v>6.2</v>
      </c>
      <c r="BC157">
        <v>5</v>
      </c>
      <c r="BD157">
        <v>68.599999999999994</v>
      </c>
      <c r="BE157">
        <v>79.5</v>
      </c>
      <c r="BF157">
        <v>21</v>
      </c>
      <c r="BG157">
        <v>101</v>
      </c>
      <c r="BH157">
        <v>4.8</v>
      </c>
      <c r="BI157">
        <v>1</v>
      </c>
      <c r="BJ157">
        <v>1</v>
      </c>
      <c r="BK157">
        <v>1</v>
      </c>
      <c r="BL157">
        <v>2</v>
      </c>
      <c r="BM157">
        <v>2</v>
      </c>
      <c r="BN157">
        <v>4</v>
      </c>
      <c r="BO157">
        <v>154</v>
      </c>
      <c r="BP157">
        <v>4</v>
      </c>
      <c r="BQ157">
        <v>10</v>
      </c>
      <c r="BR157">
        <v>0</v>
      </c>
      <c r="BS157">
        <v>1</v>
      </c>
      <c r="BT157" s="3">
        <f t="shared" si="17"/>
        <v>30</v>
      </c>
      <c r="BU157">
        <f>VLOOKUP(D157,'2022 FPIs'!$A$1:$B$33,2,FALSE)</f>
        <v>11.1</v>
      </c>
      <c r="BV157">
        <f>VLOOKUP($D157,'2022 FPIs'!$A$1:$F$33,3,FALSE)</f>
        <v>56.4</v>
      </c>
      <c r="BW157">
        <f>VLOOKUP($D157,'2022 FPIs'!$A$1:$F$33,4,FALSE)</f>
        <v>46.3</v>
      </c>
      <c r="BX157">
        <f>VLOOKUP($D157,'2022 FPIs'!$A$1:$F$33,5,FALSE)</f>
        <v>58.6</v>
      </c>
      <c r="BY157">
        <f>VLOOKUP($D157,'2022 FPIs'!$A$1:$F$33,6,FALSE)</f>
        <v>61.8</v>
      </c>
      <c r="BZ157">
        <f>VLOOKUP($D157,'2022 FPIs'!$A$1:$G$33,7,FALSE)</f>
        <v>1688</v>
      </c>
      <c r="CA157">
        <f>VLOOKUP($D157,'2022 FPIs'!$A$1:$M$33,8,FALSE)</f>
        <v>0.91803278688524592</v>
      </c>
      <c r="CB157">
        <f>VLOOKUP($D157,'2022 FPIs'!$A$1:$M$33,9,FALSE)</f>
        <v>0.59024390243902425</v>
      </c>
      <c r="CC157">
        <f>VLOOKUP($D157,'2022 FPIs'!$A$1:$M$33,10,FALSE)</f>
        <v>0.45372050816696902</v>
      </c>
      <c r="CD157">
        <f>VLOOKUP($D157,'2022 FPIs'!$A$1:$M$33,11,FALSE)</f>
        <v>0.7226890756302522</v>
      </c>
      <c r="CE157">
        <f>VLOOKUP($D157,'2022 FPIs'!$A$1:$M$33,12,FALSE)</f>
        <v>0.8936170212765957</v>
      </c>
      <c r="CF157">
        <f>VLOOKUP($D157,'2022 FPIs'!$A$1:$M$33,13,FALSE)</f>
        <v>0.89436619718309862</v>
      </c>
      <c r="CG157">
        <f t="shared" si="18"/>
        <v>-8.1999999999999993</v>
      </c>
      <c r="CH157">
        <f t="shared" si="19"/>
        <v>0.92021276595744683</v>
      </c>
      <c r="CI157">
        <f t="shared" si="20"/>
        <v>1.289416846652268</v>
      </c>
      <c r="CJ157">
        <f t="shared" si="21"/>
        <v>0.67576791808873726</v>
      </c>
      <c r="CK157">
        <f t="shared" si="22"/>
        <v>0.97411003236245963</v>
      </c>
      <c r="CL157">
        <f t="shared" si="23"/>
        <v>-89</v>
      </c>
    </row>
    <row r="158" spans="1:90">
      <c r="A158" t="s">
        <v>0</v>
      </c>
      <c r="B158">
        <f t="shared" si="16"/>
        <v>0</v>
      </c>
      <c r="C158" t="s">
        <v>44</v>
      </c>
      <c r="D158" t="s">
        <v>63</v>
      </c>
      <c r="E158">
        <v>20</v>
      </c>
      <c r="F158">
        <v>24</v>
      </c>
      <c r="G158">
        <v>17</v>
      </c>
      <c r="H158">
        <v>32</v>
      </c>
      <c r="I158">
        <v>195</v>
      </c>
      <c r="J158">
        <v>1</v>
      </c>
      <c r="K158">
        <v>1</v>
      </c>
      <c r="L158">
        <v>2</v>
      </c>
      <c r="M158">
        <v>15</v>
      </c>
      <c r="N158">
        <v>6.6</v>
      </c>
      <c r="O158">
        <v>5.7</v>
      </c>
      <c r="P158">
        <v>53.1</v>
      </c>
      <c r="Q158">
        <v>69.099999999999994</v>
      </c>
      <c r="R158">
        <v>24</v>
      </c>
      <c r="S158">
        <v>211</v>
      </c>
      <c r="T158">
        <v>8.8000000000000007</v>
      </c>
      <c r="U158">
        <v>1</v>
      </c>
      <c r="V158">
        <v>2</v>
      </c>
      <c r="W158">
        <v>3</v>
      </c>
      <c r="X158">
        <v>2</v>
      </c>
      <c r="Y158">
        <v>2</v>
      </c>
      <c r="Z158">
        <v>2</v>
      </c>
      <c r="AA158">
        <v>95</v>
      </c>
      <c r="AB158">
        <v>4</v>
      </c>
      <c r="AC158">
        <v>10</v>
      </c>
      <c r="AD158">
        <v>0</v>
      </c>
      <c r="AE158">
        <v>0</v>
      </c>
      <c r="AF158" s="3">
        <v>28</v>
      </c>
      <c r="AG158">
        <f>VLOOKUP(C158,'2022 FPIs'!$A$1:$B$33,2,FALSE)</f>
        <v>2.9</v>
      </c>
      <c r="AH158">
        <f>VLOOKUP($C158,'2022 FPIs'!$A$1:$F$33,3,FALSE)</f>
        <v>51.9</v>
      </c>
      <c r="AI158">
        <f>VLOOKUP($C158,'2022 FPIs'!$A$1:$F$33,4,FALSE)</f>
        <v>59.7</v>
      </c>
      <c r="AJ158">
        <f>VLOOKUP($C158,'2022 FPIs'!$A$1:$F$33,5,FALSE)</f>
        <v>39.6</v>
      </c>
      <c r="AK158">
        <f>VLOOKUP($C158,'2022 FPIs'!$A$1:$F$33,6,FALSE)</f>
        <v>60.2</v>
      </c>
      <c r="AL158">
        <f>VLOOKUP($C158,'2022 FPIs'!$A$1:$M$33,7,FALSE)</f>
        <v>1599</v>
      </c>
      <c r="AM158">
        <f>VLOOKUP($C158,'2022 FPIs'!$A$1:$M$33,8,FALSE)</f>
        <v>0.64918032786885238</v>
      </c>
      <c r="AN158">
        <f>VLOOKUP($C158,'2022 FPIs'!$A$1:$M$33,9,FALSE)</f>
        <v>0.48048780487804865</v>
      </c>
      <c r="AO158">
        <f>VLOOKUP($C158,'2022 FPIs'!$A$1:$M$33,10,FALSE)</f>
        <v>0.69691470054446458</v>
      </c>
      <c r="AP158">
        <f>VLOOKUP($C158,'2022 FPIs'!$A$1:$M$33,11,FALSE)</f>
        <v>0.19047619047619058</v>
      </c>
      <c r="AQ158">
        <f>VLOOKUP($C158,'2022 FPIs'!$A$1:$M$33,12,FALSE)</f>
        <v>0.84498480243161112</v>
      </c>
      <c r="AR158">
        <f>VLOOKUP($C158,'2022 FPIs'!$A$1:$M$33,13,FALSE)</f>
        <v>0.68544600938967137</v>
      </c>
      <c r="AS158">
        <v>24</v>
      </c>
      <c r="AT158">
        <v>20</v>
      </c>
      <c r="AU158">
        <v>19</v>
      </c>
      <c r="AV158">
        <v>27</v>
      </c>
      <c r="AW158">
        <v>155</v>
      </c>
      <c r="AX158">
        <v>2</v>
      </c>
      <c r="AY158">
        <v>0</v>
      </c>
      <c r="AZ158">
        <v>4</v>
      </c>
      <c r="BA158">
        <v>18</v>
      </c>
      <c r="BB158">
        <v>6.4</v>
      </c>
      <c r="BC158">
        <v>5</v>
      </c>
      <c r="BD158">
        <v>70.400000000000006</v>
      </c>
      <c r="BE158">
        <v>109.3</v>
      </c>
      <c r="BF158">
        <v>31</v>
      </c>
      <c r="BG158">
        <v>83</v>
      </c>
      <c r="BH158">
        <v>2.7</v>
      </c>
      <c r="BI158">
        <v>1</v>
      </c>
      <c r="BJ158">
        <v>1</v>
      </c>
      <c r="BK158">
        <v>1</v>
      </c>
      <c r="BL158">
        <v>3</v>
      </c>
      <c r="BM158">
        <v>3</v>
      </c>
      <c r="BN158">
        <v>4</v>
      </c>
      <c r="BO158">
        <v>185</v>
      </c>
      <c r="BP158">
        <v>7</v>
      </c>
      <c r="BQ158">
        <v>14</v>
      </c>
      <c r="BR158">
        <v>0</v>
      </c>
      <c r="BS158">
        <v>0</v>
      </c>
      <c r="BT158" s="3">
        <f t="shared" si="17"/>
        <v>32</v>
      </c>
      <c r="BU158">
        <f>VLOOKUP(D158,'2022 FPIs'!$A$1:$B$33,2,FALSE)</f>
        <v>2.1</v>
      </c>
      <c r="BV158">
        <f>VLOOKUP($D158,'2022 FPIs'!$A$1:$F$33,3,FALSE)</f>
        <v>32.299999999999997</v>
      </c>
      <c r="BW158">
        <f>VLOOKUP($D158,'2022 FPIs'!$A$1:$F$33,4,FALSE)</f>
        <v>21.3</v>
      </c>
      <c r="BX158">
        <f>VLOOKUP($D158,'2022 FPIs'!$A$1:$F$33,5,FALSE)</f>
        <v>47.9</v>
      </c>
      <c r="BY158">
        <f>VLOOKUP($D158,'2022 FPIs'!$A$1:$F$33,6,FALSE)</f>
        <v>60.9</v>
      </c>
      <c r="BZ158">
        <f>VLOOKUP($D158,'2022 FPIs'!$A$1:$G$33,7,FALSE)</f>
        <v>1508</v>
      </c>
      <c r="CA158">
        <f>VLOOKUP($D158,'2022 FPIs'!$A$1:$M$33,8,FALSE)</f>
        <v>0.62295081967213117</v>
      </c>
      <c r="CB158">
        <f>VLOOKUP($D158,'2022 FPIs'!$A$1:$M$33,9,FALSE)</f>
        <v>2.4390243902437637E-3</v>
      </c>
      <c r="CC158">
        <f>VLOOKUP($D158,'2022 FPIs'!$A$1:$M$33,10,FALSE)</f>
        <v>0</v>
      </c>
      <c r="CD158">
        <f>VLOOKUP($D158,'2022 FPIs'!$A$1:$M$33,11,FALSE)</f>
        <v>0.42296918767507002</v>
      </c>
      <c r="CE158">
        <f>VLOOKUP($D158,'2022 FPIs'!$A$1:$M$33,12,FALSE)</f>
        <v>0.86626139817629189</v>
      </c>
      <c r="CF158">
        <f>VLOOKUP($D158,'2022 FPIs'!$A$1:$M$33,13,FALSE)</f>
        <v>0.47183098591549294</v>
      </c>
      <c r="CG158">
        <f t="shared" si="18"/>
        <v>0.79999999999999982</v>
      </c>
      <c r="CH158">
        <f t="shared" si="19"/>
        <v>1.606811145510836</v>
      </c>
      <c r="CI158">
        <f t="shared" si="20"/>
        <v>2.8028169014084505</v>
      </c>
      <c r="CJ158">
        <f t="shared" si="21"/>
        <v>0.82672233820459295</v>
      </c>
      <c r="CK158">
        <f t="shared" si="22"/>
        <v>0.98850574712643691</v>
      </c>
      <c r="CL158">
        <f t="shared" si="23"/>
        <v>91</v>
      </c>
    </row>
    <row r="159" spans="1:90">
      <c r="A159" t="s">
        <v>1</v>
      </c>
      <c r="B159">
        <f t="shared" si="16"/>
        <v>1</v>
      </c>
      <c r="C159" t="s">
        <v>44</v>
      </c>
      <c r="D159" t="s">
        <v>49</v>
      </c>
      <c r="E159">
        <v>23</v>
      </c>
      <c r="F159">
        <v>20</v>
      </c>
      <c r="G159">
        <v>9</v>
      </c>
      <c r="H159">
        <v>16</v>
      </c>
      <c r="I159">
        <v>94</v>
      </c>
      <c r="J159">
        <v>0</v>
      </c>
      <c r="K159">
        <v>0</v>
      </c>
      <c r="L159">
        <v>3</v>
      </c>
      <c r="M159">
        <v>26</v>
      </c>
      <c r="N159">
        <v>7.5</v>
      </c>
      <c r="O159">
        <v>4.9000000000000004</v>
      </c>
      <c r="P159">
        <v>56.3</v>
      </c>
      <c r="Q159">
        <v>73.400000000000006</v>
      </c>
      <c r="R159">
        <v>44</v>
      </c>
      <c r="S159">
        <v>160</v>
      </c>
      <c r="T159">
        <v>3.6</v>
      </c>
      <c r="U159">
        <v>2</v>
      </c>
      <c r="V159">
        <v>3</v>
      </c>
      <c r="W159">
        <v>3</v>
      </c>
      <c r="X159">
        <v>2</v>
      </c>
      <c r="Y159">
        <v>2</v>
      </c>
      <c r="Z159">
        <v>3</v>
      </c>
      <c r="AA159">
        <v>181</v>
      </c>
      <c r="AB159">
        <v>7</v>
      </c>
      <c r="AC159">
        <v>15</v>
      </c>
      <c r="AD159">
        <v>2</v>
      </c>
      <c r="AE159">
        <v>2</v>
      </c>
      <c r="AF159" s="3">
        <v>34</v>
      </c>
      <c r="AG159">
        <f>VLOOKUP(C159,'2022 FPIs'!$A$1:$B$33,2,FALSE)</f>
        <v>2.9</v>
      </c>
      <c r="AH159">
        <f>VLOOKUP($C159,'2022 FPIs'!$A$1:$F$33,3,FALSE)</f>
        <v>51.9</v>
      </c>
      <c r="AI159">
        <f>VLOOKUP($C159,'2022 FPIs'!$A$1:$F$33,4,FALSE)</f>
        <v>59.7</v>
      </c>
      <c r="AJ159">
        <f>VLOOKUP($C159,'2022 FPIs'!$A$1:$F$33,5,FALSE)</f>
        <v>39.6</v>
      </c>
      <c r="AK159">
        <f>VLOOKUP($C159,'2022 FPIs'!$A$1:$F$33,6,FALSE)</f>
        <v>60.2</v>
      </c>
      <c r="AL159">
        <f>VLOOKUP($C159,'2022 FPIs'!$A$1:$M$33,7,FALSE)</f>
        <v>1599</v>
      </c>
      <c r="AM159">
        <f>VLOOKUP($C159,'2022 FPIs'!$A$1:$M$33,8,FALSE)</f>
        <v>0.64918032786885238</v>
      </c>
      <c r="AN159">
        <f>VLOOKUP($C159,'2022 FPIs'!$A$1:$M$33,9,FALSE)</f>
        <v>0.48048780487804865</v>
      </c>
      <c r="AO159">
        <f>VLOOKUP($C159,'2022 FPIs'!$A$1:$M$33,10,FALSE)</f>
        <v>0.69691470054446458</v>
      </c>
      <c r="AP159">
        <f>VLOOKUP($C159,'2022 FPIs'!$A$1:$M$33,11,FALSE)</f>
        <v>0.19047619047619058</v>
      </c>
      <c r="AQ159">
        <f>VLOOKUP($C159,'2022 FPIs'!$A$1:$M$33,12,FALSE)</f>
        <v>0.84498480243161112</v>
      </c>
      <c r="AR159">
        <f>VLOOKUP($C159,'2022 FPIs'!$A$1:$M$33,13,FALSE)</f>
        <v>0.68544600938967137</v>
      </c>
      <c r="AS159">
        <v>20</v>
      </c>
      <c r="AT159">
        <v>23</v>
      </c>
      <c r="AU159">
        <v>22</v>
      </c>
      <c r="AV159">
        <v>27</v>
      </c>
      <c r="AW159">
        <v>223</v>
      </c>
      <c r="AX159">
        <v>0</v>
      </c>
      <c r="AY159">
        <v>0</v>
      </c>
      <c r="AZ159">
        <v>5</v>
      </c>
      <c r="BA159">
        <v>35</v>
      </c>
      <c r="BB159">
        <v>9.6</v>
      </c>
      <c r="BC159">
        <v>7</v>
      </c>
      <c r="BD159">
        <v>81.5</v>
      </c>
      <c r="BE159">
        <v>101.1</v>
      </c>
      <c r="BF159">
        <v>24</v>
      </c>
      <c r="BG159">
        <v>113</v>
      </c>
      <c r="BH159">
        <v>4.7</v>
      </c>
      <c r="BI159">
        <v>2</v>
      </c>
      <c r="BJ159">
        <v>2</v>
      </c>
      <c r="BK159">
        <v>3</v>
      </c>
      <c r="BL159">
        <v>2</v>
      </c>
      <c r="BM159">
        <v>2</v>
      </c>
      <c r="BN159">
        <v>3</v>
      </c>
      <c r="BO159">
        <v>173</v>
      </c>
      <c r="BP159">
        <v>2</v>
      </c>
      <c r="BQ159">
        <v>11</v>
      </c>
      <c r="BR159">
        <v>1</v>
      </c>
      <c r="BS159">
        <v>1</v>
      </c>
      <c r="BT159" s="3">
        <f t="shared" si="17"/>
        <v>26</v>
      </c>
      <c r="BU159">
        <f>VLOOKUP(D159,'2022 FPIs'!$A$1:$B$33,2,FALSE)</f>
        <v>-2.5</v>
      </c>
      <c r="BV159">
        <f>VLOOKUP($D159,'2022 FPIs'!$A$1:$F$33,3,FALSE)</f>
        <v>50.2</v>
      </c>
      <c r="BW159">
        <f>VLOOKUP($D159,'2022 FPIs'!$A$1:$F$33,4,FALSE)</f>
        <v>37</v>
      </c>
      <c r="BX159">
        <f>VLOOKUP($D159,'2022 FPIs'!$A$1:$F$33,5,FALSE)</f>
        <v>64.900000000000006</v>
      </c>
      <c r="BY159">
        <f>VLOOKUP($D159,'2022 FPIs'!$A$1:$F$33,6,FALSE)</f>
        <v>45.2</v>
      </c>
      <c r="BZ159">
        <f>VLOOKUP($D159,'2022 FPIs'!$A$1:$G$33,7,FALSE)</f>
        <v>1485</v>
      </c>
      <c r="CA159">
        <f>VLOOKUP($D159,'2022 FPIs'!$A$1:$M$33,8,FALSE)</f>
        <v>0.47213114754098356</v>
      </c>
      <c r="CB159">
        <f>VLOOKUP($D159,'2022 FPIs'!$A$1:$M$33,9,FALSE)</f>
        <v>0.43902439024390244</v>
      </c>
      <c r="CC159">
        <f>VLOOKUP($D159,'2022 FPIs'!$A$1:$M$33,10,FALSE)</f>
        <v>0.28493647912885656</v>
      </c>
      <c r="CD159">
        <f>VLOOKUP($D159,'2022 FPIs'!$A$1:$M$33,11,FALSE)</f>
        <v>0.89915966386554635</v>
      </c>
      <c r="CE159">
        <f>VLOOKUP($D159,'2022 FPIs'!$A$1:$M$33,12,FALSE)</f>
        <v>0.38905775075987858</v>
      </c>
      <c r="CF159">
        <f>VLOOKUP($D159,'2022 FPIs'!$A$1:$M$33,13,FALSE)</f>
        <v>0.41784037558685444</v>
      </c>
      <c r="CG159">
        <f t="shared" si="18"/>
        <v>5.4</v>
      </c>
      <c r="CH159">
        <f t="shared" si="19"/>
        <v>1.0338645418326693</v>
      </c>
      <c r="CI159">
        <f t="shared" si="20"/>
        <v>1.6135135135135137</v>
      </c>
      <c r="CJ159">
        <f t="shared" si="21"/>
        <v>0.61016949152542366</v>
      </c>
      <c r="CK159">
        <f t="shared" si="22"/>
        <v>1.331858407079646</v>
      </c>
      <c r="CL159">
        <f t="shared" si="23"/>
        <v>114</v>
      </c>
    </row>
    <row r="160" spans="1:90">
      <c r="A160" t="s">
        <v>1</v>
      </c>
      <c r="B160">
        <f t="shared" si="16"/>
        <v>1</v>
      </c>
      <c r="C160" t="s">
        <v>44</v>
      </c>
      <c r="D160" t="s">
        <v>68</v>
      </c>
      <c r="E160">
        <v>27</v>
      </c>
      <c r="F160">
        <v>22</v>
      </c>
      <c r="G160">
        <v>27</v>
      </c>
      <c r="H160">
        <v>38</v>
      </c>
      <c r="I160">
        <v>222</v>
      </c>
      <c r="J160">
        <v>2</v>
      </c>
      <c r="K160">
        <v>0</v>
      </c>
      <c r="L160">
        <v>3</v>
      </c>
      <c r="M160">
        <v>16</v>
      </c>
      <c r="N160">
        <v>6.3</v>
      </c>
      <c r="O160">
        <v>5.4</v>
      </c>
      <c r="P160">
        <v>71.099999999999994</v>
      </c>
      <c r="Q160">
        <v>103.2</v>
      </c>
      <c r="R160">
        <v>33</v>
      </c>
      <c r="S160">
        <v>231</v>
      </c>
      <c r="T160">
        <v>7</v>
      </c>
      <c r="U160">
        <v>1</v>
      </c>
      <c r="V160">
        <v>2</v>
      </c>
      <c r="W160">
        <v>3</v>
      </c>
      <c r="X160">
        <v>3</v>
      </c>
      <c r="Y160">
        <v>3</v>
      </c>
      <c r="Z160">
        <v>4</v>
      </c>
      <c r="AA160">
        <v>210</v>
      </c>
      <c r="AB160">
        <v>6</v>
      </c>
      <c r="AC160">
        <v>13</v>
      </c>
      <c r="AD160">
        <v>0</v>
      </c>
      <c r="AE160">
        <v>1</v>
      </c>
      <c r="AF160" s="3">
        <v>38.5</v>
      </c>
      <c r="AG160">
        <f>VLOOKUP(C160,'2022 FPIs'!$A$1:$B$33,2,FALSE)</f>
        <v>2.9</v>
      </c>
      <c r="AH160">
        <f>VLOOKUP($C160,'2022 FPIs'!$A$1:$F$33,3,FALSE)</f>
        <v>51.9</v>
      </c>
      <c r="AI160">
        <f>VLOOKUP($C160,'2022 FPIs'!$A$1:$F$33,4,FALSE)</f>
        <v>59.7</v>
      </c>
      <c r="AJ160">
        <f>VLOOKUP($C160,'2022 FPIs'!$A$1:$F$33,5,FALSE)</f>
        <v>39.6</v>
      </c>
      <c r="AK160">
        <f>VLOOKUP($C160,'2022 FPIs'!$A$1:$F$33,6,FALSE)</f>
        <v>60.2</v>
      </c>
      <c r="AL160">
        <f>VLOOKUP($C160,'2022 FPIs'!$A$1:$M$33,7,FALSE)</f>
        <v>1599</v>
      </c>
      <c r="AM160">
        <f>VLOOKUP($C160,'2022 FPIs'!$A$1:$M$33,8,FALSE)</f>
        <v>0.64918032786885238</v>
      </c>
      <c r="AN160">
        <f>VLOOKUP($C160,'2022 FPIs'!$A$1:$M$33,9,FALSE)</f>
        <v>0.48048780487804865</v>
      </c>
      <c r="AO160">
        <f>VLOOKUP($C160,'2022 FPIs'!$A$1:$M$33,10,FALSE)</f>
        <v>0.69691470054446458</v>
      </c>
      <c r="AP160">
        <f>VLOOKUP($C160,'2022 FPIs'!$A$1:$M$33,11,FALSE)</f>
        <v>0.19047619047619058</v>
      </c>
      <c r="AQ160">
        <f>VLOOKUP($C160,'2022 FPIs'!$A$1:$M$33,12,FALSE)</f>
        <v>0.84498480243161112</v>
      </c>
      <c r="AR160">
        <f>VLOOKUP($C160,'2022 FPIs'!$A$1:$M$33,13,FALSE)</f>
        <v>0.68544600938967137</v>
      </c>
      <c r="AS160">
        <v>22</v>
      </c>
      <c r="AT160">
        <v>27</v>
      </c>
      <c r="AU160">
        <v>26</v>
      </c>
      <c r="AV160">
        <v>44</v>
      </c>
      <c r="AW160">
        <v>305</v>
      </c>
      <c r="AX160">
        <v>1</v>
      </c>
      <c r="AY160">
        <v>0</v>
      </c>
      <c r="AZ160">
        <v>3</v>
      </c>
      <c r="BA160">
        <v>20</v>
      </c>
      <c r="BB160">
        <v>7.4</v>
      </c>
      <c r="BC160">
        <v>6.5</v>
      </c>
      <c r="BD160">
        <v>59.1</v>
      </c>
      <c r="BE160">
        <v>87.8</v>
      </c>
      <c r="BF160">
        <v>15</v>
      </c>
      <c r="BG160">
        <v>44</v>
      </c>
      <c r="BH160">
        <v>2.9</v>
      </c>
      <c r="BI160">
        <v>1</v>
      </c>
      <c r="BJ160">
        <v>3</v>
      </c>
      <c r="BK160">
        <v>3</v>
      </c>
      <c r="BL160">
        <v>1</v>
      </c>
      <c r="BM160">
        <v>1</v>
      </c>
      <c r="BN160">
        <v>5</v>
      </c>
      <c r="BO160">
        <v>267</v>
      </c>
      <c r="BP160">
        <v>4</v>
      </c>
      <c r="BQ160">
        <v>13</v>
      </c>
      <c r="BR160">
        <v>1</v>
      </c>
      <c r="BS160">
        <v>1</v>
      </c>
      <c r="BT160" s="3">
        <f t="shared" si="17"/>
        <v>21.5</v>
      </c>
      <c r="BU160">
        <f>VLOOKUP(D160,'2022 FPIs'!$A$1:$B$33,2,FALSE)</f>
        <v>-8.6999999999999993</v>
      </c>
      <c r="BV160">
        <f>VLOOKUP($D160,'2022 FPIs'!$A$1:$F$33,3,FALSE)</f>
        <v>71.7</v>
      </c>
      <c r="BW160">
        <f>VLOOKUP($D160,'2022 FPIs'!$A$1:$F$33,4,FALSE)</f>
        <v>64.2</v>
      </c>
      <c r="BX160">
        <f>VLOOKUP($D160,'2022 FPIs'!$A$1:$F$33,5,FALSE)</f>
        <v>68.5</v>
      </c>
      <c r="BY160">
        <f>VLOOKUP($D160,'2022 FPIs'!$A$1:$F$33,6,FALSE)</f>
        <v>53.6</v>
      </c>
      <c r="BZ160">
        <f>VLOOKUP($D160,'2022 FPIs'!$A$1:$G$33,7,FALSE)</f>
        <v>1479</v>
      </c>
      <c r="CA160">
        <f>VLOOKUP($D160,'2022 FPIs'!$A$1:$M$33,8,FALSE)</f>
        <v>0.26885245901639343</v>
      </c>
      <c r="CB160">
        <f>VLOOKUP($D160,'2022 FPIs'!$A$1:$M$33,9,FALSE)</f>
        <v>0.96341463414634143</v>
      </c>
      <c r="CC160">
        <f>VLOOKUP($D160,'2022 FPIs'!$A$1:$M$33,10,FALSE)</f>
        <v>0.77858439201451901</v>
      </c>
      <c r="CD160">
        <f>VLOOKUP($D160,'2022 FPIs'!$A$1:$M$33,11,FALSE)</f>
        <v>1</v>
      </c>
      <c r="CE160">
        <f>VLOOKUP($D160,'2022 FPIs'!$A$1:$M$33,12,FALSE)</f>
        <v>0.64437689969604872</v>
      </c>
      <c r="CF160">
        <f>VLOOKUP($D160,'2022 FPIs'!$A$1:$M$33,13,FALSE)</f>
        <v>0.40375586854460094</v>
      </c>
      <c r="CG160">
        <f t="shared" si="18"/>
        <v>11.6</v>
      </c>
      <c r="CH160">
        <f t="shared" si="19"/>
        <v>0.72384937238493718</v>
      </c>
      <c r="CI160">
        <f t="shared" si="20"/>
        <v>0.92990654205607481</v>
      </c>
      <c r="CJ160">
        <f t="shared" si="21"/>
        <v>0.5781021897810219</v>
      </c>
      <c r="CK160">
        <f t="shared" si="22"/>
        <v>1.1231343283582089</v>
      </c>
      <c r="CL160">
        <f t="shared" si="23"/>
        <v>120</v>
      </c>
    </row>
    <row r="161" spans="1:90">
      <c r="A161" t="s">
        <v>1</v>
      </c>
      <c r="B161">
        <f t="shared" si="16"/>
        <v>1</v>
      </c>
      <c r="C161" t="s">
        <v>44</v>
      </c>
      <c r="D161" t="s">
        <v>65</v>
      </c>
      <c r="E161">
        <v>27</v>
      </c>
      <c r="F161">
        <v>13</v>
      </c>
      <c r="G161">
        <v>12</v>
      </c>
      <c r="H161">
        <v>22</v>
      </c>
      <c r="I161">
        <v>131</v>
      </c>
      <c r="J161">
        <v>1</v>
      </c>
      <c r="K161">
        <v>0</v>
      </c>
      <c r="L161">
        <v>3</v>
      </c>
      <c r="M161">
        <v>2</v>
      </c>
      <c r="N161">
        <v>6</v>
      </c>
      <c r="O161">
        <v>5.2</v>
      </c>
      <c r="P161">
        <v>54.5</v>
      </c>
      <c r="Q161">
        <v>87.5</v>
      </c>
      <c r="R161">
        <v>40</v>
      </c>
      <c r="S161">
        <v>188</v>
      </c>
      <c r="T161">
        <v>4.7</v>
      </c>
      <c r="U161">
        <v>2</v>
      </c>
      <c r="V161">
        <v>2</v>
      </c>
      <c r="W161">
        <v>2</v>
      </c>
      <c r="X161">
        <v>3</v>
      </c>
      <c r="Y161">
        <v>3</v>
      </c>
      <c r="Z161">
        <v>4</v>
      </c>
      <c r="AA161">
        <v>193</v>
      </c>
      <c r="AB161">
        <v>9</v>
      </c>
      <c r="AC161">
        <v>15</v>
      </c>
      <c r="AD161">
        <v>0</v>
      </c>
      <c r="AE161">
        <v>0</v>
      </c>
      <c r="AF161" s="3">
        <v>38</v>
      </c>
      <c r="AG161">
        <f>VLOOKUP(C161,'2022 FPIs'!$A$1:$B$33,2,FALSE)</f>
        <v>2.9</v>
      </c>
      <c r="AH161">
        <f>VLOOKUP($C161,'2022 FPIs'!$A$1:$F$33,3,FALSE)</f>
        <v>51.9</v>
      </c>
      <c r="AI161">
        <f>VLOOKUP($C161,'2022 FPIs'!$A$1:$F$33,4,FALSE)</f>
        <v>59.7</v>
      </c>
      <c r="AJ161">
        <f>VLOOKUP($C161,'2022 FPIs'!$A$1:$F$33,5,FALSE)</f>
        <v>39.6</v>
      </c>
      <c r="AK161">
        <f>VLOOKUP($C161,'2022 FPIs'!$A$1:$F$33,6,FALSE)</f>
        <v>60.2</v>
      </c>
      <c r="AL161">
        <f>VLOOKUP($C161,'2022 FPIs'!$A$1:$M$33,7,FALSE)</f>
        <v>1599</v>
      </c>
      <c r="AM161">
        <f>VLOOKUP($C161,'2022 FPIs'!$A$1:$M$33,8,FALSE)</f>
        <v>0.64918032786885238</v>
      </c>
      <c r="AN161">
        <f>VLOOKUP($C161,'2022 FPIs'!$A$1:$M$33,9,FALSE)</f>
        <v>0.48048780487804865</v>
      </c>
      <c r="AO161">
        <f>VLOOKUP($C161,'2022 FPIs'!$A$1:$M$33,10,FALSE)</f>
        <v>0.69691470054446458</v>
      </c>
      <c r="AP161">
        <f>VLOOKUP($C161,'2022 FPIs'!$A$1:$M$33,11,FALSE)</f>
        <v>0.19047619047619058</v>
      </c>
      <c r="AQ161">
        <f>VLOOKUP($C161,'2022 FPIs'!$A$1:$M$33,12,FALSE)</f>
        <v>0.84498480243161112</v>
      </c>
      <c r="AR161">
        <f>VLOOKUP($C161,'2022 FPIs'!$A$1:$M$33,13,FALSE)</f>
        <v>0.68544600938967137</v>
      </c>
      <c r="AS161">
        <v>13</v>
      </c>
      <c r="AT161">
        <v>27</v>
      </c>
      <c r="AU161">
        <v>20</v>
      </c>
      <c r="AV161">
        <v>30</v>
      </c>
      <c r="AW161">
        <v>195</v>
      </c>
      <c r="AX161">
        <v>1</v>
      </c>
      <c r="AY161">
        <v>1</v>
      </c>
      <c r="AZ161">
        <v>4</v>
      </c>
      <c r="BA161">
        <v>28</v>
      </c>
      <c r="BB161">
        <v>7.4</v>
      </c>
      <c r="BC161">
        <v>5.7</v>
      </c>
      <c r="BD161">
        <v>66.7</v>
      </c>
      <c r="BE161">
        <v>81.900000000000006</v>
      </c>
      <c r="BF161">
        <v>15</v>
      </c>
      <c r="BG161">
        <v>48</v>
      </c>
      <c r="BH161">
        <v>3.2</v>
      </c>
      <c r="BI161">
        <v>0</v>
      </c>
      <c r="BJ161">
        <v>2</v>
      </c>
      <c r="BK161">
        <v>2</v>
      </c>
      <c r="BL161">
        <v>1</v>
      </c>
      <c r="BM161">
        <v>1</v>
      </c>
      <c r="BN161">
        <v>5</v>
      </c>
      <c r="BO161">
        <v>232</v>
      </c>
      <c r="BP161">
        <v>3</v>
      </c>
      <c r="BQ161">
        <v>11</v>
      </c>
      <c r="BR161">
        <v>1</v>
      </c>
      <c r="BS161">
        <v>1</v>
      </c>
      <c r="BT161" s="3">
        <f t="shared" si="17"/>
        <v>22</v>
      </c>
      <c r="BU161">
        <f>VLOOKUP(D161,'2022 FPIs'!$A$1:$B$33,2,FALSE)</f>
        <v>1.6</v>
      </c>
      <c r="BV161">
        <f>VLOOKUP($D161,'2022 FPIs'!$A$1:$F$33,3,FALSE)</f>
        <v>46.6</v>
      </c>
      <c r="BW161">
        <f>VLOOKUP($D161,'2022 FPIs'!$A$1:$F$33,4,FALSE)</f>
        <v>51.7</v>
      </c>
      <c r="BX161">
        <f>VLOOKUP($D161,'2022 FPIs'!$A$1:$F$33,5,FALSE)</f>
        <v>40.200000000000003</v>
      </c>
      <c r="BY161">
        <f>VLOOKUP($D161,'2022 FPIs'!$A$1:$F$33,6,FALSE)</f>
        <v>56.6</v>
      </c>
      <c r="BZ161">
        <f>VLOOKUP($D161,'2022 FPIs'!$A$1:$G$33,7,FALSE)</f>
        <v>1485</v>
      </c>
      <c r="CA161">
        <f>VLOOKUP($D161,'2022 FPIs'!$A$1:$M$33,8,FALSE)</f>
        <v>0.60655737704918034</v>
      </c>
      <c r="CB161">
        <f>VLOOKUP($D161,'2022 FPIs'!$A$1:$M$33,9,FALSE)</f>
        <v>0.35121951219512193</v>
      </c>
      <c r="CC161">
        <f>VLOOKUP($D161,'2022 FPIs'!$A$1:$M$33,10,FALSE)</f>
        <v>0.55172413793103448</v>
      </c>
      <c r="CD161">
        <f>VLOOKUP($D161,'2022 FPIs'!$A$1:$M$33,11,FALSE)</f>
        <v>0.20728291316526626</v>
      </c>
      <c r="CE161">
        <f>VLOOKUP($D161,'2022 FPIs'!$A$1:$M$33,12,FALSE)</f>
        <v>0.73556231003039529</v>
      </c>
      <c r="CF161">
        <f>VLOOKUP($D161,'2022 FPIs'!$A$1:$M$33,13,FALSE)</f>
        <v>0.41784037558685444</v>
      </c>
      <c r="CG161">
        <f t="shared" si="18"/>
        <v>1.2999999999999998</v>
      </c>
      <c r="CH161">
        <f t="shared" si="19"/>
        <v>1.1137339055793991</v>
      </c>
      <c r="CI161">
        <f t="shared" si="20"/>
        <v>1.1547388781431334</v>
      </c>
      <c r="CJ161">
        <f t="shared" si="21"/>
        <v>0.9850746268656716</v>
      </c>
      <c r="CK161">
        <f t="shared" si="22"/>
        <v>1.0636042402826855</v>
      </c>
      <c r="CL161">
        <f t="shared" si="23"/>
        <v>114</v>
      </c>
    </row>
    <row r="162" spans="1:90">
      <c r="A162" t="s">
        <v>1</v>
      </c>
      <c r="B162">
        <f t="shared" si="16"/>
        <v>1</v>
      </c>
      <c r="C162" t="s">
        <v>44</v>
      </c>
      <c r="D162" t="s">
        <v>67</v>
      </c>
      <c r="E162">
        <v>13</v>
      </c>
      <c r="F162">
        <v>3</v>
      </c>
      <c r="G162">
        <v>24</v>
      </c>
      <c r="H162">
        <v>33</v>
      </c>
      <c r="I162">
        <v>193</v>
      </c>
      <c r="J162">
        <v>0</v>
      </c>
      <c r="K162">
        <v>1</v>
      </c>
      <c r="L162">
        <v>3</v>
      </c>
      <c r="M162">
        <v>16</v>
      </c>
      <c r="N162">
        <v>6.3</v>
      </c>
      <c r="O162">
        <v>5.4</v>
      </c>
      <c r="P162">
        <v>72.7</v>
      </c>
      <c r="Q162">
        <v>74.400000000000006</v>
      </c>
      <c r="R162">
        <v>30</v>
      </c>
      <c r="S162">
        <v>115</v>
      </c>
      <c r="T162">
        <v>3.8</v>
      </c>
      <c r="U162">
        <v>1</v>
      </c>
      <c r="V162">
        <v>2</v>
      </c>
      <c r="W162">
        <v>2</v>
      </c>
      <c r="X162">
        <v>1</v>
      </c>
      <c r="Y162">
        <v>1</v>
      </c>
      <c r="Z162">
        <v>7</v>
      </c>
      <c r="AA162">
        <v>251</v>
      </c>
      <c r="AB162">
        <v>6</v>
      </c>
      <c r="AC162">
        <v>15</v>
      </c>
      <c r="AD162">
        <v>0</v>
      </c>
      <c r="AE162">
        <v>0</v>
      </c>
      <c r="AF162" s="3">
        <v>19</v>
      </c>
      <c r="AG162">
        <f>VLOOKUP(C162,'2022 FPIs'!$A$1:$B$33,2,FALSE)</f>
        <v>2.9</v>
      </c>
      <c r="AH162">
        <f>VLOOKUP($C162,'2022 FPIs'!$A$1:$F$33,3,FALSE)</f>
        <v>51.9</v>
      </c>
      <c r="AI162">
        <f>VLOOKUP($C162,'2022 FPIs'!$A$1:$F$33,4,FALSE)</f>
        <v>59.7</v>
      </c>
      <c r="AJ162">
        <f>VLOOKUP($C162,'2022 FPIs'!$A$1:$F$33,5,FALSE)</f>
        <v>39.6</v>
      </c>
      <c r="AK162">
        <f>VLOOKUP($C162,'2022 FPIs'!$A$1:$F$33,6,FALSE)</f>
        <v>60.2</v>
      </c>
      <c r="AL162">
        <f>VLOOKUP($C162,'2022 FPIs'!$A$1:$M$33,7,FALSE)</f>
        <v>1599</v>
      </c>
      <c r="AM162">
        <f>VLOOKUP($C162,'2022 FPIs'!$A$1:$M$33,8,FALSE)</f>
        <v>0.64918032786885238</v>
      </c>
      <c r="AN162">
        <f>VLOOKUP($C162,'2022 FPIs'!$A$1:$M$33,9,FALSE)</f>
        <v>0.48048780487804865</v>
      </c>
      <c r="AO162">
        <f>VLOOKUP($C162,'2022 FPIs'!$A$1:$M$33,10,FALSE)</f>
        <v>0.69691470054446458</v>
      </c>
      <c r="AP162">
        <f>VLOOKUP($C162,'2022 FPIs'!$A$1:$M$33,11,FALSE)</f>
        <v>0.19047619047619058</v>
      </c>
      <c r="AQ162">
        <f>VLOOKUP($C162,'2022 FPIs'!$A$1:$M$33,12,FALSE)</f>
        <v>0.84498480243161112</v>
      </c>
      <c r="AR162">
        <f>VLOOKUP($C162,'2022 FPIs'!$A$1:$M$33,13,FALSE)</f>
        <v>0.68544600938967137</v>
      </c>
      <c r="AS162">
        <v>3</v>
      </c>
      <c r="AT162">
        <v>13</v>
      </c>
      <c r="AU162">
        <v>21</v>
      </c>
      <c r="AV162">
        <v>33</v>
      </c>
      <c r="AW162">
        <v>169</v>
      </c>
      <c r="AX162">
        <v>0</v>
      </c>
      <c r="AY162">
        <v>2</v>
      </c>
      <c r="AZ162">
        <v>4</v>
      </c>
      <c r="BA162">
        <v>27</v>
      </c>
      <c r="BB162">
        <v>5.9</v>
      </c>
      <c r="BC162">
        <v>4.5999999999999996</v>
      </c>
      <c r="BD162">
        <v>63.6</v>
      </c>
      <c r="BE162">
        <v>51.2</v>
      </c>
      <c r="BF162">
        <v>17</v>
      </c>
      <c r="BG162">
        <v>36</v>
      </c>
      <c r="BH162">
        <v>2.1</v>
      </c>
      <c r="BI162">
        <v>0</v>
      </c>
      <c r="BJ162">
        <v>1</v>
      </c>
      <c r="BK162">
        <v>1</v>
      </c>
      <c r="BL162">
        <v>0</v>
      </c>
      <c r="BM162">
        <v>0</v>
      </c>
      <c r="BN162">
        <v>6</v>
      </c>
      <c r="BO162">
        <v>265</v>
      </c>
      <c r="BP162">
        <v>3</v>
      </c>
      <c r="BQ162">
        <v>12</v>
      </c>
      <c r="BR162">
        <v>0</v>
      </c>
      <c r="BS162">
        <v>1</v>
      </c>
      <c r="BT162" s="3">
        <f t="shared" si="17"/>
        <v>41</v>
      </c>
      <c r="BU162">
        <f>VLOOKUP(D162,'2022 FPIs'!$A$1:$B$33,2,FALSE)</f>
        <v>0.6</v>
      </c>
      <c r="BV162">
        <f>VLOOKUP($D162,'2022 FPIs'!$A$1:$F$33,3,FALSE)</f>
        <v>51.1</v>
      </c>
      <c r="BW162">
        <f>VLOOKUP($D162,'2022 FPIs'!$A$1:$F$33,4,FALSE)</f>
        <v>49.5</v>
      </c>
      <c r="BX162">
        <f>VLOOKUP($D162,'2022 FPIs'!$A$1:$F$33,5,FALSE)</f>
        <v>48.2</v>
      </c>
      <c r="BY162">
        <f>VLOOKUP($D162,'2022 FPIs'!$A$1:$F$33,6,FALSE)</f>
        <v>56.9</v>
      </c>
      <c r="BZ162">
        <f>VLOOKUP($D162,'2022 FPIs'!$A$1:$G$33,7,FALSE)</f>
        <v>1485</v>
      </c>
      <c r="CA162">
        <f>VLOOKUP($D162,'2022 FPIs'!$A$1:$M$33,8,FALSE)</f>
        <v>0.57377049180327866</v>
      </c>
      <c r="CB162">
        <f>VLOOKUP($D162,'2022 FPIs'!$A$1:$M$33,9,FALSE)</f>
        <v>0.46097560975609753</v>
      </c>
      <c r="CC162">
        <f>VLOOKUP($D162,'2022 FPIs'!$A$1:$M$33,10,FALSE)</f>
        <v>0.51179673321234109</v>
      </c>
      <c r="CD162">
        <f>VLOOKUP($D162,'2022 FPIs'!$A$1:$M$33,11,FALSE)</f>
        <v>0.43137254901960798</v>
      </c>
      <c r="CE162">
        <f>VLOOKUP($D162,'2022 FPIs'!$A$1:$M$33,12,FALSE)</f>
        <v>0.74468085106382986</v>
      </c>
      <c r="CF162">
        <f>VLOOKUP($D162,'2022 FPIs'!$A$1:$M$33,13,FALSE)</f>
        <v>0.41784037558685444</v>
      </c>
      <c r="CG162">
        <f t="shared" si="18"/>
        <v>2.2999999999999998</v>
      </c>
      <c r="CH162">
        <f t="shared" si="19"/>
        <v>1.0156555772994129</v>
      </c>
      <c r="CI162">
        <f t="shared" si="20"/>
        <v>1.2060606060606061</v>
      </c>
      <c r="CJ162">
        <f t="shared" si="21"/>
        <v>0.82157676348547715</v>
      </c>
      <c r="CK162">
        <f t="shared" si="22"/>
        <v>1.0579964850615116</v>
      </c>
      <c r="CL162">
        <f t="shared" si="23"/>
        <v>114</v>
      </c>
    </row>
    <row r="163" spans="1:90">
      <c r="A163" t="s">
        <v>0</v>
      </c>
      <c r="B163">
        <f t="shared" si="16"/>
        <v>0</v>
      </c>
      <c r="C163" t="s">
        <v>44</v>
      </c>
      <c r="D163" t="s">
        <v>41</v>
      </c>
      <c r="E163">
        <v>27</v>
      </c>
      <c r="F163">
        <v>28</v>
      </c>
      <c r="G163">
        <v>16</v>
      </c>
      <c r="H163">
        <v>32</v>
      </c>
      <c r="I163">
        <v>253</v>
      </c>
      <c r="J163">
        <v>1</v>
      </c>
      <c r="K163">
        <v>0</v>
      </c>
      <c r="L163">
        <v>1</v>
      </c>
      <c r="M163">
        <v>1</v>
      </c>
      <c r="N163">
        <v>7.9</v>
      </c>
      <c r="O163">
        <v>7.7</v>
      </c>
      <c r="P163">
        <v>50</v>
      </c>
      <c r="Q163">
        <v>87.1</v>
      </c>
      <c r="R163">
        <v>35</v>
      </c>
      <c r="S163">
        <v>162</v>
      </c>
      <c r="T163">
        <v>4.5999999999999996</v>
      </c>
      <c r="U163">
        <v>1</v>
      </c>
      <c r="V163">
        <v>4</v>
      </c>
      <c r="W163">
        <v>5</v>
      </c>
      <c r="X163">
        <v>1</v>
      </c>
      <c r="Y163">
        <v>1</v>
      </c>
      <c r="Z163">
        <v>1</v>
      </c>
      <c r="AA163">
        <v>53</v>
      </c>
      <c r="AB163">
        <v>8</v>
      </c>
      <c r="AC163">
        <v>14</v>
      </c>
      <c r="AD163">
        <v>0</v>
      </c>
      <c r="AE163">
        <v>1</v>
      </c>
      <c r="AF163" s="3">
        <v>32.5</v>
      </c>
      <c r="AG163">
        <f>VLOOKUP(C163,'2022 FPIs'!$A$1:$B$33,2,FALSE)</f>
        <v>2.9</v>
      </c>
      <c r="AH163">
        <f>VLOOKUP($C163,'2022 FPIs'!$A$1:$F$33,3,FALSE)</f>
        <v>51.9</v>
      </c>
      <c r="AI163">
        <f>VLOOKUP($C163,'2022 FPIs'!$A$1:$F$33,4,FALSE)</f>
        <v>59.7</v>
      </c>
      <c r="AJ163">
        <f>VLOOKUP($C163,'2022 FPIs'!$A$1:$F$33,5,FALSE)</f>
        <v>39.6</v>
      </c>
      <c r="AK163">
        <f>VLOOKUP($C163,'2022 FPIs'!$A$1:$F$33,6,FALSE)</f>
        <v>60.2</v>
      </c>
      <c r="AL163">
        <f>VLOOKUP($C163,'2022 FPIs'!$A$1:$M$33,7,FALSE)</f>
        <v>1599</v>
      </c>
      <c r="AM163">
        <f>VLOOKUP($C163,'2022 FPIs'!$A$1:$M$33,8,FALSE)</f>
        <v>0.64918032786885238</v>
      </c>
      <c r="AN163">
        <f>VLOOKUP($C163,'2022 FPIs'!$A$1:$M$33,9,FALSE)</f>
        <v>0.48048780487804865</v>
      </c>
      <c r="AO163">
        <f>VLOOKUP($C163,'2022 FPIs'!$A$1:$M$33,10,FALSE)</f>
        <v>0.69691470054446458</v>
      </c>
      <c r="AP163">
        <f>VLOOKUP($C163,'2022 FPIs'!$A$1:$M$33,11,FALSE)</f>
        <v>0.19047619047619058</v>
      </c>
      <c r="AQ163">
        <f>VLOOKUP($C163,'2022 FPIs'!$A$1:$M$33,12,FALSE)</f>
        <v>0.84498480243161112</v>
      </c>
      <c r="AR163">
        <f>VLOOKUP($C163,'2022 FPIs'!$A$1:$M$33,13,FALSE)</f>
        <v>0.68544600938967137</v>
      </c>
      <c r="AS163">
        <v>28</v>
      </c>
      <c r="AT163">
        <v>27</v>
      </c>
      <c r="AU163">
        <v>29</v>
      </c>
      <c r="AV163">
        <v>37</v>
      </c>
      <c r="AW163">
        <v>294</v>
      </c>
      <c r="AX163">
        <v>3</v>
      </c>
      <c r="AY163">
        <v>0</v>
      </c>
      <c r="AZ163">
        <v>4</v>
      </c>
      <c r="BA163">
        <v>27</v>
      </c>
      <c r="BB163">
        <v>8.6999999999999993</v>
      </c>
      <c r="BC163">
        <v>7.2</v>
      </c>
      <c r="BD163">
        <v>78.400000000000006</v>
      </c>
      <c r="BE163">
        <v>126.8</v>
      </c>
      <c r="BF163">
        <v>20</v>
      </c>
      <c r="BG163">
        <v>38</v>
      </c>
      <c r="BH163">
        <v>1.9</v>
      </c>
      <c r="BI163">
        <v>0</v>
      </c>
      <c r="BJ163">
        <v>2</v>
      </c>
      <c r="BK163">
        <v>2</v>
      </c>
      <c r="BL163">
        <v>2</v>
      </c>
      <c r="BM163">
        <v>2</v>
      </c>
      <c r="BN163">
        <v>3</v>
      </c>
      <c r="BO163">
        <v>206</v>
      </c>
      <c r="BP163">
        <v>4</v>
      </c>
      <c r="BQ163">
        <v>13</v>
      </c>
      <c r="BR163">
        <v>2</v>
      </c>
      <c r="BS163">
        <v>3</v>
      </c>
      <c r="BT163" s="3">
        <f t="shared" si="17"/>
        <v>27.5</v>
      </c>
      <c r="BU163">
        <f>VLOOKUP(D163,'2022 FPIs'!$A$1:$B$33,2,FALSE)</f>
        <v>6.1</v>
      </c>
      <c r="BV163">
        <f>VLOOKUP($D163,'2022 FPIs'!$A$1:$F$33,3,FALSE)</f>
        <v>48</v>
      </c>
      <c r="BW163">
        <f>VLOOKUP($D163,'2022 FPIs'!$A$1:$F$33,4,FALSE)</f>
        <v>46.1</v>
      </c>
      <c r="BX163">
        <f>VLOOKUP($D163,'2022 FPIs'!$A$1:$F$33,5,FALSE)</f>
        <v>50.2</v>
      </c>
      <c r="BY163">
        <f>VLOOKUP($D163,'2022 FPIs'!$A$1:$F$33,6,FALSE)</f>
        <v>51</v>
      </c>
      <c r="BZ163">
        <f>VLOOKUP($D163,'2022 FPIs'!$A$1:$G$33,7,FALSE)</f>
        <v>1531</v>
      </c>
      <c r="CA163">
        <f>VLOOKUP($D163,'2022 FPIs'!$A$1:$M$33,8,FALSE)</f>
        <v>0.75409836065573765</v>
      </c>
      <c r="CB163">
        <f>VLOOKUP($D163,'2022 FPIs'!$A$1:$M$33,9,FALSE)</f>
        <v>0.38536585365853654</v>
      </c>
      <c r="CC163">
        <f>VLOOKUP($D163,'2022 FPIs'!$A$1:$M$33,10,FALSE)</f>
        <v>0.45009074410163336</v>
      </c>
      <c r="CD163">
        <f>VLOOKUP($D163,'2022 FPIs'!$A$1:$M$33,11,FALSE)</f>
        <v>0.48739495798319338</v>
      </c>
      <c r="CE163">
        <f>VLOOKUP($D163,'2022 FPIs'!$A$1:$M$33,12,FALSE)</f>
        <v>0.56534954407294835</v>
      </c>
      <c r="CF163">
        <f>VLOOKUP($D163,'2022 FPIs'!$A$1:$M$33,13,FALSE)</f>
        <v>0.5258215962441315</v>
      </c>
      <c r="CG163">
        <f t="shared" si="18"/>
        <v>-3.1999999999999997</v>
      </c>
      <c r="CH163">
        <f t="shared" si="19"/>
        <v>1.08125</v>
      </c>
      <c r="CI163">
        <f t="shared" si="20"/>
        <v>1.2950108459869849</v>
      </c>
      <c r="CJ163">
        <f t="shared" si="21"/>
        <v>0.78884462151394419</v>
      </c>
      <c r="CK163">
        <f t="shared" si="22"/>
        <v>1.1803921568627451</v>
      </c>
      <c r="CL163">
        <f t="shared" si="23"/>
        <v>68</v>
      </c>
    </row>
    <row r="164" spans="1:90">
      <c r="A164" t="s">
        <v>1</v>
      </c>
      <c r="B164">
        <f t="shared" si="16"/>
        <v>1</v>
      </c>
      <c r="C164" t="s">
        <v>44</v>
      </c>
      <c r="D164" t="s">
        <v>59</v>
      </c>
      <c r="E164">
        <v>10</v>
      </c>
      <c r="F164">
        <v>9</v>
      </c>
      <c r="G164">
        <v>30</v>
      </c>
      <c r="H164">
        <v>37</v>
      </c>
      <c r="I164">
        <v>182</v>
      </c>
      <c r="J164">
        <v>0</v>
      </c>
      <c r="K164">
        <v>2</v>
      </c>
      <c r="L164">
        <v>4</v>
      </c>
      <c r="M164">
        <v>16</v>
      </c>
      <c r="N164">
        <v>5.4</v>
      </c>
      <c r="O164">
        <v>4.4000000000000004</v>
      </c>
      <c r="P164">
        <v>81.099999999999994</v>
      </c>
      <c r="Q164">
        <v>64.599999999999994</v>
      </c>
      <c r="R164">
        <v>28</v>
      </c>
      <c r="S164">
        <v>103</v>
      </c>
      <c r="T164">
        <v>3.7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6</v>
      </c>
      <c r="AA164">
        <v>303</v>
      </c>
      <c r="AB164">
        <v>3</v>
      </c>
      <c r="AC164">
        <v>13</v>
      </c>
      <c r="AD164">
        <v>3</v>
      </c>
      <c r="AE164">
        <v>3</v>
      </c>
      <c r="AF164" s="3">
        <v>32.5</v>
      </c>
      <c r="AG164">
        <f>VLOOKUP(C164,'2022 FPIs'!$A$1:$B$33,2,FALSE)</f>
        <v>2.9</v>
      </c>
      <c r="AH164">
        <f>VLOOKUP($C164,'2022 FPIs'!$A$1:$F$33,3,FALSE)</f>
        <v>51.9</v>
      </c>
      <c r="AI164">
        <f>VLOOKUP($C164,'2022 FPIs'!$A$1:$F$33,4,FALSE)</f>
        <v>59.7</v>
      </c>
      <c r="AJ164">
        <f>VLOOKUP($C164,'2022 FPIs'!$A$1:$F$33,5,FALSE)</f>
        <v>39.6</v>
      </c>
      <c r="AK164">
        <f>VLOOKUP($C164,'2022 FPIs'!$A$1:$F$33,6,FALSE)</f>
        <v>60.2</v>
      </c>
      <c r="AL164">
        <f>VLOOKUP($C164,'2022 FPIs'!$A$1:$M$33,7,FALSE)</f>
        <v>1599</v>
      </c>
      <c r="AM164">
        <f>VLOOKUP($C164,'2022 FPIs'!$A$1:$M$33,8,FALSE)</f>
        <v>0.64918032786885238</v>
      </c>
      <c r="AN164">
        <f>VLOOKUP($C164,'2022 FPIs'!$A$1:$M$33,9,FALSE)</f>
        <v>0.48048780487804865</v>
      </c>
      <c r="AO164">
        <f>VLOOKUP($C164,'2022 FPIs'!$A$1:$M$33,10,FALSE)</f>
        <v>0.69691470054446458</v>
      </c>
      <c r="AP164">
        <f>VLOOKUP($C164,'2022 FPIs'!$A$1:$M$33,11,FALSE)</f>
        <v>0.19047619047619058</v>
      </c>
      <c r="AQ164">
        <f>VLOOKUP($C164,'2022 FPIs'!$A$1:$M$33,12,FALSE)</f>
        <v>0.84498480243161112</v>
      </c>
      <c r="AR164">
        <f>VLOOKUP($C164,'2022 FPIs'!$A$1:$M$33,13,FALSE)</f>
        <v>0.68544600938967137</v>
      </c>
      <c r="AS164">
        <v>9</v>
      </c>
      <c r="AT164">
        <v>10</v>
      </c>
      <c r="AU164">
        <v>17</v>
      </c>
      <c r="AV164">
        <v>22</v>
      </c>
      <c r="AW164">
        <v>184</v>
      </c>
      <c r="AX164">
        <v>0</v>
      </c>
      <c r="AY164">
        <v>0</v>
      </c>
      <c r="AZ164">
        <v>2</v>
      </c>
      <c r="BA164">
        <v>5</v>
      </c>
      <c r="BB164">
        <v>8.6</v>
      </c>
      <c r="BC164">
        <v>7.7</v>
      </c>
      <c r="BD164">
        <v>77.3</v>
      </c>
      <c r="BE164">
        <v>101.3</v>
      </c>
      <c r="BF164">
        <v>28</v>
      </c>
      <c r="BG164">
        <v>88</v>
      </c>
      <c r="BH164">
        <v>3.1</v>
      </c>
      <c r="BI164">
        <v>0</v>
      </c>
      <c r="BJ164">
        <v>3</v>
      </c>
      <c r="BK164">
        <v>4</v>
      </c>
      <c r="BL164">
        <v>0</v>
      </c>
      <c r="BM164">
        <v>0</v>
      </c>
      <c r="BN164">
        <v>7</v>
      </c>
      <c r="BO164">
        <v>288</v>
      </c>
      <c r="BP164">
        <v>2</v>
      </c>
      <c r="BQ164">
        <v>12</v>
      </c>
      <c r="BR164">
        <v>0</v>
      </c>
      <c r="BS164">
        <v>0</v>
      </c>
      <c r="BT164" s="3">
        <f t="shared" si="17"/>
        <v>27.5</v>
      </c>
      <c r="BU164">
        <f>VLOOKUP(D164,'2022 FPIs'!$A$1:$B$33,2,FALSE)</f>
        <v>-5.2</v>
      </c>
      <c r="BV164">
        <f>VLOOKUP($D164,'2022 FPIs'!$A$1:$F$33,3,FALSE)</f>
        <v>43.5</v>
      </c>
      <c r="BW164">
        <f>VLOOKUP($D164,'2022 FPIs'!$A$1:$F$33,4,FALSE)</f>
        <v>30.2</v>
      </c>
      <c r="BX164">
        <f>VLOOKUP($D164,'2022 FPIs'!$A$1:$F$33,5,FALSE)</f>
        <v>59.3</v>
      </c>
      <c r="BY164">
        <f>VLOOKUP($D164,'2022 FPIs'!$A$1:$F$33,6,FALSE)</f>
        <v>52.3</v>
      </c>
      <c r="BZ164">
        <f>VLOOKUP($D164,'2022 FPIs'!$A$1:$G$33,7,FALSE)</f>
        <v>1379</v>
      </c>
      <c r="CA164">
        <f>VLOOKUP($D164,'2022 FPIs'!$A$1:$M$33,8,FALSE)</f>
        <v>0.38360655737704918</v>
      </c>
      <c r="CB164">
        <f>VLOOKUP($D164,'2022 FPIs'!$A$1:$M$33,9,FALSE)</f>
        <v>0.27560975609756089</v>
      </c>
      <c r="CC164">
        <f>VLOOKUP($D164,'2022 FPIs'!$A$1:$M$33,10,FALSE)</f>
        <v>0.16152450090744097</v>
      </c>
      <c r="CD164">
        <f>VLOOKUP($D164,'2022 FPIs'!$A$1:$M$33,11,FALSE)</f>
        <v>0.74229691876750692</v>
      </c>
      <c r="CE164">
        <f>VLOOKUP($D164,'2022 FPIs'!$A$1:$M$33,12,FALSE)</f>
        <v>0.60486322188449848</v>
      </c>
      <c r="CF164">
        <f>VLOOKUP($D164,'2022 FPIs'!$A$1:$M$33,13,FALSE)</f>
        <v>0.16901408450704225</v>
      </c>
      <c r="CG164">
        <f t="shared" si="18"/>
        <v>8.1</v>
      </c>
      <c r="CH164">
        <f t="shared" si="19"/>
        <v>1.193103448275862</v>
      </c>
      <c r="CI164">
        <f t="shared" si="20"/>
        <v>1.9768211920529803</v>
      </c>
      <c r="CJ164">
        <f t="shared" si="21"/>
        <v>0.66779089376053968</v>
      </c>
      <c r="CK164">
        <f t="shared" si="22"/>
        <v>1.1510516252390059</v>
      </c>
      <c r="CL164">
        <f t="shared" si="23"/>
        <v>220</v>
      </c>
    </row>
    <row r="165" spans="1:90">
      <c r="A165" t="s">
        <v>1</v>
      </c>
      <c r="B165">
        <f t="shared" si="16"/>
        <v>1</v>
      </c>
      <c r="C165" t="s">
        <v>44</v>
      </c>
      <c r="D165" t="s">
        <v>45</v>
      </c>
      <c r="E165">
        <v>16</v>
      </c>
      <c r="F165">
        <v>14</v>
      </c>
      <c r="G165">
        <v>11</v>
      </c>
      <c r="H165">
        <v>17</v>
      </c>
      <c r="I165">
        <v>94</v>
      </c>
      <c r="J165">
        <v>0</v>
      </c>
      <c r="K165">
        <v>0</v>
      </c>
      <c r="L165">
        <v>2</v>
      </c>
      <c r="M165">
        <v>10</v>
      </c>
      <c r="N165">
        <v>6.1</v>
      </c>
      <c r="O165">
        <v>4.9000000000000004</v>
      </c>
      <c r="P165">
        <v>64.7</v>
      </c>
      <c r="Q165">
        <v>79</v>
      </c>
      <c r="R165">
        <v>42</v>
      </c>
      <c r="S165">
        <v>215</v>
      </c>
      <c r="T165">
        <v>5.0999999999999996</v>
      </c>
      <c r="U165">
        <v>1</v>
      </c>
      <c r="V165">
        <v>3</v>
      </c>
      <c r="W165">
        <v>3</v>
      </c>
      <c r="X165">
        <v>1</v>
      </c>
      <c r="Y165">
        <v>1</v>
      </c>
      <c r="Z165">
        <v>3</v>
      </c>
      <c r="AA165">
        <v>124</v>
      </c>
      <c r="AB165">
        <v>4</v>
      </c>
      <c r="AC165">
        <v>13</v>
      </c>
      <c r="AD165">
        <v>1</v>
      </c>
      <c r="AE165">
        <v>2</v>
      </c>
      <c r="AF165" s="3">
        <v>33</v>
      </c>
      <c r="AG165">
        <f>VLOOKUP(C165,'2022 FPIs'!$A$1:$B$33,2,FALSE)</f>
        <v>2.9</v>
      </c>
      <c r="AH165">
        <f>VLOOKUP($C165,'2022 FPIs'!$A$1:$F$33,3,FALSE)</f>
        <v>51.9</v>
      </c>
      <c r="AI165">
        <f>VLOOKUP($C165,'2022 FPIs'!$A$1:$F$33,4,FALSE)</f>
        <v>59.7</v>
      </c>
      <c r="AJ165">
        <f>VLOOKUP($C165,'2022 FPIs'!$A$1:$F$33,5,FALSE)</f>
        <v>39.6</v>
      </c>
      <c r="AK165">
        <f>VLOOKUP($C165,'2022 FPIs'!$A$1:$F$33,6,FALSE)</f>
        <v>60.2</v>
      </c>
      <c r="AL165">
        <f>VLOOKUP($C165,'2022 FPIs'!$A$1:$M$33,7,FALSE)</f>
        <v>1599</v>
      </c>
      <c r="AM165">
        <f>VLOOKUP($C165,'2022 FPIs'!$A$1:$M$33,8,FALSE)</f>
        <v>0.64918032786885238</v>
      </c>
      <c r="AN165">
        <f>VLOOKUP($C165,'2022 FPIs'!$A$1:$M$33,9,FALSE)</f>
        <v>0.48048780487804865</v>
      </c>
      <c r="AO165">
        <f>VLOOKUP($C165,'2022 FPIs'!$A$1:$M$33,10,FALSE)</f>
        <v>0.69691470054446458</v>
      </c>
      <c r="AP165">
        <f>VLOOKUP($C165,'2022 FPIs'!$A$1:$M$33,11,FALSE)</f>
        <v>0.19047619047619058</v>
      </c>
      <c r="AQ165">
        <f>VLOOKUP($C165,'2022 FPIs'!$A$1:$M$33,12,FALSE)</f>
        <v>0.84498480243161112</v>
      </c>
      <c r="AR165">
        <f>VLOOKUP($C165,'2022 FPIs'!$A$1:$M$33,13,FALSE)</f>
        <v>0.68544600938967137</v>
      </c>
      <c r="AS165">
        <v>14</v>
      </c>
      <c r="AT165">
        <v>16</v>
      </c>
      <c r="AU165">
        <v>22</v>
      </c>
      <c r="AV165">
        <v>31</v>
      </c>
      <c r="AW165">
        <v>264</v>
      </c>
      <c r="AX165">
        <v>1</v>
      </c>
      <c r="AY165">
        <v>3</v>
      </c>
      <c r="AZ165">
        <v>2</v>
      </c>
      <c r="BA165">
        <v>12</v>
      </c>
      <c r="BB165">
        <v>8.9</v>
      </c>
      <c r="BC165">
        <v>8</v>
      </c>
      <c r="BD165">
        <v>71</v>
      </c>
      <c r="BE165">
        <v>67.900000000000006</v>
      </c>
      <c r="BF165">
        <v>20</v>
      </c>
      <c r="BG165">
        <v>65</v>
      </c>
      <c r="BH165">
        <v>3.3</v>
      </c>
      <c r="BI165">
        <v>1</v>
      </c>
      <c r="BJ165">
        <v>0</v>
      </c>
      <c r="BK165">
        <v>1</v>
      </c>
      <c r="BL165">
        <v>2</v>
      </c>
      <c r="BM165">
        <v>2</v>
      </c>
      <c r="BN165">
        <v>3</v>
      </c>
      <c r="BO165">
        <v>111</v>
      </c>
      <c r="BP165">
        <v>4</v>
      </c>
      <c r="BQ165">
        <v>8</v>
      </c>
      <c r="BR165">
        <v>0</v>
      </c>
      <c r="BS165">
        <v>0</v>
      </c>
      <c r="BT165" s="3">
        <f t="shared" si="17"/>
        <v>27</v>
      </c>
      <c r="BU165">
        <f>VLOOKUP(D165,'2022 FPIs'!$A$1:$B$33,2,FALSE)</f>
        <v>2.2000000000000002</v>
      </c>
      <c r="BV165">
        <f>VLOOKUP($D165,'2022 FPIs'!$A$1:$F$33,3,FALSE)</f>
        <v>46.6</v>
      </c>
      <c r="BW165">
        <f>VLOOKUP($D165,'2022 FPIs'!$A$1:$F$33,4,FALSE)</f>
        <v>47</v>
      </c>
      <c r="BX165">
        <f>VLOOKUP($D165,'2022 FPIs'!$A$1:$F$33,5,FALSE)</f>
        <v>48.1</v>
      </c>
      <c r="BY165">
        <f>VLOOKUP($D165,'2022 FPIs'!$A$1:$F$33,6,FALSE)</f>
        <v>48.9</v>
      </c>
      <c r="BZ165">
        <f>VLOOKUP($D165,'2022 FPIs'!$A$1:$G$33,7,FALSE)</f>
        <v>1519</v>
      </c>
      <c r="CA165">
        <f>VLOOKUP($D165,'2022 FPIs'!$A$1:$M$33,8,FALSE)</f>
        <v>0.6262295081967213</v>
      </c>
      <c r="CB165">
        <f>VLOOKUP($D165,'2022 FPIs'!$A$1:$M$33,9,FALSE)</f>
        <v>0.35121951219512193</v>
      </c>
      <c r="CC165">
        <f>VLOOKUP($D165,'2022 FPIs'!$A$1:$M$33,10,FALSE)</f>
        <v>0.46642468239564422</v>
      </c>
      <c r="CD165">
        <f>VLOOKUP($D165,'2022 FPIs'!$A$1:$M$33,11,FALSE)</f>
        <v>0.42857142857142866</v>
      </c>
      <c r="CE165">
        <f>VLOOKUP($D165,'2022 FPIs'!$A$1:$M$33,12,FALSE)</f>
        <v>0.50151975683890582</v>
      </c>
      <c r="CF165">
        <f>VLOOKUP($D165,'2022 FPIs'!$A$1:$M$33,13,FALSE)</f>
        <v>0.49765258215962443</v>
      </c>
      <c r="CG165">
        <f t="shared" si="18"/>
        <v>0.69999999999999973</v>
      </c>
      <c r="CH165">
        <f t="shared" si="19"/>
        <v>1.1137339055793991</v>
      </c>
      <c r="CI165">
        <f t="shared" si="20"/>
        <v>1.2702127659574469</v>
      </c>
      <c r="CJ165">
        <f t="shared" si="21"/>
        <v>0.82328482328482333</v>
      </c>
      <c r="CK165">
        <f t="shared" si="22"/>
        <v>1.2310838445807772</v>
      </c>
      <c r="CL165">
        <f t="shared" si="23"/>
        <v>80</v>
      </c>
    </row>
    <row r="166" spans="1:90">
      <c r="A166" t="s">
        <v>0</v>
      </c>
      <c r="B166">
        <f t="shared" si="16"/>
        <v>0</v>
      </c>
      <c r="C166" t="s">
        <v>44</v>
      </c>
      <c r="D166" t="s">
        <v>49</v>
      </c>
      <c r="E166">
        <v>3</v>
      </c>
      <c r="F166">
        <v>13</v>
      </c>
      <c r="G166">
        <v>17</v>
      </c>
      <c r="H166">
        <v>30</v>
      </c>
      <c r="I166">
        <v>126</v>
      </c>
      <c r="J166">
        <v>0</v>
      </c>
      <c r="K166">
        <v>1</v>
      </c>
      <c r="L166">
        <v>3</v>
      </c>
      <c r="M166">
        <v>12</v>
      </c>
      <c r="N166">
        <v>4.5999999999999996</v>
      </c>
      <c r="O166">
        <v>3.8</v>
      </c>
      <c r="P166">
        <v>56.7</v>
      </c>
      <c r="Q166">
        <v>52.9</v>
      </c>
      <c r="R166">
        <v>28</v>
      </c>
      <c r="S166">
        <v>198</v>
      </c>
      <c r="T166">
        <v>7.1</v>
      </c>
      <c r="U166">
        <v>0</v>
      </c>
      <c r="V166">
        <v>1</v>
      </c>
      <c r="W166">
        <v>3</v>
      </c>
      <c r="X166">
        <v>0</v>
      </c>
      <c r="Y166">
        <v>0</v>
      </c>
      <c r="Z166">
        <v>1</v>
      </c>
      <c r="AA166">
        <v>41</v>
      </c>
      <c r="AB166">
        <v>5</v>
      </c>
      <c r="AC166">
        <v>12</v>
      </c>
      <c r="AD166">
        <v>0</v>
      </c>
      <c r="AE166">
        <v>3</v>
      </c>
      <c r="AF166" s="3">
        <v>27</v>
      </c>
      <c r="AG166">
        <f>VLOOKUP(C166,'2022 FPIs'!$A$1:$B$33,2,FALSE)</f>
        <v>2.9</v>
      </c>
      <c r="AH166">
        <f>VLOOKUP($C166,'2022 FPIs'!$A$1:$F$33,3,FALSE)</f>
        <v>51.9</v>
      </c>
      <c r="AI166">
        <f>VLOOKUP($C166,'2022 FPIs'!$A$1:$F$33,4,FALSE)</f>
        <v>59.7</v>
      </c>
      <c r="AJ166">
        <f>VLOOKUP($C166,'2022 FPIs'!$A$1:$F$33,5,FALSE)</f>
        <v>39.6</v>
      </c>
      <c r="AK166">
        <f>VLOOKUP($C166,'2022 FPIs'!$A$1:$F$33,6,FALSE)</f>
        <v>60.2</v>
      </c>
      <c r="AL166">
        <f>VLOOKUP($C166,'2022 FPIs'!$A$1:$M$33,7,FALSE)</f>
        <v>1599</v>
      </c>
      <c r="AM166">
        <f>VLOOKUP($C166,'2022 FPIs'!$A$1:$M$33,8,FALSE)</f>
        <v>0.64918032786885238</v>
      </c>
      <c r="AN166">
        <f>VLOOKUP($C166,'2022 FPIs'!$A$1:$M$33,9,FALSE)</f>
        <v>0.48048780487804865</v>
      </c>
      <c r="AO166">
        <f>VLOOKUP($C166,'2022 FPIs'!$A$1:$M$33,10,FALSE)</f>
        <v>0.69691470054446458</v>
      </c>
      <c r="AP166">
        <f>VLOOKUP($C166,'2022 FPIs'!$A$1:$M$33,11,FALSE)</f>
        <v>0.19047619047619058</v>
      </c>
      <c r="AQ166">
        <f>VLOOKUP($C166,'2022 FPIs'!$A$1:$M$33,12,FALSE)</f>
        <v>0.84498480243161112</v>
      </c>
      <c r="AR166">
        <f>VLOOKUP($C166,'2022 FPIs'!$A$1:$M$33,13,FALSE)</f>
        <v>0.68544600938967137</v>
      </c>
      <c r="AS166">
        <v>13</v>
      </c>
      <c r="AT166">
        <v>3</v>
      </c>
      <c r="AU166">
        <v>18</v>
      </c>
      <c r="AV166">
        <v>28</v>
      </c>
      <c r="AW166">
        <v>140</v>
      </c>
      <c r="AX166">
        <v>1</v>
      </c>
      <c r="AY166">
        <v>0</v>
      </c>
      <c r="AZ166">
        <v>3</v>
      </c>
      <c r="BA166">
        <v>21</v>
      </c>
      <c r="BB166">
        <v>5.8</v>
      </c>
      <c r="BC166">
        <v>4.5</v>
      </c>
      <c r="BD166">
        <v>64.3</v>
      </c>
      <c r="BE166">
        <v>88.4</v>
      </c>
      <c r="BF166">
        <v>33</v>
      </c>
      <c r="BG166">
        <v>143</v>
      </c>
      <c r="BH166">
        <v>4.3</v>
      </c>
      <c r="BI166">
        <v>0</v>
      </c>
      <c r="BJ166">
        <v>2</v>
      </c>
      <c r="BK166">
        <v>4</v>
      </c>
      <c r="BL166">
        <v>1</v>
      </c>
      <c r="BM166">
        <v>1</v>
      </c>
      <c r="BN166">
        <v>3</v>
      </c>
      <c r="BO166">
        <v>155</v>
      </c>
      <c r="BP166">
        <v>5</v>
      </c>
      <c r="BQ166">
        <v>15</v>
      </c>
      <c r="BR166">
        <v>2</v>
      </c>
      <c r="BS166">
        <v>2</v>
      </c>
      <c r="BT166" s="3">
        <f t="shared" si="17"/>
        <v>33</v>
      </c>
      <c r="BU166">
        <f>VLOOKUP(D166,'2022 FPIs'!$A$1:$B$33,2,FALSE)</f>
        <v>-2.5</v>
      </c>
      <c r="BV166">
        <f>VLOOKUP($D166,'2022 FPIs'!$A$1:$F$33,3,FALSE)</f>
        <v>50.2</v>
      </c>
      <c r="BW166">
        <f>VLOOKUP($D166,'2022 FPIs'!$A$1:$F$33,4,FALSE)</f>
        <v>37</v>
      </c>
      <c r="BX166">
        <f>VLOOKUP($D166,'2022 FPIs'!$A$1:$F$33,5,FALSE)</f>
        <v>64.900000000000006</v>
      </c>
      <c r="BY166">
        <f>VLOOKUP($D166,'2022 FPIs'!$A$1:$F$33,6,FALSE)</f>
        <v>45.2</v>
      </c>
      <c r="BZ166">
        <f>VLOOKUP($D166,'2022 FPIs'!$A$1:$G$33,7,FALSE)</f>
        <v>1485</v>
      </c>
      <c r="CA166">
        <f>VLOOKUP($D166,'2022 FPIs'!$A$1:$M$33,8,FALSE)</f>
        <v>0.47213114754098356</v>
      </c>
      <c r="CB166">
        <f>VLOOKUP($D166,'2022 FPIs'!$A$1:$M$33,9,FALSE)</f>
        <v>0.43902439024390244</v>
      </c>
      <c r="CC166">
        <f>VLOOKUP($D166,'2022 FPIs'!$A$1:$M$33,10,FALSE)</f>
        <v>0.28493647912885656</v>
      </c>
      <c r="CD166">
        <f>VLOOKUP($D166,'2022 FPIs'!$A$1:$M$33,11,FALSE)</f>
        <v>0.89915966386554635</v>
      </c>
      <c r="CE166">
        <f>VLOOKUP($D166,'2022 FPIs'!$A$1:$M$33,12,FALSE)</f>
        <v>0.38905775075987858</v>
      </c>
      <c r="CF166">
        <f>VLOOKUP($D166,'2022 FPIs'!$A$1:$M$33,13,FALSE)</f>
        <v>0.41784037558685444</v>
      </c>
      <c r="CG166">
        <f t="shared" si="18"/>
        <v>5.4</v>
      </c>
      <c r="CH166">
        <f t="shared" si="19"/>
        <v>1.0338645418326693</v>
      </c>
      <c r="CI166">
        <f t="shared" si="20"/>
        <v>1.6135135135135137</v>
      </c>
      <c r="CJ166">
        <f t="shared" si="21"/>
        <v>0.61016949152542366</v>
      </c>
      <c r="CK166">
        <f t="shared" si="22"/>
        <v>1.331858407079646</v>
      </c>
      <c r="CL166">
        <f t="shared" si="23"/>
        <v>114</v>
      </c>
    </row>
    <row r="167" spans="1:90">
      <c r="A167" t="s">
        <v>1</v>
      </c>
      <c r="B167">
        <f t="shared" si="16"/>
        <v>1</v>
      </c>
      <c r="C167" t="s">
        <v>44</v>
      </c>
      <c r="D167" t="s">
        <v>66</v>
      </c>
      <c r="E167">
        <v>17</v>
      </c>
      <c r="F167">
        <v>9</v>
      </c>
      <c r="G167">
        <v>9</v>
      </c>
      <c r="H167">
        <v>17</v>
      </c>
      <c r="I167">
        <v>115</v>
      </c>
      <c r="J167">
        <v>1</v>
      </c>
      <c r="K167">
        <v>0</v>
      </c>
      <c r="L167">
        <v>0</v>
      </c>
      <c r="M167">
        <v>0</v>
      </c>
      <c r="N167">
        <v>6.8</v>
      </c>
      <c r="O167">
        <v>6.8</v>
      </c>
      <c r="P167">
        <v>52.9</v>
      </c>
      <c r="Q167">
        <v>94</v>
      </c>
      <c r="R167">
        <v>34</v>
      </c>
      <c r="S167">
        <v>184</v>
      </c>
      <c r="T167">
        <v>5.4</v>
      </c>
      <c r="U167">
        <v>0</v>
      </c>
      <c r="V167">
        <v>3</v>
      </c>
      <c r="W167">
        <v>4</v>
      </c>
      <c r="X167">
        <v>0</v>
      </c>
      <c r="Y167">
        <v>0</v>
      </c>
      <c r="Z167">
        <v>3</v>
      </c>
      <c r="AA167">
        <v>115</v>
      </c>
      <c r="AB167">
        <v>4</v>
      </c>
      <c r="AC167">
        <v>12</v>
      </c>
      <c r="AD167">
        <v>0</v>
      </c>
      <c r="AE167">
        <v>0</v>
      </c>
      <c r="AF167" s="3">
        <v>27.5</v>
      </c>
      <c r="AG167">
        <f>VLOOKUP(C167,'2022 FPIs'!$A$1:$B$33,2,FALSE)</f>
        <v>2.9</v>
      </c>
      <c r="AH167">
        <f>VLOOKUP($C167,'2022 FPIs'!$A$1:$F$33,3,FALSE)</f>
        <v>51.9</v>
      </c>
      <c r="AI167">
        <f>VLOOKUP($C167,'2022 FPIs'!$A$1:$F$33,4,FALSE)</f>
        <v>59.7</v>
      </c>
      <c r="AJ167">
        <f>VLOOKUP($C167,'2022 FPIs'!$A$1:$F$33,5,FALSE)</f>
        <v>39.6</v>
      </c>
      <c r="AK167">
        <f>VLOOKUP($C167,'2022 FPIs'!$A$1:$F$33,6,FALSE)</f>
        <v>60.2</v>
      </c>
      <c r="AL167">
        <f>VLOOKUP($C167,'2022 FPIs'!$A$1:$M$33,7,FALSE)</f>
        <v>1599</v>
      </c>
      <c r="AM167">
        <f>VLOOKUP($C167,'2022 FPIs'!$A$1:$M$33,8,FALSE)</f>
        <v>0.64918032786885238</v>
      </c>
      <c r="AN167">
        <f>VLOOKUP($C167,'2022 FPIs'!$A$1:$M$33,9,FALSE)</f>
        <v>0.48048780487804865</v>
      </c>
      <c r="AO167">
        <f>VLOOKUP($C167,'2022 FPIs'!$A$1:$M$33,10,FALSE)</f>
        <v>0.69691470054446458</v>
      </c>
      <c r="AP167">
        <f>VLOOKUP($C167,'2022 FPIs'!$A$1:$M$33,11,FALSE)</f>
        <v>0.19047619047619058</v>
      </c>
      <c r="AQ167">
        <f>VLOOKUP($C167,'2022 FPIs'!$A$1:$M$33,12,FALSE)</f>
        <v>0.84498480243161112</v>
      </c>
      <c r="AR167">
        <f>VLOOKUP($C167,'2022 FPIs'!$A$1:$M$33,13,FALSE)</f>
        <v>0.68544600938967137</v>
      </c>
      <c r="AS167">
        <v>9</v>
      </c>
      <c r="AT167">
        <v>17</v>
      </c>
      <c r="AU167">
        <v>22</v>
      </c>
      <c r="AV167">
        <v>33</v>
      </c>
      <c r="AW167">
        <v>212</v>
      </c>
      <c r="AX167">
        <v>0</v>
      </c>
      <c r="AY167">
        <v>0</v>
      </c>
      <c r="AZ167">
        <v>2</v>
      </c>
      <c r="BA167">
        <v>6</v>
      </c>
      <c r="BB167">
        <v>6.6</v>
      </c>
      <c r="BC167">
        <v>6.1</v>
      </c>
      <c r="BD167">
        <v>66.7</v>
      </c>
      <c r="BE167">
        <v>84.4</v>
      </c>
      <c r="BF167">
        <v>33</v>
      </c>
      <c r="BG167">
        <v>115</v>
      </c>
      <c r="BH167">
        <v>3.5</v>
      </c>
      <c r="BI167">
        <v>0</v>
      </c>
      <c r="BJ167">
        <v>3</v>
      </c>
      <c r="BK167">
        <v>3</v>
      </c>
      <c r="BL167">
        <v>0</v>
      </c>
      <c r="BM167">
        <v>0</v>
      </c>
      <c r="BN167">
        <v>3</v>
      </c>
      <c r="BO167">
        <v>112</v>
      </c>
      <c r="BP167">
        <v>5</v>
      </c>
      <c r="BQ167">
        <v>14</v>
      </c>
      <c r="BR167">
        <v>1</v>
      </c>
      <c r="BS167">
        <v>4</v>
      </c>
      <c r="BT167" s="3">
        <f t="shared" si="17"/>
        <v>32.5</v>
      </c>
      <c r="BU167">
        <f>VLOOKUP(D167,'2022 FPIs'!$A$1:$B$33,2,FALSE)</f>
        <v>-2.2999999999999998</v>
      </c>
      <c r="BV167">
        <f>VLOOKUP($D167,'2022 FPIs'!$A$1:$F$33,3,FALSE)</f>
        <v>50.2</v>
      </c>
      <c r="BW167">
        <f>VLOOKUP($D167,'2022 FPIs'!$A$1:$F$33,4,FALSE)</f>
        <v>50</v>
      </c>
      <c r="BX167">
        <f>VLOOKUP($D167,'2022 FPIs'!$A$1:$F$33,5,FALSE)</f>
        <v>50.6</v>
      </c>
      <c r="BY167">
        <f>VLOOKUP($D167,'2022 FPIs'!$A$1:$F$33,6,FALSE)</f>
        <v>49.2</v>
      </c>
      <c r="BZ167">
        <f>VLOOKUP($D167,'2022 FPIs'!$A$1:$G$33,7,FALSE)</f>
        <v>1331</v>
      </c>
      <c r="CA167">
        <f>VLOOKUP($D167,'2022 FPIs'!$A$1:$M$33,8,FALSE)</f>
        <v>0.47868852459016387</v>
      </c>
      <c r="CB167">
        <f>VLOOKUP($D167,'2022 FPIs'!$A$1:$M$33,9,FALSE)</f>
        <v>0.43902439024390244</v>
      </c>
      <c r="CC167">
        <f>VLOOKUP($D167,'2022 FPIs'!$A$1:$M$33,10,FALSE)</f>
        <v>0.52087114337568052</v>
      </c>
      <c r="CD167">
        <f>VLOOKUP($D167,'2022 FPIs'!$A$1:$M$33,11,FALSE)</f>
        <v>0.49859943977591042</v>
      </c>
      <c r="CE167">
        <f>VLOOKUP($D167,'2022 FPIs'!$A$1:$M$33,12,FALSE)</f>
        <v>0.51063829787234061</v>
      </c>
      <c r="CF167">
        <f>VLOOKUP($D167,'2022 FPIs'!$A$1:$M$33,13,FALSE)</f>
        <v>5.6338028169014086E-2</v>
      </c>
      <c r="CG167">
        <f t="shared" si="18"/>
        <v>5.1999999999999993</v>
      </c>
      <c r="CH167">
        <f t="shared" si="19"/>
        <v>1.0338645418326693</v>
      </c>
      <c r="CI167">
        <f t="shared" si="20"/>
        <v>1.194</v>
      </c>
      <c r="CJ167">
        <f t="shared" si="21"/>
        <v>0.78260869565217395</v>
      </c>
      <c r="CK167">
        <f t="shared" si="22"/>
        <v>1.2235772357723578</v>
      </c>
      <c r="CL167">
        <f t="shared" si="23"/>
        <v>268</v>
      </c>
    </row>
    <row r="168" spans="1:90">
      <c r="A168" t="s">
        <v>0</v>
      </c>
      <c r="B168">
        <f t="shared" si="16"/>
        <v>0</v>
      </c>
      <c r="C168" t="s">
        <v>44</v>
      </c>
      <c r="D168" t="s">
        <v>45</v>
      </c>
      <c r="E168">
        <v>13</v>
      </c>
      <c r="F168">
        <v>16</v>
      </c>
      <c r="G168">
        <v>14</v>
      </c>
      <c r="H168">
        <v>21</v>
      </c>
      <c r="I168">
        <v>120</v>
      </c>
      <c r="J168">
        <v>1</v>
      </c>
      <c r="K168">
        <v>1</v>
      </c>
      <c r="L168">
        <v>1</v>
      </c>
      <c r="M168">
        <v>10</v>
      </c>
      <c r="N168">
        <v>6.2</v>
      </c>
      <c r="O168">
        <v>5.5</v>
      </c>
      <c r="P168">
        <v>66.7</v>
      </c>
      <c r="Q168">
        <v>77.5</v>
      </c>
      <c r="R168">
        <v>28</v>
      </c>
      <c r="S168">
        <v>120</v>
      </c>
      <c r="T168">
        <v>4.3</v>
      </c>
      <c r="U168">
        <v>0</v>
      </c>
      <c r="V168">
        <v>2</v>
      </c>
      <c r="W168">
        <v>2</v>
      </c>
      <c r="X168">
        <v>1</v>
      </c>
      <c r="Y168">
        <v>1</v>
      </c>
      <c r="Z168">
        <v>4</v>
      </c>
      <c r="AA168">
        <v>179</v>
      </c>
      <c r="AB168">
        <v>5</v>
      </c>
      <c r="AC168">
        <v>12</v>
      </c>
      <c r="AD168">
        <v>0</v>
      </c>
      <c r="AE168">
        <v>0</v>
      </c>
      <c r="AF168" s="3">
        <v>12</v>
      </c>
      <c r="AG168">
        <f>VLOOKUP(C168,'2022 FPIs'!$A$1:$B$33,2,FALSE)</f>
        <v>2.9</v>
      </c>
      <c r="AH168">
        <f>VLOOKUP($C168,'2022 FPIs'!$A$1:$F$33,3,FALSE)</f>
        <v>51.9</v>
      </c>
      <c r="AI168">
        <f>VLOOKUP($C168,'2022 FPIs'!$A$1:$F$33,4,FALSE)</f>
        <v>59.7</v>
      </c>
      <c r="AJ168">
        <f>VLOOKUP($C168,'2022 FPIs'!$A$1:$F$33,5,FALSE)</f>
        <v>39.6</v>
      </c>
      <c r="AK168">
        <f>VLOOKUP($C168,'2022 FPIs'!$A$1:$F$33,6,FALSE)</f>
        <v>60.2</v>
      </c>
      <c r="AL168">
        <f>VLOOKUP($C168,'2022 FPIs'!$A$1:$M$33,7,FALSE)</f>
        <v>1599</v>
      </c>
      <c r="AM168">
        <f>VLOOKUP($C168,'2022 FPIs'!$A$1:$M$33,8,FALSE)</f>
        <v>0.64918032786885238</v>
      </c>
      <c r="AN168">
        <f>VLOOKUP($C168,'2022 FPIs'!$A$1:$M$33,9,FALSE)</f>
        <v>0.48048780487804865</v>
      </c>
      <c r="AO168">
        <f>VLOOKUP($C168,'2022 FPIs'!$A$1:$M$33,10,FALSE)</f>
        <v>0.69691470054446458</v>
      </c>
      <c r="AP168">
        <f>VLOOKUP($C168,'2022 FPIs'!$A$1:$M$33,11,FALSE)</f>
        <v>0.19047619047619058</v>
      </c>
      <c r="AQ168">
        <f>VLOOKUP($C168,'2022 FPIs'!$A$1:$M$33,12,FALSE)</f>
        <v>0.84498480243161112</v>
      </c>
      <c r="AR168">
        <f>VLOOKUP($C168,'2022 FPIs'!$A$1:$M$33,13,FALSE)</f>
        <v>0.68544600938967137</v>
      </c>
      <c r="AS168">
        <v>16</v>
      </c>
      <c r="AT168">
        <v>13</v>
      </c>
      <c r="AU168">
        <v>15</v>
      </c>
      <c r="AV168">
        <v>27</v>
      </c>
      <c r="AW168">
        <v>153</v>
      </c>
      <c r="AX168">
        <v>1</v>
      </c>
      <c r="AY168">
        <v>0</v>
      </c>
      <c r="AZ168">
        <v>2</v>
      </c>
      <c r="BA168">
        <v>15</v>
      </c>
      <c r="BB168">
        <v>6.2</v>
      </c>
      <c r="BC168">
        <v>5.3</v>
      </c>
      <c r="BD168">
        <v>55.6</v>
      </c>
      <c r="BE168">
        <v>84.3</v>
      </c>
      <c r="BF168">
        <v>41</v>
      </c>
      <c r="BG168">
        <v>198</v>
      </c>
      <c r="BH168">
        <v>4.8</v>
      </c>
      <c r="BI168">
        <v>0</v>
      </c>
      <c r="BJ168">
        <v>3</v>
      </c>
      <c r="BK168">
        <v>4</v>
      </c>
      <c r="BL168">
        <v>1</v>
      </c>
      <c r="BM168">
        <v>1</v>
      </c>
      <c r="BN168">
        <v>2</v>
      </c>
      <c r="BO168">
        <v>99</v>
      </c>
      <c r="BP168">
        <v>10</v>
      </c>
      <c r="BQ168">
        <v>16</v>
      </c>
      <c r="BR168">
        <v>0</v>
      </c>
      <c r="BS168">
        <v>0</v>
      </c>
      <c r="BT168" s="3">
        <f t="shared" si="17"/>
        <v>48</v>
      </c>
      <c r="BU168">
        <f>VLOOKUP(D168,'2022 FPIs'!$A$1:$B$33,2,FALSE)</f>
        <v>2.2000000000000002</v>
      </c>
      <c r="BV168">
        <f>VLOOKUP($D168,'2022 FPIs'!$A$1:$F$33,3,FALSE)</f>
        <v>46.6</v>
      </c>
      <c r="BW168">
        <f>VLOOKUP($D168,'2022 FPIs'!$A$1:$F$33,4,FALSE)</f>
        <v>47</v>
      </c>
      <c r="BX168">
        <f>VLOOKUP($D168,'2022 FPIs'!$A$1:$F$33,5,FALSE)</f>
        <v>48.1</v>
      </c>
      <c r="BY168">
        <f>VLOOKUP($D168,'2022 FPIs'!$A$1:$F$33,6,FALSE)</f>
        <v>48.9</v>
      </c>
      <c r="BZ168">
        <f>VLOOKUP($D168,'2022 FPIs'!$A$1:$G$33,7,FALSE)</f>
        <v>1519</v>
      </c>
      <c r="CA168">
        <f>VLOOKUP($D168,'2022 FPIs'!$A$1:$M$33,8,FALSE)</f>
        <v>0.6262295081967213</v>
      </c>
      <c r="CB168">
        <f>VLOOKUP($D168,'2022 FPIs'!$A$1:$M$33,9,FALSE)</f>
        <v>0.35121951219512193</v>
      </c>
      <c r="CC168">
        <f>VLOOKUP($D168,'2022 FPIs'!$A$1:$M$33,10,FALSE)</f>
        <v>0.46642468239564422</v>
      </c>
      <c r="CD168">
        <f>VLOOKUP($D168,'2022 FPIs'!$A$1:$M$33,11,FALSE)</f>
        <v>0.42857142857142866</v>
      </c>
      <c r="CE168">
        <f>VLOOKUP($D168,'2022 FPIs'!$A$1:$M$33,12,FALSE)</f>
        <v>0.50151975683890582</v>
      </c>
      <c r="CF168">
        <f>VLOOKUP($D168,'2022 FPIs'!$A$1:$M$33,13,FALSE)</f>
        <v>0.49765258215962443</v>
      </c>
      <c r="CG168">
        <f t="shared" si="18"/>
        <v>0.69999999999999973</v>
      </c>
      <c r="CH168">
        <f t="shared" si="19"/>
        <v>1.1137339055793991</v>
      </c>
      <c r="CI168">
        <f t="shared" si="20"/>
        <v>1.2702127659574469</v>
      </c>
      <c r="CJ168">
        <f t="shared" si="21"/>
        <v>0.82328482328482333</v>
      </c>
      <c r="CK168">
        <f t="shared" si="22"/>
        <v>1.2310838445807772</v>
      </c>
      <c r="CL168">
        <f t="shared" si="23"/>
        <v>80</v>
      </c>
    </row>
    <row r="169" spans="1:90">
      <c r="A169" t="s">
        <v>0</v>
      </c>
      <c r="B169">
        <f t="shared" si="16"/>
        <v>0</v>
      </c>
      <c r="C169" t="s">
        <v>44</v>
      </c>
      <c r="D169" t="s">
        <v>52</v>
      </c>
      <c r="E169">
        <v>16</v>
      </c>
      <c r="F169">
        <v>27</v>
      </c>
      <c r="G169">
        <v>19</v>
      </c>
      <c r="H169">
        <v>44</v>
      </c>
      <c r="I169">
        <v>276</v>
      </c>
      <c r="J169">
        <v>0</v>
      </c>
      <c r="K169">
        <v>2</v>
      </c>
      <c r="L169">
        <v>4</v>
      </c>
      <c r="M169">
        <v>10</v>
      </c>
      <c r="N169">
        <v>6.5</v>
      </c>
      <c r="O169">
        <v>5.8</v>
      </c>
      <c r="P169">
        <v>43.2</v>
      </c>
      <c r="Q169">
        <v>45.3</v>
      </c>
      <c r="R169">
        <v>27</v>
      </c>
      <c r="S169">
        <v>110</v>
      </c>
      <c r="T169">
        <v>4.0999999999999996</v>
      </c>
      <c r="U169">
        <v>1</v>
      </c>
      <c r="V169">
        <v>3</v>
      </c>
      <c r="W169">
        <v>3</v>
      </c>
      <c r="X169">
        <v>1</v>
      </c>
      <c r="Y169">
        <v>1</v>
      </c>
      <c r="Z169">
        <v>3</v>
      </c>
      <c r="AA169">
        <v>137</v>
      </c>
      <c r="AB169">
        <v>6</v>
      </c>
      <c r="AC169">
        <v>16</v>
      </c>
      <c r="AD169">
        <v>0</v>
      </c>
      <c r="AE169">
        <v>2</v>
      </c>
      <c r="AF169" s="3">
        <v>28.5</v>
      </c>
      <c r="AG169">
        <f>VLOOKUP(C169,'2022 FPIs'!$A$1:$B$33,2,FALSE)</f>
        <v>2.9</v>
      </c>
      <c r="AH169">
        <f>VLOOKUP($C169,'2022 FPIs'!$A$1:$F$33,3,FALSE)</f>
        <v>51.9</v>
      </c>
      <c r="AI169">
        <f>VLOOKUP($C169,'2022 FPIs'!$A$1:$F$33,4,FALSE)</f>
        <v>59.7</v>
      </c>
      <c r="AJ169">
        <f>VLOOKUP($C169,'2022 FPIs'!$A$1:$F$33,5,FALSE)</f>
        <v>39.6</v>
      </c>
      <c r="AK169">
        <f>VLOOKUP($C169,'2022 FPIs'!$A$1:$F$33,6,FALSE)</f>
        <v>60.2</v>
      </c>
      <c r="AL169">
        <f>VLOOKUP($C169,'2022 FPIs'!$A$1:$M$33,7,FALSE)</f>
        <v>1599</v>
      </c>
      <c r="AM169">
        <f>VLOOKUP($C169,'2022 FPIs'!$A$1:$M$33,8,FALSE)</f>
        <v>0.64918032786885238</v>
      </c>
      <c r="AN169">
        <f>VLOOKUP($C169,'2022 FPIs'!$A$1:$M$33,9,FALSE)</f>
        <v>0.48048780487804865</v>
      </c>
      <c r="AO169">
        <f>VLOOKUP($C169,'2022 FPIs'!$A$1:$M$33,10,FALSE)</f>
        <v>0.69691470054446458</v>
      </c>
      <c r="AP169">
        <f>VLOOKUP($C169,'2022 FPIs'!$A$1:$M$33,11,FALSE)</f>
        <v>0.19047619047619058</v>
      </c>
      <c r="AQ169">
        <f>VLOOKUP($C169,'2022 FPIs'!$A$1:$M$33,12,FALSE)</f>
        <v>0.84498480243161112</v>
      </c>
      <c r="AR169">
        <f>VLOOKUP($C169,'2022 FPIs'!$A$1:$M$33,13,FALSE)</f>
        <v>0.68544600938967137</v>
      </c>
      <c r="AS169">
        <v>27</v>
      </c>
      <c r="AT169">
        <v>16</v>
      </c>
      <c r="AU169">
        <v>25</v>
      </c>
      <c r="AV169">
        <v>42</v>
      </c>
      <c r="AW169">
        <v>202</v>
      </c>
      <c r="AX169">
        <v>1</v>
      </c>
      <c r="AY169">
        <v>0</v>
      </c>
      <c r="AZ169">
        <v>2</v>
      </c>
      <c r="BA169">
        <v>13</v>
      </c>
      <c r="BB169">
        <v>5.0999999999999996</v>
      </c>
      <c r="BC169">
        <v>4.5999999999999996</v>
      </c>
      <c r="BD169">
        <v>59.5</v>
      </c>
      <c r="BE169">
        <v>79.7</v>
      </c>
      <c r="BF169">
        <v>20</v>
      </c>
      <c r="BG169">
        <v>55</v>
      </c>
      <c r="BH169">
        <v>2.8</v>
      </c>
      <c r="BI169">
        <v>1</v>
      </c>
      <c r="BJ169">
        <v>2</v>
      </c>
      <c r="BK169">
        <v>2</v>
      </c>
      <c r="BL169">
        <v>3</v>
      </c>
      <c r="BM169">
        <v>3</v>
      </c>
      <c r="BN169">
        <v>7</v>
      </c>
      <c r="BO169">
        <v>362</v>
      </c>
      <c r="BP169">
        <v>5</v>
      </c>
      <c r="BQ169">
        <v>15</v>
      </c>
      <c r="BR169">
        <v>0</v>
      </c>
      <c r="BS169">
        <v>1</v>
      </c>
      <c r="BT169" s="3">
        <f t="shared" si="17"/>
        <v>31.5</v>
      </c>
      <c r="BU169">
        <f>VLOOKUP(D169,'2022 FPIs'!$A$1:$B$33,2,FALSE)</f>
        <v>11.1</v>
      </c>
      <c r="BV169">
        <f>VLOOKUP($D169,'2022 FPIs'!$A$1:$F$33,3,FALSE)</f>
        <v>56.4</v>
      </c>
      <c r="BW169">
        <f>VLOOKUP($D169,'2022 FPIs'!$A$1:$F$33,4,FALSE)</f>
        <v>46.3</v>
      </c>
      <c r="BX169">
        <f>VLOOKUP($D169,'2022 FPIs'!$A$1:$F$33,5,FALSE)</f>
        <v>58.6</v>
      </c>
      <c r="BY169">
        <f>VLOOKUP($D169,'2022 FPIs'!$A$1:$F$33,6,FALSE)</f>
        <v>61.8</v>
      </c>
      <c r="BZ169">
        <f>VLOOKUP($D169,'2022 FPIs'!$A$1:$G$33,7,FALSE)</f>
        <v>1688</v>
      </c>
      <c r="CA169">
        <f>VLOOKUP($D169,'2022 FPIs'!$A$1:$M$33,8,FALSE)</f>
        <v>0.91803278688524592</v>
      </c>
      <c r="CB169">
        <f>VLOOKUP($D169,'2022 FPIs'!$A$1:$M$33,9,FALSE)</f>
        <v>0.59024390243902425</v>
      </c>
      <c r="CC169">
        <f>VLOOKUP($D169,'2022 FPIs'!$A$1:$M$33,10,FALSE)</f>
        <v>0.45372050816696902</v>
      </c>
      <c r="CD169">
        <f>VLOOKUP($D169,'2022 FPIs'!$A$1:$M$33,11,FALSE)</f>
        <v>0.7226890756302522</v>
      </c>
      <c r="CE169">
        <f>VLOOKUP($D169,'2022 FPIs'!$A$1:$M$33,12,FALSE)</f>
        <v>0.8936170212765957</v>
      </c>
      <c r="CF169">
        <f>VLOOKUP($D169,'2022 FPIs'!$A$1:$M$33,13,FALSE)</f>
        <v>0.89436619718309862</v>
      </c>
      <c r="CG169">
        <f t="shared" si="18"/>
        <v>-8.1999999999999993</v>
      </c>
      <c r="CH169">
        <f t="shared" si="19"/>
        <v>0.92021276595744683</v>
      </c>
      <c r="CI169">
        <f t="shared" si="20"/>
        <v>1.289416846652268</v>
      </c>
      <c r="CJ169">
        <f t="shared" si="21"/>
        <v>0.67576791808873726</v>
      </c>
      <c r="CK169">
        <f t="shared" si="22"/>
        <v>0.97411003236245963</v>
      </c>
      <c r="CL169">
        <f t="shared" si="23"/>
        <v>-89</v>
      </c>
    </row>
    <row r="170" spans="1:90">
      <c r="A170" t="s">
        <v>1</v>
      </c>
      <c r="B170">
        <f t="shared" si="16"/>
        <v>1</v>
      </c>
      <c r="C170" t="s">
        <v>45</v>
      </c>
      <c r="D170" t="s">
        <v>52</v>
      </c>
      <c r="E170">
        <v>23</v>
      </c>
      <c r="F170">
        <v>20</v>
      </c>
      <c r="G170">
        <v>21</v>
      </c>
      <c r="H170">
        <v>38</v>
      </c>
      <c r="I170">
        <v>192</v>
      </c>
      <c r="J170">
        <v>1</v>
      </c>
      <c r="K170">
        <v>0</v>
      </c>
      <c r="L170">
        <v>1</v>
      </c>
      <c r="M170">
        <v>2</v>
      </c>
      <c r="N170">
        <v>5.0999999999999996</v>
      </c>
      <c r="O170">
        <v>4.9000000000000004</v>
      </c>
      <c r="P170">
        <v>55.3</v>
      </c>
      <c r="Q170">
        <v>78</v>
      </c>
      <c r="R170">
        <v>22</v>
      </c>
      <c r="S170">
        <v>75</v>
      </c>
      <c r="T170">
        <v>3.4</v>
      </c>
      <c r="U170">
        <v>0</v>
      </c>
      <c r="V170">
        <v>3</v>
      </c>
      <c r="W170">
        <v>4</v>
      </c>
      <c r="X170">
        <v>2</v>
      </c>
      <c r="Y170">
        <v>2</v>
      </c>
      <c r="Z170">
        <v>8</v>
      </c>
      <c r="AA170">
        <v>388</v>
      </c>
      <c r="AB170">
        <v>4</v>
      </c>
      <c r="AC170">
        <v>15</v>
      </c>
      <c r="AD170">
        <v>0</v>
      </c>
      <c r="AE170">
        <v>0</v>
      </c>
      <c r="AF170" s="3">
        <v>26.5</v>
      </c>
      <c r="AG170">
        <f>VLOOKUP(C170,'2022 FPIs'!$A$1:$B$33,2,FALSE)</f>
        <v>2.2000000000000002</v>
      </c>
      <c r="AH170">
        <f>VLOOKUP($C170,'2022 FPIs'!$A$1:$F$33,3,FALSE)</f>
        <v>46.6</v>
      </c>
      <c r="AI170">
        <f>VLOOKUP($C170,'2022 FPIs'!$A$1:$F$33,4,FALSE)</f>
        <v>47</v>
      </c>
      <c r="AJ170">
        <f>VLOOKUP($C170,'2022 FPIs'!$A$1:$F$33,5,FALSE)</f>
        <v>48.1</v>
      </c>
      <c r="AK170">
        <f>VLOOKUP($C170,'2022 FPIs'!$A$1:$F$33,6,FALSE)</f>
        <v>48.9</v>
      </c>
      <c r="AL170">
        <f>VLOOKUP($C170,'2022 FPIs'!$A$1:$M$33,7,FALSE)</f>
        <v>1519</v>
      </c>
      <c r="AM170">
        <f>VLOOKUP($C170,'2022 FPIs'!$A$1:$M$33,8,FALSE)</f>
        <v>0.6262295081967213</v>
      </c>
      <c r="AN170">
        <f>VLOOKUP($C170,'2022 FPIs'!$A$1:$M$33,9,FALSE)</f>
        <v>0.35121951219512193</v>
      </c>
      <c r="AO170">
        <f>VLOOKUP($C170,'2022 FPIs'!$A$1:$M$33,10,FALSE)</f>
        <v>0.46642468239564422</v>
      </c>
      <c r="AP170">
        <f>VLOOKUP($C170,'2022 FPIs'!$A$1:$M$33,11,FALSE)</f>
        <v>0.42857142857142866</v>
      </c>
      <c r="AQ170">
        <f>VLOOKUP($C170,'2022 FPIs'!$A$1:$M$33,12,FALSE)</f>
        <v>0.50151975683890582</v>
      </c>
      <c r="AR170">
        <f>VLOOKUP($C170,'2022 FPIs'!$A$1:$M$33,13,FALSE)</f>
        <v>0.49765258215962443</v>
      </c>
      <c r="AS170">
        <v>20</v>
      </c>
      <c r="AT170">
        <v>23</v>
      </c>
      <c r="AU170">
        <v>33</v>
      </c>
      <c r="AV170">
        <v>53</v>
      </c>
      <c r="AW170">
        <v>299</v>
      </c>
      <c r="AX170">
        <v>2</v>
      </c>
      <c r="AY170">
        <v>4</v>
      </c>
      <c r="AZ170">
        <v>7</v>
      </c>
      <c r="BA170">
        <v>39</v>
      </c>
      <c r="BB170">
        <v>6.4</v>
      </c>
      <c r="BC170">
        <v>5</v>
      </c>
      <c r="BD170">
        <v>62.3</v>
      </c>
      <c r="BE170">
        <v>58.6</v>
      </c>
      <c r="BF170">
        <v>34</v>
      </c>
      <c r="BG170">
        <v>133</v>
      </c>
      <c r="BH170">
        <v>3.9</v>
      </c>
      <c r="BI170">
        <v>0</v>
      </c>
      <c r="BJ170">
        <v>2</v>
      </c>
      <c r="BK170">
        <v>3</v>
      </c>
      <c r="BL170">
        <v>0</v>
      </c>
      <c r="BM170">
        <v>1</v>
      </c>
      <c r="BN170">
        <v>3</v>
      </c>
      <c r="BO170">
        <v>158</v>
      </c>
      <c r="BP170">
        <v>8</v>
      </c>
      <c r="BQ170">
        <v>16</v>
      </c>
      <c r="BR170">
        <v>1</v>
      </c>
      <c r="BS170">
        <v>3</v>
      </c>
      <c r="BT170" s="3">
        <f t="shared" si="17"/>
        <v>33.5</v>
      </c>
      <c r="BU170">
        <f>VLOOKUP(D170,'2022 FPIs'!$A$1:$B$33,2,FALSE)</f>
        <v>11.1</v>
      </c>
      <c r="BV170">
        <f>VLOOKUP($D170,'2022 FPIs'!$A$1:$F$33,3,FALSE)</f>
        <v>56.4</v>
      </c>
      <c r="BW170">
        <f>VLOOKUP($D170,'2022 FPIs'!$A$1:$F$33,4,FALSE)</f>
        <v>46.3</v>
      </c>
      <c r="BX170">
        <f>VLOOKUP($D170,'2022 FPIs'!$A$1:$F$33,5,FALSE)</f>
        <v>58.6</v>
      </c>
      <c r="BY170">
        <f>VLOOKUP($D170,'2022 FPIs'!$A$1:$F$33,6,FALSE)</f>
        <v>61.8</v>
      </c>
      <c r="BZ170">
        <f>VLOOKUP($D170,'2022 FPIs'!$A$1:$G$33,7,FALSE)</f>
        <v>1688</v>
      </c>
      <c r="CA170">
        <f>VLOOKUP($D170,'2022 FPIs'!$A$1:$M$33,8,FALSE)</f>
        <v>0.91803278688524592</v>
      </c>
      <c r="CB170">
        <f>VLOOKUP($D170,'2022 FPIs'!$A$1:$M$33,9,FALSE)</f>
        <v>0.59024390243902425</v>
      </c>
      <c r="CC170">
        <f>VLOOKUP($D170,'2022 FPIs'!$A$1:$M$33,10,FALSE)</f>
        <v>0.45372050816696902</v>
      </c>
      <c r="CD170">
        <f>VLOOKUP($D170,'2022 FPIs'!$A$1:$M$33,11,FALSE)</f>
        <v>0.7226890756302522</v>
      </c>
      <c r="CE170">
        <f>VLOOKUP($D170,'2022 FPIs'!$A$1:$M$33,12,FALSE)</f>
        <v>0.8936170212765957</v>
      </c>
      <c r="CF170">
        <f>VLOOKUP($D170,'2022 FPIs'!$A$1:$M$33,13,FALSE)</f>
        <v>0.89436619718309862</v>
      </c>
      <c r="CG170">
        <f t="shared" si="18"/>
        <v>-8.8999999999999986</v>
      </c>
      <c r="CH170">
        <f t="shared" si="19"/>
        <v>0.82624113475177308</v>
      </c>
      <c r="CI170">
        <f t="shared" si="20"/>
        <v>1.0151187904967602</v>
      </c>
      <c r="CJ170">
        <f t="shared" si="21"/>
        <v>0.82081911262798635</v>
      </c>
      <c r="CK170">
        <f t="shared" si="22"/>
        <v>0.79126213592233008</v>
      </c>
      <c r="CL170">
        <f t="shared" si="23"/>
        <v>-169</v>
      </c>
    </row>
    <row r="171" spans="1:90">
      <c r="A171" t="s">
        <v>0</v>
      </c>
      <c r="B171">
        <f t="shared" si="16"/>
        <v>0</v>
      </c>
      <c r="C171" t="s">
        <v>45</v>
      </c>
      <c r="D171" t="s">
        <v>39</v>
      </c>
      <c r="E171">
        <v>14</v>
      </c>
      <c r="F171">
        <v>17</v>
      </c>
      <c r="G171">
        <v>21</v>
      </c>
      <c r="H171">
        <v>33</v>
      </c>
      <c r="I171">
        <v>152</v>
      </c>
      <c r="J171">
        <v>1</v>
      </c>
      <c r="K171">
        <v>1</v>
      </c>
      <c r="L171">
        <v>3</v>
      </c>
      <c r="M171">
        <v>16</v>
      </c>
      <c r="N171">
        <v>5.0999999999999996</v>
      </c>
      <c r="O171">
        <v>4.2</v>
      </c>
      <c r="P171">
        <v>63.6</v>
      </c>
      <c r="Q171">
        <v>71.8</v>
      </c>
      <c r="R171">
        <v>22</v>
      </c>
      <c r="S171">
        <v>91</v>
      </c>
      <c r="T171">
        <v>4.0999999999999996</v>
      </c>
      <c r="U171">
        <v>0</v>
      </c>
      <c r="V171">
        <v>2</v>
      </c>
      <c r="W171">
        <v>2</v>
      </c>
      <c r="X171">
        <v>0</v>
      </c>
      <c r="Y171">
        <v>0</v>
      </c>
      <c r="Z171">
        <v>4</v>
      </c>
      <c r="AA171">
        <v>206</v>
      </c>
      <c r="AB171">
        <v>8</v>
      </c>
      <c r="AC171">
        <v>15</v>
      </c>
      <c r="AD171">
        <v>0</v>
      </c>
      <c r="AE171">
        <v>0</v>
      </c>
      <c r="AF171" s="3">
        <v>26.5</v>
      </c>
      <c r="AG171">
        <f>VLOOKUP(C171,'2022 FPIs'!$A$1:$B$33,2,FALSE)</f>
        <v>2.2000000000000002</v>
      </c>
      <c r="AH171">
        <f>VLOOKUP($C171,'2022 FPIs'!$A$1:$F$33,3,FALSE)</f>
        <v>46.6</v>
      </c>
      <c r="AI171">
        <f>VLOOKUP($C171,'2022 FPIs'!$A$1:$F$33,4,FALSE)</f>
        <v>47</v>
      </c>
      <c r="AJ171">
        <f>VLOOKUP($C171,'2022 FPIs'!$A$1:$F$33,5,FALSE)</f>
        <v>48.1</v>
      </c>
      <c r="AK171">
        <f>VLOOKUP($C171,'2022 FPIs'!$A$1:$F$33,6,FALSE)</f>
        <v>48.9</v>
      </c>
      <c r="AL171">
        <f>VLOOKUP($C171,'2022 FPIs'!$A$1:$M$33,7,FALSE)</f>
        <v>1519</v>
      </c>
      <c r="AM171">
        <f>VLOOKUP($C171,'2022 FPIs'!$A$1:$M$33,8,FALSE)</f>
        <v>0.6262295081967213</v>
      </c>
      <c r="AN171">
        <f>VLOOKUP($C171,'2022 FPIs'!$A$1:$M$33,9,FALSE)</f>
        <v>0.35121951219512193</v>
      </c>
      <c r="AO171">
        <f>VLOOKUP($C171,'2022 FPIs'!$A$1:$M$33,10,FALSE)</f>
        <v>0.46642468239564422</v>
      </c>
      <c r="AP171">
        <f>VLOOKUP($C171,'2022 FPIs'!$A$1:$M$33,11,FALSE)</f>
        <v>0.42857142857142866</v>
      </c>
      <c r="AQ171">
        <f>VLOOKUP($C171,'2022 FPIs'!$A$1:$M$33,12,FALSE)</f>
        <v>0.50151975683890582</v>
      </c>
      <c r="AR171">
        <f>VLOOKUP($C171,'2022 FPIs'!$A$1:$M$33,13,FALSE)</f>
        <v>0.49765258215962443</v>
      </c>
      <c r="AS171">
        <v>17</v>
      </c>
      <c r="AT171">
        <v>14</v>
      </c>
      <c r="AU171">
        <v>21</v>
      </c>
      <c r="AV171">
        <v>35</v>
      </c>
      <c r="AW171">
        <v>252</v>
      </c>
      <c r="AX171">
        <v>1</v>
      </c>
      <c r="AY171">
        <v>1</v>
      </c>
      <c r="AZ171">
        <v>0</v>
      </c>
      <c r="BA171">
        <v>0</v>
      </c>
      <c r="BB171">
        <v>7.2</v>
      </c>
      <c r="BC171">
        <v>7.2</v>
      </c>
      <c r="BD171">
        <v>60</v>
      </c>
      <c r="BE171">
        <v>79.7</v>
      </c>
      <c r="BF171">
        <v>31</v>
      </c>
      <c r="BG171">
        <v>124</v>
      </c>
      <c r="BH171">
        <v>4</v>
      </c>
      <c r="BI171">
        <v>1</v>
      </c>
      <c r="BJ171">
        <v>1</v>
      </c>
      <c r="BK171">
        <v>2</v>
      </c>
      <c r="BL171">
        <v>2</v>
      </c>
      <c r="BM171">
        <v>2</v>
      </c>
      <c r="BN171">
        <v>4</v>
      </c>
      <c r="BO171">
        <v>166</v>
      </c>
      <c r="BP171">
        <v>9</v>
      </c>
      <c r="BQ171">
        <v>17</v>
      </c>
      <c r="BR171">
        <v>0</v>
      </c>
      <c r="BS171">
        <v>0</v>
      </c>
      <c r="BT171" s="3">
        <f t="shared" si="17"/>
        <v>33.5</v>
      </c>
      <c r="BU171">
        <f>VLOOKUP(D171,'2022 FPIs'!$A$1:$B$33,2,FALSE)</f>
        <v>2</v>
      </c>
      <c r="BV171">
        <f>VLOOKUP($D171,'2022 FPIs'!$A$1:$F$33,3,FALSE)</f>
        <v>52.6</v>
      </c>
      <c r="BW171">
        <f>VLOOKUP($D171,'2022 FPIs'!$A$1:$F$33,4,FALSE)</f>
        <v>52.5</v>
      </c>
      <c r="BX171">
        <f>VLOOKUP($D171,'2022 FPIs'!$A$1:$F$33,5,FALSE)</f>
        <v>53.1</v>
      </c>
      <c r="BY171">
        <f>VLOOKUP($D171,'2022 FPIs'!$A$1:$F$33,6,FALSE)</f>
        <v>46.2</v>
      </c>
      <c r="BZ171">
        <f>VLOOKUP($D171,'2022 FPIs'!$A$1:$G$33,7,FALSE)</f>
        <v>1500</v>
      </c>
      <c r="CA171">
        <f>VLOOKUP($D171,'2022 FPIs'!$A$1:$M$33,8,FALSE)</f>
        <v>0.61967213114754094</v>
      </c>
      <c r="CB171">
        <f>VLOOKUP($D171,'2022 FPIs'!$A$1:$M$33,9,FALSE)</f>
        <v>0.49756097560975604</v>
      </c>
      <c r="CC171">
        <f>VLOOKUP($D171,'2022 FPIs'!$A$1:$M$33,10,FALSE)</f>
        <v>0.56624319419237734</v>
      </c>
      <c r="CD171">
        <f>VLOOKUP($D171,'2022 FPIs'!$A$1:$M$33,11,FALSE)</f>
        <v>0.56862745098039225</v>
      </c>
      <c r="CE171">
        <f>VLOOKUP($D171,'2022 FPIs'!$A$1:$M$33,12,FALSE)</f>
        <v>0.41945288753799409</v>
      </c>
      <c r="CF171">
        <f>VLOOKUP($D171,'2022 FPIs'!$A$1:$M$33,13,FALSE)</f>
        <v>0.45305164319248825</v>
      </c>
      <c r="CG171">
        <f t="shared" si="18"/>
        <v>0.20000000000000018</v>
      </c>
      <c r="CH171">
        <f t="shared" si="19"/>
        <v>0.88593155893536124</v>
      </c>
      <c r="CI171">
        <f t="shared" si="20"/>
        <v>0.89523809523809528</v>
      </c>
      <c r="CJ171">
        <f t="shared" si="21"/>
        <v>0.90583804143126179</v>
      </c>
      <c r="CK171">
        <f t="shared" si="22"/>
        <v>1.0584415584415583</v>
      </c>
      <c r="CL171">
        <f t="shared" si="23"/>
        <v>19</v>
      </c>
    </row>
    <row r="172" spans="1:90">
      <c r="A172" t="s">
        <v>0</v>
      </c>
      <c r="B172">
        <f t="shared" si="16"/>
        <v>0</v>
      </c>
      <c r="C172" t="s">
        <v>45</v>
      </c>
      <c r="D172" t="s">
        <v>49</v>
      </c>
      <c r="E172">
        <v>17</v>
      </c>
      <c r="F172">
        <v>29</v>
      </c>
      <c r="G172">
        <v>20</v>
      </c>
      <c r="H172">
        <v>32</v>
      </c>
      <c r="I172">
        <v>204</v>
      </c>
      <c r="J172">
        <v>0</v>
      </c>
      <c r="K172">
        <v>0</v>
      </c>
      <c r="L172">
        <v>1</v>
      </c>
      <c r="M172">
        <v>3</v>
      </c>
      <c r="N172">
        <v>6.5</v>
      </c>
      <c r="O172">
        <v>6.2</v>
      </c>
      <c r="P172">
        <v>62.5</v>
      </c>
      <c r="Q172">
        <v>80.7</v>
      </c>
      <c r="R172">
        <v>22</v>
      </c>
      <c r="S172">
        <v>104</v>
      </c>
      <c r="T172">
        <v>4.7</v>
      </c>
      <c r="U172">
        <v>2</v>
      </c>
      <c r="V172">
        <v>1</v>
      </c>
      <c r="W172">
        <v>2</v>
      </c>
      <c r="X172">
        <v>2</v>
      </c>
      <c r="Y172">
        <v>2</v>
      </c>
      <c r="Z172">
        <v>5</v>
      </c>
      <c r="AA172">
        <v>212</v>
      </c>
      <c r="AB172">
        <v>1</v>
      </c>
      <c r="AC172">
        <v>9</v>
      </c>
      <c r="AD172">
        <v>0</v>
      </c>
      <c r="AE172">
        <v>0</v>
      </c>
      <c r="AF172" s="3">
        <v>24</v>
      </c>
      <c r="AG172">
        <f>VLOOKUP(C172,'2022 FPIs'!$A$1:$B$33,2,FALSE)</f>
        <v>2.2000000000000002</v>
      </c>
      <c r="AH172">
        <f>VLOOKUP($C172,'2022 FPIs'!$A$1:$F$33,3,FALSE)</f>
        <v>46.6</v>
      </c>
      <c r="AI172">
        <f>VLOOKUP($C172,'2022 FPIs'!$A$1:$F$33,4,FALSE)</f>
        <v>47</v>
      </c>
      <c r="AJ172">
        <f>VLOOKUP($C172,'2022 FPIs'!$A$1:$F$33,5,FALSE)</f>
        <v>48.1</v>
      </c>
      <c r="AK172">
        <f>VLOOKUP($C172,'2022 FPIs'!$A$1:$F$33,6,FALSE)</f>
        <v>48.9</v>
      </c>
      <c r="AL172">
        <f>VLOOKUP($C172,'2022 FPIs'!$A$1:$M$33,7,FALSE)</f>
        <v>1519</v>
      </c>
      <c r="AM172">
        <f>VLOOKUP($C172,'2022 FPIs'!$A$1:$M$33,8,FALSE)</f>
        <v>0.6262295081967213</v>
      </c>
      <c r="AN172">
        <f>VLOOKUP($C172,'2022 FPIs'!$A$1:$M$33,9,FALSE)</f>
        <v>0.35121951219512193</v>
      </c>
      <c r="AO172">
        <f>VLOOKUP($C172,'2022 FPIs'!$A$1:$M$33,10,FALSE)</f>
        <v>0.46642468239564422</v>
      </c>
      <c r="AP172">
        <f>VLOOKUP($C172,'2022 FPIs'!$A$1:$M$33,11,FALSE)</f>
        <v>0.42857142857142866</v>
      </c>
      <c r="AQ172">
        <f>VLOOKUP($C172,'2022 FPIs'!$A$1:$M$33,12,FALSE)</f>
        <v>0.50151975683890582</v>
      </c>
      <c r="AR172">
        <f>VLOOKUP($C172,'2022 FPIs'!$A$1:$M$33,13,FALSE)</f>
        <v>0.49765258215962443</v>
      </c>
      <c r="AS172">
        <v>29</v>
      </c>
      <c r="AT172">
        <v>17</v>
      </c>
      <c r="AU172">
        <v>21</v>
      </c>
      <c r="AV172">
        <v>31</v>
      </c>
      <c r="AW172">
        <v>205</v>
      </c>
      <c r="AX172">
        <v>2</v>
      </c>
      <c r="AY172">
        <v>0</v>
      </c>
      <c r="AZ172">
        <v>2</v>
      </c>
      <c r="BA172">
        <v>15</v>
      </c>
      <c r="BB172">
        <v>7.1</v>
      </c>
      <c r="BC172">
        <v>6.2</v>
      </c>
      <c r="BD172">
        <v>67.7</v>
      </c>
      <c r="BE172">
        <v>107.6</v>
      </c>
      <c r="BF172">
        <v>38</v>
      </c>
      <c r="BG172">
        <v>171</v>
      </c>
      <c r="BH172">
        <v>4.5</v>
      </c>
      <c r="BI172">
        <v>1</v>
      </c>
      <c r="BJ172">
        <v>1</v>
      </c>
      <c r="BK172">
        <v>1</v>
      </c>
      <c r="BL172">
        <v>2</v>
      </c>
      <c r="BM172">
        <v>3</v>
      </c>
      <c r="BN172">
        <v>5</v>
      </c>
      <c r="BO172">
        <v>203</v>
      </c>
      <c r="BP172">
        <v>6</v>
      </c>
      <c r="BQ172">
        <v>16</v>
      </c>
      <c r="BR172">
        <v>3</v>
      </c>
      <c r="BS172">
        <v>4</v>
      </c>
      <c r="BT172" s="3">
        <f t="shared" si="17"/>
        <v>36</v>
      </c>
      <c r="BU172">
        <f>VLOOKUP(D172,'2022 FPIs'!$A$1:$B$33,2,FALSE)</f>
        <v>-2.5</v>
      </c>
      <c r="BV172">
        <f>VLOOKUP($D172,'2022 FPIs'!$A$1:$F$33,3,FALSE)</f>
        <v>50.2</v>
      </c>
      <c r="BW172">
        <f>VLOOKUP($D172,'2022 FPIs'!$A$1:$F$33,4,FALSE)</f>
        <v>37</v>
      </c>
      <c r="BX172">
        <f>VLOOKUP($D172,'2022 FPIs'!$A$1:$F$33,5,FALSE)</f>
        <v>64.900000000000006</v>
      </c>
      <c r="BY172">
        <f>VLOOKUP($D172,'2022 FPIs'!$A$1:$F$33,6,FALSE)</f>
        <v>45.2</v>
      </c>
      <c r="BZ172">
        <f>VLOOKUP($D172,'2022 FPIs'!$A$1:$G$33,7,FALSE)</f>
        <v>1485</v>
      </c>
      <c r="CA172">
        <f>VLOOKUP($D172,'2022 FPIs'!$A$1:$M$33,8,FALSE)</f>
        <v>0.47213114754098356</v>
      </c>
      <c r="CB172">
        <f>VLOOKUP($D172,'2022 FPIs'!$A$1:$M$33,9,FALSE)</f>
        <v>0.43902439024390244</v>
      </c>
      <c r="CC172">
        <f>VLOOKUP($D172,'2022 FPIs'!$A$1:$M$33,10,FALSE)</f>
        <v>0.28493647912885656</v>
      </c>
      <c r="CD172">
        <f>VLOOKUP($D172,'2022 FPIs'!$A$1:$M$33,11,FALSE)</f>
        <v>0.89915966386554635</v>
      </c>
      <c r="CE172">
        <f>VLOOKUP($D172,'2022 FPIs'!$A$1:$M$33,12,FALSE)</f>
        <v>0.38905775075987858</v>
      </c>
      <c r="CF172">
        <f>VLOOKUP($D172,'2022 FPIs'!$A$1:$M$33,13,FALSE)</f>
        <v>0.41784037558685444</v>
      </c>
      <c r="CG172">
        <f t="shared" si="18"/>
        <v>4.7</v>
      </c>
      <c r="CH172">
        <f t="shared" si="19"/>
        <v>0.92828685258964139</v>
      </c>
      <c r="CI172">
        <f t="shared" si="20"/>
        <v>1.2702702702702702</v>
      </c>
      <c r="CJ172">
        <f t="shared" si="21"/>
        <v>0.74114021571648681</v>
      </c>
      <c r="CK172">
        <f t="shared" si="22"/>
        <v>1.081858407079646</v>
      </c>
      <c r="CL172">
        <f t="shared" si="23"/>
        <v>34</v>
      </c>
    </row>
    <row r="173" spans="1:90">
      <c r="A173" t="s">
        <v>0</v>
      </c>
      <c r="B173">
        <f t="shared" si="16"/>
        <v>0</v>
      </c>
      <c r="C173" t="s">
        <v>45</v>
      </c>
      <c r="D173" t="s">
        <v>40</v>
      </c>
      <c r="E173">
        <v>20</v>
      </c>
      <c r="F173">
        <v>24</v>
      </c>
      <c r="G173">
        <v>17</v>
      </c>
      <c r="H173">
        <v>26</v>
      </c>
      <c r="I173">
        <v>178</v>
      </c>
      <c r="J173">
        <v>0</v>
      </c>
      <c r="K173">
        <v>4</v>
      </c>
      <c r="L173">
        <v>3</v>
      </c>
      <c r="M173">
        <v>26</v>
      </c>
      <c r="N173">
        <v>7.8</v>
      </c>
      <c r="O173">
        <v>6.1</v>
      </c>
      <c r="P173">
        <v>65.400000000000006</v>
      </c>
      <c r="Q173">
        <v>45.5</v>
      </c>
      <c r="R173">
        <v>31</v>
      </c>
      <c r="S173">
        <v>119</v>
      </c>
      <c r="T173">
        <v>3.8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4</v>
      </c>
      <c r="AA173">
        <v>158</v>
      </c>
      <c r="AB173">
        <v>6</v>
      </c>
      <c r="AC173">
        <v>12</v>
      </c>
      <c r="AD173">
        <v>1</v>
      </c>
      <c r="AE173">
        <v>1</v>
      </c>
      <c r="AF173" s="3">
        <v>30</v>
      </c>
      <c r="AG173">
        <f>VLOOKUP(C173,'2022 FPIs'!$A$1:$B$33,2,FALSE)</f>
        <v>2.2000000000000002</v>
      </c>
      <c r="AH173">
        <f>VLOOKUP($C173,'2022 FPIs'!$A$1:$F$33,3,FALSE)</f>
        <v>46.6</v>
      </c>
      <c r="AI173">
        <f>VLOOKUP($C173,'2022 FPIs'!$A$1:$F$33,4,FALSE)</f>
        <v>47</v>
      </c>
      <c r="AJ173">
        <f>VLOOKUP($C173,'2022 FPIs'!$A$1:$F$33,5,FALSE)</f>
        <v>48.1</v>
      </c>
      <c r="AK173">
        <f>VLOOKUP($C173,'2022 FPIs'!$A$1:$F$33,6,FALSE)</f>
        <v>48.9</v>
      </c>
      <c r="AL173">
        <f>VLOOKUP($C173,'2022 FPIs'!$A$1:$M$33,7,FALSE)</f>
        <v>1519</v>
      </c>
      <c r="AM173">
        <f>VLOOKUP($C173,'2022 FPIs'!$A$1:$M$33,8,FALSE)</f>
        <v>0.6262295081967213</v>
      </c>
      <c r="AN173">
        <f>VLOOKUP($C173,'2022 FPIs'!$A$1:$M$33,9,FALSE)</f>
        <v>0.35121951219512193</v>
      </c>
      <c r="AO173">
        <f>VLOOKUP($C173,'2022 FPIs'!$A$1:$M$33,10,FALSE)</f>
        <v>0.46642468239564422</v>
      </c>
      <c r="AP173">
        <f>VLOOKUP($C173,'2022 FPIs'!$A$1:$M$33,11,FALSE)</f>
        <v>0.42857142857142866</v>
      </c>
      <c r="AQ173">
        <f>VLOOKUP($C173,'2022 FPIs'!$A$1:$M$33,12,FALSE)</f>
        <v>0.50151975683890582</v>
      </c>
      <c r="AR173">
        <f>VLOOKUP($C173,'2022 FPIs'!$A$1:$M$33,13,FALSE)</f>
        <v>0.49765258215962443</v>
      </c>
      <c r="AS173">
        <v>24</v>
      </c>
      <c r="AT173">
        <v>20</v>
      </c>
      <c r="AU173">
        <v>19</v>
      </c>
      <c r="AV173">
        <v>37</v>
      </c>
      <c r="AW173">
        <v>250</v>
      </c>
      <c r="AX173">
        <v>2</v>
      </c>
      <c r="AY173">
        <v>2</v>
      </c>
      <c r="AZ173">
        <v>1</v>
      </c>
      <c r="BA173">
        <v>4</v>
      </c>
      <c r="BB173">
        <v>6.9</v>
      </c>
      <c r="BC173">
        <v>6.6</v>
      </c>
      <c r="BD173">
        <v>51.4</v>
      </c>
      <c r="BE173">
        <v>68.5</v>
      </c>
      <c r="BF173">
        <v>29</v>
      </c>
      <c r="BG173">
        <v>98</v>
      </c>
      <c r="BH173">
        <v>3.4</v>
      </c>
      <c r="BI173">
        <v>1</v>
      </c>
      <c r="BJ173">
        <v>1</v>
      </c>
      <c r="BK173">
        <v>1</v>
      </c>
      <c r="BL173">
        <v>3</v>
      </c>
      <c r="BM173">
        <v>3</v>
      </c>
      <c r="BN173">
        <v>5</v>
      </c>
      <c r="BO173">
        <v>235</v>
      </c>
      <c r="BP173">
        <v>6</v>
      </c>
      <c r="BQ173">
        <v>15</v>
      </c>
      <c r="BR173">
        <v>1</v>
      </c>
      <c r="BS173">
        <v>1</v>
      </c>
      <c r="BT173" s="3">
        <f t="shared" si="17"/>
        <v>30</v>
      </c>
      <c r="BU173">
        <f>VLOOKUP(D173,'2022 FPIs'!$A$1:$B$33,2,FALSE)</f>
        <v>-3.2</v>
      </c>
      <c r="BV173">
        <f>VLOOKUP($D173,'2022 FPIs'!$A$1:$F$33,3,FALSE)</f>
        <v>45.6</v>
      </c>
      <c r="BW173">
        <f>VLOOKUP($D173,'2022 FPIs'!$A$1:$F$33,4,FALSE)</f>
        <v>41.6</v>
      </c>
      <c r="BX173">
        <f>VLOOKUP($D173,'2022 FPIs'!$A$1:$F$33,5,FALSE)</f>
        <v>54.4</v>
      </c>
      <c r="BY173">
        <f>VLOOKUP($D173,'2022 FPIs'!$A$1:$F$33,6,FALSE)</f>
        <v>43.6</v>
      </c>
      <c r="BZ173">
        <f>VLOOKUP($D173,'2022 FPIs'!$A$1:$G$33,7,FALSE)</f>
        <v>1386</v>
      </c>
      <c r="CA173">
        <f>VLOOKUP($D173,'2022 FPIs'!$A$1:$M$33,8,FALSE)</f>
        <v>0.44918032786885242</v>
      </c>
      <c r="CB173">
        <f>VLOOKUP($D173,'2022 FPIs'!$A$1:$M$33,9,FALSE)</f>
        <v>0.32682926829268288</v>
      </c>
      <c r="CC173">
        <f>VLOOKUP($D173,'2022 FPIs'!$A$1:$M$33,10,FALSE)</f>
        <v>0.36842105263157893</v>
      </c>
      <c r="CD173">
        <f>VLOOKUP($D173,'2022 FPIs'!$A$1:$M$33,11,FALSE)</f>
        <v>0.60504201680672265</v>
      </c>
      <c r="CE173">
        <f>VLOOKUP($D173,'2022 FPIs'!$A$1:$M$33,12,FALSE)</f>
        <v>0.34042553191489372</v>
      </c>
      <c r="CF173">
        <f>VLOOKUP($D173,'2022 FPIs'!$A$1:$M$33,13,FALSE)</f>
        <v>0.18544600938967137</v>
      </c>
      <c r="CG173">
        <f t="shared" si="18"/>
        <v>5.4</v>
      </c>
      <c r="CH173">
        <f t="shared" si="19"/>
        <v>1.0219298245614035</v>
      </c>
      <c r="CI173">
        <f t="shared" si="20"/>
        <v>1.1298076923076923</v>
      </c>
      <c r="CJ173">
        <f t="shared" si="21"/>
        <v>0.88419117647058831</v>
      </c>
      <c r="CK173">
        <f t="shared" si="22"/>
        <v>1.1215596330275228</v>
      </c>
      <c r="CL173">
        <f t="shared" si="23"/>
        <v>133</v>
      </c>
    </row>
    <row r="174" spans="1:90">
      <c r="A174" t="s">
        <v>0</v>
      </c>
      <c r="B174">
        <f t="shared" si="16"/>
        <v>0</v>
      </c>
      <c r="C174" t="s">
        <v>45</v>
      </c>
      <c r="D174" t="s">
        <v>35</v>
      </c>
      <c r="E174">
        <v>3</v>
      </c>
      <c r="F174">
        <v>38</v>
      </c>
      <c r="G174">
        <v>34</v>
      </c>
      <c r="H174">
        <v>52</v>
      </c>
      <c r="I174">
        <v>310</v>
      </c>
      <c r="J174">
        <v>0</v>
      </c>
      <c r="K174">
        <v>1</v>
      </c>
      <c r="L174">
        <v>3</v>
      </c>
      <c r="M174">
        <v>17</v>
      </c>
      <c r="N174">
        <v>6.3</v>
      </c>
      <c r="O174">
        <v>5.6</v>
      </c>
      <c r="P174">
        <v>65.400000000000006</v>
      </c>
      <c r="Q174">
        <v>73.400000000000006</v>
      </c>
      <c r="R174">
        <v>17</v>
      </c>
      <c r="S174">
        <v>54</v>
      </c>
      <c r="T174">
        <v>3.2</v>
      </c>
      <c r="U174">
        <v>0</v>
      </c>
      <c r="V174">
        <v>1</v>
      </c>
      <c r="W174">
        <v>3</v>
      </c>
      <c r="X174">
        <v>0</v>
      </c>
      <c r="Y174">
        <v>0</v>
      </c>
      <c r="Z174">
        <v>4</v>
      </c>
      <c r="AA174">
        <v>163</v>
      </c>
      <c r="AB174">
        <v>5</v>
      </c>
      <c r="AC174">
        <v>15</v>
      </c>
      <c r="AD174">
        <v>0</v>
      </c>
      <c r="AE174">
        <v>3</v>
      </c>
      <c r="AF174" s="3">
        <v>12</v>
      </c>
      <c r="AG174">
        <f>VLOOKUP(C174,'2022 FPIs'!$A$1:$B$33,2,FALSE)</f>
        <v>2.2000000000000002</v>
      </c>
      <c r="AH174">
        <f>VLOOKUP($C174,'2022 FPIs'!$A$1:$F$33,3,FALSE)</f>
        <v>46.6</v>
      </c>
      <c r="AI174">
        <f>VLOOKUP($C174,'2022 FPIs'!$A$1:$F$33,4,FALSE)</f>
        <v>47</v>
      </c>
      <c r="AJ174">
        <f>VLOOKUP($C174,'2022 FPIs'!$A$1:$F$33,5,FALSE)</f>
        <v>48.1</v>
      </c>
      <c r="AK174">
        <f>VLOOKUP($C174,'2022 FPIs'!$A$1:$F$33,6,FALSE)</f>
        <v>48.9</v>
      </c>
      <c r="AL174">
        <f>VLOOKUP($C174,'2022 FPIs'!$A$1:$M$33,7,FALSE)</f>
        <v>1519</v>
      </c>
      <c r="AM174">
        <f>VLOOKUP($C174,'2022 FPIs'!$A$1:$M$33,8,FALSE)</f>
        <v>0.6262295081967213</v>
      </c>
      <c r="AN174">
        <f>VLOOKUP($C174,'2022 FPIs'!$A$1:$M$33,9,FALSE)</f>
        <v>0.35121951219512193</v>
      </c>
      <c r="AO174">
        <f>VLOOKUP($C174,'2022 FPIs'!$A$1:$M$33,10,FALSE)</f>
        <v>0.46642468239564422</v>
      </c>
      <c r="AP174">
        <f>VLOOKUP($C174,'2022 FPIs'!$A$1:$M$33,11,FALSE)</f>
        <v>0.42857142857142866</v>
      </c>
      <c r="AQ174">
        <f>VLOOKUP($C174,'2022 FPIs'!$A$1:$M$33,12,FALSE)</f>
        <v>0.50151975683890582</v>
      </c>
      <c r="AR174">
        <f>VLOOKUP($C174,'2022 FPIs'!$A$1:$M$33,13,FALSE)</f>
        <v>0.49765258215962443</v>
      </c>
      <c r="AS174">
        <v>38</v>
      </c>
      <c r="AT174">
        <v>3</v>
      </c>
      <c r="AU174">
        <v>22</v>
      </c>
      <c r="AV174">
        <v>36</v>
      </c>
      <c r="AW174">
        <v>432</v>
      </c>
      <c r="AX174">
        <v>4</v>
      </c>
      <c r="AY174">
        <v>1</v>
      </c>
      <c r="AZ174">
        <v>0</v>
      </c>
      <c r="BA174">
        <v>0</v>
      </c>
      <c r="BB174">
        <v>12</v>
      </c>
      <c r="BC174">
        <v>12</v>
      </c>
      <c r="BD174">
        <v>61.1</v>
      </c>
      <c r="BE174">
        <v>128.5</v>
      </c>
      <c r="BF174">
        <v>18</v>
      </c>
      <c r="BG174">
        <v>120</v>
      </c>
      <c r="BH174">
        <v>6.7</v>
      </c>
      <c r="BI174">
        <v>1</v>
      </c>
      <c r="BJ174">
        <v>1</v>
      </c>
      <c r="BK174">
        <v>2</v>
      </c>
      <c r="BL174">
        <v>5</v>
      </c>
      <c r="BM174">
        <v>5</v>
      </c>
      <c r="BN174">
        <v>2</v>
      </c>
      <c r="BO174">
        <v>110</v>
      </c>
      <c r="BP174">
        <v>5</v>
      </c>
      <c r="BQ174">
        <v>9</v>
      </c>
      <c r="BR174">
        <v>0</v>
      </c>
      <c r="BS174">
        <v>0</v>
      </c>
      <c r="BT174" s="3">
        <f t="shared" si="17"/>
        <v>48</v>
      </c>
      <c r="BU174">
        <f>VLOOKUP(D174,'2022 FPIs'!$A$1:$B$33,2,FALSE)</f>
        <v>9.1</v>
      </c>
      <c r="BV174">
        <f>VLOOKUP($D174,'2022 FPIs'!$A$1:$F$33,3,FALSE)</f>
        <v>73.2</v>
      </c>
      <c r="BW174">
        <f>VLOOKUP($D174,'2022 FPIs'!$A$1:$F$33,4,FALSE)</f>
        <v>67.900000000000006</v>
      </c>
      <c r="BX174">
        <f>VLOOKUP($D174,'2022 FPIs'!$A$1:$F$33,5,FALSE)</f>
        <v>62</v>
      </c>
      <c r="BY174">
        <f>VLOOKUP($D174,'2022 FPIs'!$A$1:$F$33,6,FALSE)</f>
        <v>65.3</v>
      </c>
      <c r="BZ174">
        <f>VLOOKUP($D174,'2022 FPIs'!$A$1:$G$33,7,FALSE)</f>
        <v>1661</v>
      </c>
      <c r="CA174">
        <f>VLOOKUP($D174,'2022 FPIs'!$A$1:$M$33,8,FALSE)</f>
        <v>0.85245901639344257</v>
      </c>
      <c r="CB174">
        <f>VLOOKUP($D174,'2022 FPIs'!$A$1:$M$33,9,FALSE)</f>
        <v>1</v>
      </c>
      <c r="CC174">
        <f>VLOOKUP($D174,'2022 FPIs'!$A$1:$M$33,10,FALSE)</f>
        <v>0.84573502722323046</v>
      </c>
      <c r="CD174">
        <f>VLOOKUP($D174,'2022 FPIs'!$A$1:$M$33,11,FALSE)</f>
        <v>0.81792717086834732</v>
      </c>
      <c r="CE174">
        <f>VLOOKUP($D174,'2022 FPIs'!$A$1:$M$33,12,FALSE)</f>
        <v>1</v>
      </c>
      <c r="CF174">
        <f>VLOOKUP($D174,'2022 FPIs'!$A$1:$M$33,13,FALSE)</f>
        <v>0.83098591549295775</v>
      </c>
      <c r="CG174">
        <f t="shared" si="18"/>
        <v>-6.8999999999999995</v>
      </c>
      <c r="CH174">
        <f t="shared" si="19"/>
        <v>0.63661202185792354</v>
      </c>
      <c r="CI174">
        <f t="shared" si="20"/>
        <v>0.6921944035346097</v>
      </c>
      <c r="CJ174">
        <f t="shared" si="21"/>
        <v>0.77580645161290329</v>
      </c>
      <c r="CK174">
        <f t="shared" si="22"/>
        <v>0.74885145482388971</v>
      </c>
      <c r="CL174">
        <f t="shared" si="23"/>
        <v>-142</v>
      </c>
    </row>
    <row r="175" spans="1:90">
      <c r="A175" t="s">
        <v>1</v>
      </c>
      <c r="B175">
        <f t="shared" si="16"/>
        <v>1</v>
      </c>
      <c r="C175" t="s">
        <v>45</v>
      </c>
      <c r="D175" t="s">
        <v>68</v>
      </c>
      <c r="E175">
        <v>20</v>
      </c>
      <c r="F175">
        <v>18</v>
      </c>
      <c r="G175">
        <v>20</v>
      </c>
      <c r="H175">
        <v>30</v>
      </c>
      <c r="I175">
        <v>193</v>
      </c>
      <c r="J175">
        <v>2</v>
      </c>
      <c r="K175">
        <v>0</v>
      </c>
      <c r="L175">
        <v>2</v>
      </c>
      <c r="M175">
        <v>18</v>
      </c>
      <c r="N175">
        <v>7</v>
      </c>
      <c r="O175">
        <v>6</v>
      </c>
      <c r="P175">
        <v>66.7</v>
      </c>
      <c r="Q175">
        <v>106.7</v>
      </c>
      <c r="R175">
        <v>29</v>
      </c>
      <c r="S175">
        <v>77</v>
      </c>
      <c r="T175">
        <v>2.7</v>
      </c>
      <c r="U175">
        <v>0</v>
      </c>
      <c r="V175">
        <v>2</v>
      </c>
      <c r="W175">
        <v>2</v>
      </c>
      <c r="X175">
        <v>2</v>
      </c>
      <c r="Y175">
        <v>2</v>
      </c>
      <c r="Z175">
        <v>5</v>
      </c>
      <c r="AA175">
        <v>221</v>
      </c>
      <c r="AB175">
        <v>7</v>
      </c>
      <c r="AC175">
        <v>15</v>
      </c>
      <c r="AD175">
        <v>1</v>
      </c>
      <c r="AE175">
        <v>1</v>
      </c>
      <c r="AF175" s="3">
        <v>30</v>
      </c>
      <c r="AG175">
        <f>VLOOKUP(C175,'2022 FPIs'!$A$1:$B$33,2,FALSE)</f>
        <v>2.2000000000000002</v>
      </c>
      <c r="AH175">
        <f>VLOOKUP($C175,'2022 FPIs'!$A$1:$F$33,3,FALSE)</f>
        <v>46.6</v>
      </c>
      <c r="AI175">
        <f>VLOOKUP($C175,'2022 FPIs'!$A$1:$F$33,4,FALSE)</f>
        <v>47</v>
      </c>
      <c r="AJ175">
        <f>VLOOKUP($C175,'2022 FPIs'!$A$1:$F$33,5,FALSE)</f>
        <v>48.1</v>
      </c>
      <c r="AK175">
        <f>VLOOKUP($C175,'2022 FPIs'!$A$1:$F$33,6,FALSE)</f>
        <v>48.9</v>
      </c>
      <c r="AL175">
        <f>VLOOKUP($C175,'2022 FPIs'!$A$1:$M$33,7,FALSE)</f>
        <v>1519</v>
      </c>
      <c r="AM175">
        <f>VLOOKUP($C175,'2022 FPIs'!$A$1:$M$33,8,FALSE)</f>
        <v>0.6262295081967213</v>
      </c>
      <c r="AN175">
        <f>VLOOKUP($C175,'2022 FPIs'!$A$1:$M$33,9,FALSE)</f>
        <v>0.35121951219512193</v>
      </c>
      <c r="AO175">
        <f>VLOOKUP($C175,'2022 FPIs'!$A$1:$M$33,10,FALSE)</f>
        <v>0.46642468239564422</v>
      </c>
      <c r="AP175">
        <f>VLOOKUP($C175,'2022 FPIs'!$A$1:$M$33,11,FALSE)</f>
        <v>0.42857142857142866</v>
      </c>
      <c r="AQ175">
        <f>VLOOKUP($C175,'2022 FPIs'!$A$1:$M$33,12,FALSE)</f>
        <v>0.50151975683890582</v>
      </c>
      <c r="AR175">
        <f>VLOOKUP($C175,'2022 FPIs'!$A$1:$M$33,13,FALSE)</f>
        <v>0.49765258215962443</v>
      </c>
      <c r="AS175">
        <v>18</v>
      </c>
      <c r="AT175">
        <v>20</v>
      </c>
      <c r="AU175">
        <v>25</v>
      </c>
      <c r="AV175">
        <v>40</v>
      </c>
      <c r="AW175">
        <v>229</v>
      </c>
      <c r="AX175">
        <v>1</v>
      </c>
      <c r="AY175">
        <v>0</v>
      </c>
      <c r="AZ175">
        <v>2</v>
      </c>
      <c r="BA175">
        <v>14</v>
      </c>
      <c r="BB175">
        <v>6.1</v>
      </c>
      <c r="BC175">
        <v>5.5</v>
      </c>
      <c r="BD175">
        <v>62.5</v>
      </c>
      <c r="BE175">
        <v>86.4</v>
      </c>
      <c r="BF175">
        <v>26</v>
      </c>
      <c r="BG175">
        <v>75</v>
      </c>
      <c r="BH175">
        <v>2.9</v>
      </c>
      <c r="BI175">
        <v>0</v>
      </c>
      <c r="BJ175">
        <v>4</v>
      </c>
      <c r="BK175">
        <v>4</v>
      </c>
      <c r="BL175">
        <v>0</v>
      </c>
      <c r="BM175">
        <v>0</v>
      </c>
      <c r="BN175">
        <v>5</v>
      </c>
      <c r="BO175">
        <v>230</v>
      </c>
      <c r="BP175">
        <v>4</v>
      </c>
      <c r="BQ175">
        <v>14</v>
      </c>
      <c r="BR175">
        <v>2</v>
      </c>
      <c r="BS175">
        <v>2</v>
      </c>
      <c r="BT175" s="3">
        <f t="shared" si="17"/>
        <v>30</v>
      </c>
      <c r="BU175">
        <f>VLOOKUP(D175,'2022 FPIs'!$A$1:$B$33,2,FALSE)</f>
        <v>-8.6999999999999993</v>
      </c>
      <c r="BV175">
        <f>VLOOKUP($D175,'2022 FPIs'!$A$1:$F$33,3,FALSE)</f>
        <v>71.7</v>
      </c>
      <c r="BW175">
        <f>VLOOKUP($D175,'2022 FPIs'!$A$1:$F$33,4,FALSE)</f>
        <v>64.2</v>
      </c>
      <c r="BX175">
        <f>VLOOKUP($D175,'2022 FPIs'!$A$1:$F$33,5,FALSE)</f>
        <v>68.5</v>
      </c>
      <c r="BY175">
        <f>VLOOKUP($D175,'2022 FPIs'!$A$1:$F$33,6,FALSE)</f>
        <v>53.6</v>
      </c>
      <c r="BZ175">
        <f>VLOOKUP($D175,'2022 FPIs'!$A$1:$G$33,7,FALSE)</f>
        <v>1479</v>
      </c>
      <c r="CA175">
        <f>VLOOKUP($D175,'2022 FPIs'!$A$1:$M$33,8,FALSE)</f>
        <v>0.26885245901639343</v>
      </c>
      <c r="CB175">
        <f>VLOOKUP($D175,'2022 FPIs'!$A$1:$M$33,9,FALSE)</f>
        <v>0.96341463414634143</v>
      </c>
      <c r="CC175">
        <f>VLOOKUP($D175,'2022 FPIs'!$A$1:$M$33,10,FALSE)</f>
        <v>0.77858439201451901</v>
      </c>
      <c r="CD175">
        <f>VLOOKUP($D175,'2022 FPIs'!$A$1:$M$33,11,FALSE)</f>
        <v>1</v>
      </c>
      <c r="CE175">
        <f>VLOOKUP($D175,'2022 FPIs'!$A$1:$M$33,12,FALSE)</f>
        <v>0.64437689969604872</v>
      </c>
      <c r="CF175">
        <f>VLOOKUP($D175,'2022 FPIs'!$A$1:$M$33,13,FALSE)</f>
        <v>0.40375586854460094</v>
      </c>
      <c r="CG175">
        <f t="shared" si="18"/>
        <v>10.899999999999999</v>
      </c>
      <c r="CH175">
        <f t="shared" si="19"/>
        <v>0.64993026499302653</v>
      </c>
      <c r="CI175">
        <f t="shared" si="20"/>
        <v>0.73208722741433019</v>
      </c>
      <c r="CJ175">
        <f t="shared" si="21"/>
        <v>0.70218978102189789</v>
      </c>
      <c r="CK175">
        <f t="shared" si="22"/>
        <v>0.91231343283582089</v>
      </c>
      <c r="CL175">
        <f t="shared" si="23"/>
        <v>40</v>
      </c>
    </row>
    <row r="176" spans="1:90">
      <c r="A176" t="s">
        <v>0</v>
      </c>
      <c r="B176">
        <f t="shared" si="16"/>
        <v>0</v>
      </c>
      <c r="C176" t="s">
        <v>45</v>
      </c>
      <c r="D176" t="s">
        <v>38</v>
      </c>
      <c r="E176">
        <v>10</v>
      </c>
      <c r="F176">
        <v>16</v>
      </c>
      <c r="G176">
        <v>32</v>
      </c>
      <c r="H176">
        <v>44</v>
      </c>
      <c r="I176">
        <v>246</v>
      </c>
      <c r="J176">
        <v>1</v>
      </c>
      <c r="K176">
        <v>3</v>
      </c>
      <c r="L176">
        <v>2</v>
      </c>
      <c r="M176">
        <v>11</v>
      </c>
      <c r="N176">
        <v>5.8</v>
      </c>
      <c r="O176">
        <v>5.3</v>
      </c>
      <c r="P176">
        <v>72.7</v>
      </c>
      <c r="Q176">
        <v>65.2</v>
      </c>
      <c r="R176">
        <v>23</v>
      </c>
      <c r="S176">
        <v>95</v>
      </c>
      <c r="T176">
        <v>4.0999999999999996</v>
      </c>
      <c r="U176">
        <v>0</v>
      </c>
      <c r="V176">
        <v>1</v>
      </c>
      <c r="W176">
        <v>1</v>
      </c>
      <c r="X176">
        <v>1</v>
      </c>
      <c r="Y176">
        <v>1</v>
      </c>
      <c r="Z176">
        <v>6</v>
      </c>
      <c r="AA176">
        <v>251</v>
      </c>
      <c r="AB176">
        <v>4</v>
      </c>
      <c r="AC176">
        <v>14</v>
      </c>
      <c r="AD176">
        <v>2</v>
      </c>
      <c r="AE176">
        <v>2</v>
      </c>
      <c r="AF176" s="3">
        <v>33.5</v>
      </c>
      <c r="AG176">
        <f>VLOOKUP(C176,'2022 FPIs'!$A$1:$B$33,2,FALSE)</f>
        <v>2.2000000000000002</v>
      </c>
      <c r="AH176">
        <f>VLOOKUP($C176,'2022 FPIs'!$A$1:$F$33,3,FALSE)</f>
        <v>46.6</v>
      </c>
      <c r="AI176">
        <f>VLOOKUP($C176,'2022 FPIs'!$A$1:$F$33,4,FALSE)</f>
        <v>47</v>
      </c>
      <c r="AJ176">
        <f>VLOOKUP($C176,'2022 FPIs'!$A$1:$F$33,5,FALSE)</f>
        <v>48.1</v>
      </c>
      <c r="AK176">
        <f>VLOOKUP($C176,'2022 FPIs'!$A$1:$F$33,6,FALSE)</f>
        <v>48.9</v>
      </c>
      <c r="AL176">
        <f>VLOOKUP($C176,'2022 FPIs'!$A$1:$M$33,7,FALSE)</f>
        <v>1519</v>
      </c>
      <c r="AM176">
        <f>VLOOKUP($C176,'2022 FPIs'!$A$1:$M$33,8,FALSE)</f>
        <v>0.6262295081967213</v>
      </c>
      <c r="AN176">
        <f>VLOOKUP($C176,'2022 FPIs'!$A$1:$M$33,9,FALSE)</f>
        <v>0.35121951219512193</v>
      </c>
      <c r="AO176">
        <f>VLOOKUP($C176,'2022 FPIs'!$A$1:$M$33,10,FALSE)</f>
        <v>0.46642468239564422</v>
      </c>
      <c r="AP176">
        <f>VLOOKUP($C176,'2022 FPIs'!$A$1:$M$33,11,FALSE)</f>
        <v>0.42857142857142866</v>
      </c>
      <c r="AQ176">
        <f>VLOOKUP($C176,'2022 FPIs'!$A$1:$M$33,12,FALSE)</f>
        <v>0.50151975683890582</v>
      </c>
      <c r="AR176">
        <f>VLOOKUP($C176,'2022 FPIs'!$A$1:$M$33,13,FALSE)</f>
        <v>0.49765258215962443</v>
      </c>
      <c r="AS176">
        <v>16</v>
      </c>
      <c r="AT176">
        <v>10</v>
      </c>
      <c r="AU176">
        <v>21</v>
      </c>
      <c r="AV176">
        <v>35</v>
      </c>
      <c r="AW176">
        <v>261</v>
      </c>
      <c r="AX176">
        <v>1</v>
      </c>
      <c r="AY176">
        <v>0</v>
      </c>
      <c r="AZ176">
        <v>0</v>
      </c>
      <c r="BA176">
        <v>0</v>
      </c>
      <c r="BB176">
        <v>7.5</v>
      </c>
      <c r="BC176">
        <v>7.5</v>
      </c>
      <c r="BD176">
        <v>60</v>
      </c>
      <c r="BE176">
        <v>92.7</v>
      </c>
      <c r="BF176">
        <v>27</v>
      </c>
      <c r="BG176">
        <v>111</v>
      </c>
      <c r="BH176">
        <v>4.0999999999999996</v>
      </c>
      <c r="BI176">
        <v>0</v>
      </c>
      <c r="BJ176">
        <v>3</v>
      </c>
      <c r="BK176">
        <v>3</v>
      </c>
      <c r="BL176">
        <v>1</v>
      </c>
      <c r="BM176">
        <v>1</v>
      </c>
      <c r="BN176">
        <v>6</v>
      </c>
      <c r="BO176">
        <v>256</v>
      </c>
      <c r="BP176">
        <v>4</v>
      </c>
      <c r="BQ176">
        <v>14</v>
      </c>
      <c r="BR176">
        <v>0</v>
      </c>
      <c r="BS176">
        <v>1</v>
      </c>
      <c r="BT176" s="3">
        <f t="shared" si="17"/>
        <v>26.5</v>
      </c>
      <c r="BU176">
        <f>VLOOKUP(D176,'2022 FPIs'!$A$1:$B$33,2,FALSE)</f>
        <v>5.2</v>
      </c>
      <c r="BV176">
        <f>VLOOKUP($D176,'2022 FPIs'!$A$1:$F$33,3,FALSE)</f>
        <v>63.2</v>
      </c>
      <c r="BW176">
        <f>VLOOKUP($D176,'2022 FPIs'!$A$1:$F$33,4,FALSE)</f>
        <v>55.7</v>
      </c>
      <c r="BX176">
        <f>VLOOKUP($D176,'2022 FPIs'!$A$1:$F$33,5,FALSE)</f>
        <v>63.8</v>
      </c>
      <c r="BY176">
        <f>VLOOKUP($D176,'2022 FPIs'!$A$1:$F$33,6,FALSE)</f>
        <v>52.1</v>
      </c>
      <c r="BZ176">
        <f>VLOOKUP($D176,'2022 FPIs'!$A$1:$G$33,7,FALSE)</f>
        <v>1521</v>
      </c>
      <c r="CA176">
        <f>VLOOKUP($D176,'2022 FPIs'!$A$1:$M$33,8,FALSE)</f>
        <v>0.72459016393442621</v>
      </c>
      <c r="CB176">
        <f>VLOOKUP($D176,'2022 FPIs'!$A$1:$M$33,9,FALSE)</f>
        <v>0.75609756097560976</v>
      </c>
      <c r="CC176">
        <f>VLOOKUP($D176,'2022 FPIs'!$A$1:$M$33,10,FALSE)</f>
        <v>0.62431941923774958</v>
      </c>
      <c r="CD176">
        <f>VLOOKUP($D176,'2022 FPIs'!$A$1:$M$33,11,FALSE)</f>
        <v>0.86834733893557414</v>
      </c>
      <c r="CE176">
        <f>VLOOKUP($D176,'2022 FPIs'!$A$1:$M$33,12,FALSE)</f>
        <v>0.59878419452887555</v>
      </c>
      <c r="CF176">
        <f>VLOOKUP($D176,'2022 FPIs'!$A$1:$M$33,13,FALSE)</f>
        <v>0.50234741784037562</v>
      </c>
      <c r="CG176">
        <f t="shared" si="18"/>
        <v>-3</v>
      </c>
      <c r="CH176">
        <f t="shared" si="19"/>
        <v>0.73734177215189878</v>
      </c>
      <c r="CI176">
        <f t="shared" si="20"/>
        <v>0.84380610412926382</v>
      </c>
      <c r="CJ176">
        <f t="shared" si="21"/>
        <v>0.75391849529780575</v>
      </c>
      <c r="CK176">
        <f t="shared" si="22"/>
        <v>0.93857965451055658</v>
      </c>
      <c r="CL176">
        <f t="shared" si="23"/>
        <v>-2</v>
      </c>
    </row>
    <row r="177" spans="1:90">
      <c r="A177" t="s">
        <v>0</v>
      </c>
      <c r="B177">
        <f t="shared" si="16"/>
        <v>0</v>
      </c>
      <c r="C177" t="s">
        <v>45</v>
      </c>
      <c r="D177" t="s">
        <v>62</v>
      </c>
      <c r="E177">
        <v>13</v>
      </c>
      <c r="F177">
        <v>35</v>
      </c>
      <c r="G177">
        <v>27</v>
      </c>
      <c r="H177">
        <v>40</v>
      </c>
      <c r="I177">
        <v>158</v>
      </c>
      <c r="J177">
        <v>1</v>
      </c>
      <c r="K177">
        <v>1</v>
      </c>
      <c r="L177">
        <v>6</v>
      </c>
      <c r="M177">
        <v>38</v>
      </c>
      <c r="N177">
        <v>4.9000000000000004</v>
      </c>
      <c r="O177">
        <v>3.4</v>
      </c>
      <c r="P177">
        <v>67.5</v>
      </c>
      <c r="Q177">
        <v>72.7</v>
      </c>
      <c r="R177">
        <v>24</v>
      </c>
      <c r="S177">
        <v>144</v>
      </c>
      <c r="T177">
        <v>6</v>
      </c>
      <c r="U177">
        <v>0</v>
      </c>
      <c r="V177">
        <v>2</v>
      </c>
      <c r="W177">
        <v>2</v>
      </c>
      <c r="X177">
        <v>1</v>
      </c>
      <c r="Y177">
        <v>1</v>
      </c>
      <c r="Z177">
        <v>4</v>
      </c>
      <c r="AA177">
        <v>180</v>
      </c>
      <c r="AB177">
        <v>1</v>
      </c>
      <c r="AC177">
        <v>12</v>
      </c>
      <c r="AD177">
        <v>4</v>
      </c>
      <c r="AE177">
        <v>4</v>
      </c>
      <c r="AF177" s="3">
        <v>34.5</v>
      </c>
      <c r="AG177">
        <f>VLOOKUP(C177,'2022 FPIs'!$A$1:$B$33,2,FALSE)</f>
        <v>2.2000000000000002</v>
      </c>
      <c r="AH177">
        <f>VLOOKUP($C177,'2022 FPIs'!$A$1:$F$33,3,FALSE)</f>
        <v>46.6</v>
      </c>
      <c r="AI177">
        <f>VLOOKUP($C177,'2022 FPIs'!$A$1:$F$33,4,FALSE)</f>
        <v>47</v>
      </c>
      <c r="AJ177">
        <f>VLOOKUP($C177,'2022 FPIs'!$A$1:$F$33,5,FALSE)</f>
        <v>48.1</v>
      </c>
      <c r="AK177">
        <f>VLOOKUP($C177,'2022 FPIs'!$A$1:$F$33,6,FALSE)</f>
        <v>48.9</v>
      </c>
      <c r="AL177">
        <f>VLOOKUP($C177,'2022 FPIs'!$A$1:$M$33,7,FALSE)</f>
        <v>1519</v>
      </c>
      <c r="AM177">
        <f>VLOOKUP($C177,'2022 FPIs'!$A$1:$M$33,8,FALSE)</f>
        <v>0.6262295081967213</v>
      </c>
      <c r="AN177">
        <f>VLOOKUP($C177,'2022 FPIs'!$A$1:$M$33,9,FALSE)</f>
        <v>0.35121951219512193</v>
      </c>
      <c r="AO177">
        <f>VLOOKUP($C177,'2022 FPIs'!$A$1:$M$33,10,FALSE)</f>
        <v>0.46642468239564422</v>
      </c>
      <c r="AP177">
        <f>VLOOKUP($C177,'2022 FPIs'!$A$1:$M$33,11,FALSE)</f>
        <v>0.42857142857142866</v>
      </c>
      <c r="AQ177">
        <f>VLOOKUP($C177,'2022 FPIs'!$A$1:$M$33,12,FALSE)</f>
        <v>0.50151975683890582</v>
      </c>
      <c r="AR177">
        <f>VLOOKUP($C177,'2022 FPIs'!$A$1:$M$33,13,FALSE)</f>
        <v>0.49765258215962443</v>
      </c>
      <c r="AS177">
        <v>35</v>
      </c>
      <c r="AT177">
        <v>13</v>
      </c>
      <c r="AU177">
        <v>20</v>
      </c>
      <c r="AV177">
        <v>30</v>
      </c>
      <c r="AW177">
        <v>290</v>
      </c>
      <c r="AX177">
        <v>4</v>
      </c>
      <c r="AY177">
        <v>0</v>
      </c>
      <c r="AZ177">
        <v>3</v>
      </c>
      <c r="BA177">
        <v>18</v>
      </c>
      <c r="BB177">
        <v>10.3</v>
      </c>
      <c r="BC177">
        <v>8.8000000000000007</v>
      </c>
      <c r="BD177">
        <v>66.7</v>
      </c>
      <c r="BE177">
        <v>137.5</v>
      </c>
      <c r="BF177">
        <v>20</v>
      </c>
      <c r="BG177">
        <v>111</v>
      </c>
      <c r="BH177">
        <v>5.6</v>
      </c>
      <c r="BI177">
        <v>1</v>
      </c>
      <c r="BJ177">
        <v>0</v>
      </c>
      <c r="BK177">
        <v>0</v>
      </c>
      <c r="BL177">
        <v>5</v>
      </c>
      <c r="BM177">
        <v>5</v>
      </c>
      <c r="BN177">
        <v>4</v>
      </c>
      <c r="BO177">
        <v>183</v>
      </c>
      <c r="BP177">
        <v>7</v>
      </c>
      <c r="BQ177">
        <v>12</v>
      </c>
      <c r="BR177">
        <v>1</v>
      </c>
      <c r="BS177">
        <v>1</v>
      </c>
      <c r="BT177" s="3">
        <f t="shared" si="17"/>
        <v>25.5</v>
      </c>
      <c r="BU177">
        <f>VLOOKUP(D177,'2022 FPIs'!$A$1:$B$33,2,FALSE)</f>
        <v>12.7</v>
      </c>
      <c r="BV177">
        <f>VLOOKUP($D177,'2022 FPIs'!$A$1:$F$33,3,FALSE)</f>
        <v>44.5</v>
      </c>
      <c r="BW177">
        <f>VLOOKUP($D177,'2022 FPIs'!$A$1:$F$33,4,FALSE)</f>
        <v>50.2</v>
      </c>
      <c r="BX177">
        <f>VLOOKUP($D177,'2022 FPIs'!$A$1:$F$33,5,FALSE)</f>
        <v>41.2</v>
      </c>
      <c r="BY177">
        <f>VLOOKUP($D177,'2022 FPIs'!$A$1:$F$33,6,FALSE)</f>
        <v>52</v>
      </c>
      <c r="BZ177">
        <f>VLOOKUP($D177,'2022 FPIs'!$A$1:$G$33,7,FALSE)</f>
        <v>1677</v>
      </c>
      <c r="CA177">
        <f>VLOOKUP($D177,'2022 FPIs'!$A$1:$M$33,8,FALSE)</f>
        <v>0.97049180327868845</v>
      </c>
      <c r="CB177">
        <f>VLOOKUP($D177,'2022 FPIs'!$A$1:$M$33,9,FALSE)</f>
        <v>0.29999999999999993</v>
      </c>
      <c r="CC177">
        <f>VLOOKUP($D177,'2022 FPIs'!$A$1:$M$33,10,FALSE)</f>
        <v>0.5245009074410163</v>
      </c>
      <c r="CD177">
        <f>VLOOKUP($D177,'2022 FPIs'!$A$1:$M$33,11,FALSE)</f>
        <v>0.23529411764705896</v>
      </c>
      <c r="CE177">
        <f>VLOOKUP($D177,'2022 FPIs'!$A$1:$M$33,12,FALSE)</f>
        <v>0.59574468085106391</v>
      </c>
      <c r="CF177">
        <f>VLOOKUP($D177,'2022 FPIs'!$A$1:$M$33,13,FALSE)</f>
        <v>0.86854460093896713</v>
      </c>
      <c r="CG177">
        <f t="shared" si="18"/>
        <v>-10.5</v>
      </c>
      <c r="CH177">
        <f t="shared" si="19"/>
        <v>1.047191011235955</v>
      </c>
      <c r="CI177">
        <f t="shared" si="20"/>
        <v>0.93625498007968122</v>
      </c>
      <c r="CJ177">
        <f t="shared" si="21"/>
        <v>1.1674757281553398</v>
      </c>
      <c r="CK177">
        <f t="shared" si="22"/>
        <v>0.94038461538461537</v>
      </c>
      <c r="CL177">
        <f t="shared" si="23"/>
        <v>-158</v>
      </c>
    </row>
    <row r="178" spans="1:90">
      <c r="A178" t="s">
        <v>1</v>
      </c>
      <c r="B178">
        <f t="shared" si="16"/>
        <v>1</v>
      </c>
      <c r="C178" t="s">
        <v>45</v>
      </c>
      <c r="D178" t="s">
        <v>65</v>
      </c>
      <c r="E178">
        <v>20</v>
      </c>
      <c r="F178">
        <v>10</v>
      </c>
      <c r="G178">
        <v>18</v>
      </c>
      <c r="H178">
        <v>30</v>
      </c>
      <c r="I178">
        <v>162</v>
      </c>
      <c r="J178">
        <v>0</v>
      </c>
      <c r="K178">
        <v>0</v>
      </c>
      <c r="L178">
        <v>6</v>
      </c>
      <c r="M178">
        <v>37</v>
      </c>
      <c r="N178">
        <v>6.6</v>
      </c>
      <c r="O178">
        <v>4.5</v>
      </c>
      <c r="P178">
        <v>60</v>
      </c>
      <c r="Q178">
        <v>74.599999999999994</v>
      </c>
      <c r="R178">
        <v>43</v>
      </c>
      <c r="S178">
        <v>217</v>
      </c>
      <c r="T178">
        <v>5</v>
      </c>
      <c r="U178">
        <v>2</v>
      </c>
      <c r="V178">
        <v>2</v>
      </c>
      <c r="W178">
        <v>4</v>
      </c>
      <c r="X178">
        <v>2</v>
      </c>
      <c r="Y178">
        <v>2</v>
      </c>
      <c r="Z178">
        <v>3</v>
      </c>
      <c r="AA178">
        <v>123</v>
      </c>
      <c r="AB178">
        <v>9</v>
      </c>
      <c r="AC178">
        <v>17</v>
      </c>
      <c r="AD178">
        <v>1</v>
      </c>
      <c r="AE178">
        <v>1</v>
      </c>
      <c r="AF178" s="3">
        <v>15</v>
      </c>
      <c r="AG178">
        <f>VLOOKUP(C178,'2022 FPIs'!$A$1:$B$33,2,FALSE)</f>
        <v>2.2000000000000002</v>
      </c>
      <c r="AH178">
        <f>VLOOKUP($C178,'2022 FPIs'!$A$1:$F$33,3,FALSE)</f>
        <v>46.6</v>
      </c>
      <c r="AI178">
        <f>VLOOKUP($C178,'2022 FPIs'!$A$1:$F$33,4,FALSE)</f>
        <v>47</v>
      </c>
      <c r="AJ178">
        <f>VLOOKUP($C178,'2022 FPIs'!$A$1:$F$33,5,FALSE)</f>
        <v>48.1</v>
      </c>
      <c r="AK178">
        <f>VLOOKUP($C178,'2022 FPIs'!$A$1:$F$33,6,FALSE)</f>
        <v>48.9</v>
      </c>
      <c r="AL178">
        <f>VLOOKUP($C178,'2022 FPIs'!$A$1:$M$33,7,FALSE)</f>
        <v>1519</v>
      </c>
      <c r="AM178">
        <f>VLOOKUP($C178,'2022 FPIs'!$A$1:$M$33,8,FALSE)</f>
        <v>0.6262295081967213</v>
      </c>
      <c r="AN178">
        <f>VLOOKUP($C178,'2022 FPIs'!$A$1:$M$33,9,FALSE)</f>
        <v>0.35121951219512193</v>
      </c>
      <c r="AO178">
        <f>VLOOKUP($C178,'2022 FPIs'!$A$1:$M$33,10,FALSE)</f>
        <v>0.46642468239564422</v>
      </c>
      <c r="AP178">
        <f>VLOOKUP($C178,'2022 FPIs'!$A$1:$M$33,11,FALSE)</f>
        <v>0.42857142857142866</v>
      </c>
      <c r="AQ178">
        <f>VLOOKUP($C178,'2022 FPIs'!$A$1:$M$33,12,FALSE)</f>
        <v>0.50151975683890582</v>
      </c>
      <c r="AR178">
        <f>VLOOKUP($C178,'2022 FPIs'!$A$1:$M$33,13,FALSE)</f>
        <v>0.49765258215962443</v>
      </c>
      <c r="AS178">
        <v>10</v>
      </c>
      <c r="AT178">
        <v>20</v>
      </c>
      <c r="AU178">
        <v>17</v>
      </c>
      <c r="AV178">
        <v>28</v>
      </c>
      <c r="AW178">
        <v>157</v>
      </c>
      <c r="AX178">
        <v>1</v>
      </c>
      <c r="AY178">
        <v>2</v>
      </c>
      <c r="AZ178">
        <v>2</v>
      </c>
      <c r="BA178">
        <v>17</v>
      </c>
      <c r="BB178">
        <v>6.2</v>
      </c>
      <c r="BC178">
        <v>5.2</v>
      </c>
      <c r="BD178">
        <v>60.7</v>
      </c>
      <c r="BE178">
        <v>58.2</v>
      </c>
      <c r="BF178">
        <v>15</v>
      </c>
      <c r="BG178">
        <v>29</v>
      </c>
      <c r="BH178">
        <v>1.9</v>
      </c>
      <c r="BI178">
        <v>0</v>
      </c>
      <c r="BJ178">
        <v>1</v>
      </c>
      <c r="BK178">
        <v>1</v>
      </c>
      <c r="BL178">
        <v>1</v>
      </c>
      <c r="BM178">
        <v>1</v>
      </c>
      <c r="BN178">
        <v>5</v>
      </c>
      <c r="BO178">
        <v>259</v>
      </c>
      <c r="BP178">
        <v>3</v>
      </c>
      <c r="BQ178">
        <v>12</v>
      </c>
      <c r="BR178">
        <v>0</v>
      </c>
      <c r="BS178">
        <v>1</v>
      </c>
      <c r="BT178" s="3">
        <f t="shared" si="17"/>
        <v>45</v>
      </c>
      <c r="BU178">
        <f>VLOOKUP(D178,'2022 FPIs'!$A$1:$B$33,2,FALSE)</f>
        <v>1.6</v>
      </c>
      <c r="BV178">
        <f>VLOOKUP($D178,'2022 FPIs'!$A$1:$F$33,3,FALSE)</f>
        <v>46.6</v>
      </c>
      <c r="BW178">
        <f>VLOOKUP($D178,'2022 FPIs'!$A$1:$F$33,4,FALSE)</f>
        <v>51.7</v>
      </c>
      <c r="BX178">
        <f>VLOOKUP($D178,'2022 FPIs'!$A$1:$F$33,5,FALSE)</f>
        <v>40.200000000000003</v>
      </c>
      <c r="BY178">
        <f>VLOOKUP($D178,'2022 FPIs'!$A$1:$F$33,6,FALSE)</f>
        <v>56.6</v>
      </c>
      <c r="BZ178">
        <f>VLOOKUP($D178,'2022 FPIs'!$A$1:$G$33,7,FALSE)</f>
        <v>1485</v>
      </c>
      <c r="CA178">
        <f>VLOOKUP($D178,'2022 FPIs'!$A$1:$M$33,8,FALSE)</f>
        <v>0.60655737704918034</v>
      </c>
      <c r="CB178">
        <f>VLOOKUP($D178,'2022 FPIs'!$A$1:$M$33,9,FALSE)</f>
        <v>0.35121951219512193</v>
      </c>
      <c r="CC178">
        <f>VLOOKUP($D178,'2022 FPIs'!$A$1:$M$33,10,FALSE)</f>
        <v>0.55172413793103448</v>
      </c>
      <c r="CD178">
        <f>VLOOKUP($D178,'2022 FPIs'!$A$1:$M$33,11,FALSE)</f>
        <v>0.20728291316526626</v>
      </c>
      <c r="CE178">
        <f>VLOOKUP($D178,'2022 FPIs'!$A$1:$M$33,12,FALSE)</f>
        <v>0.73556231003039529</v>
      </c>
      <c r="CF178">
        <f>VLOOKUP($D178,'2022 FPIs'!$A$1:$M$33,13,FALSE)</f>
        <v>0.41784037558685444</v>
      </c>
      <c r="CG178">
        <f t="shared" si="18"/>
        <v>0.60000000000000009</v>
      </c>
      <c r="CH178">
        <f t="shared" si="19"/>
        <v>1</v>
      </c>
      <c r="CI178">
        <f t="shared" si="20"/>
        <v>0.90909090909090906</v>
      </c>
      <c r="CJ178">
        <f t="shared" si="21"/>
        <v>1.1965174129353233</v>
      </c>
      <c r="CK178">
        <f t="shared" si="22"/>
        <v>0.8639575971731448</v>
      </c>
      <c r="CL178">
        <f t="shared" si="23"/>
        <v>34</v>
      </c>
    </row>
    <row r="179" spans="1:90">
      <c r="A179" t="s">
        <v>0</v>
      </c>
      <c r="B179">
        <f t="shared" si="16"/>
        <v>0</v>
      </c>
      <c r="C179" t="s">
        <v>45</v>
      </c>
      <c r="D179" t="s">
        <v>52</v>
      </c>
      <c r="E179">
        <v>30</v>
      </c>
      <c r="F179">
        <v>37</v>
      </c>
      <c r="G179">
        <v>25</v>
      </c>
      <c r="H179">
        <v>42</v>
      </c>
      <c r="I179">
        <v>249</v>
      </c>
      <c r="J179">
        <v>1</v>
      </c>
      <c r="K179">
        <v>0</v>
      </c>
      <c r="L179">
        <v>2</v>
      </c>
      <c r="M179">
        <v>16</v>
      </c>
      <c r="N179">
        <v>6.3</v>
      </c>
      <c r="O179">
        <v>5.7</v>
      </c>
      <c r="P179">
        <v>59.5</v>
      </c>
      <c r="Q179">
        <v>84.3</v>
      </c>
      <c r="R179">
        <v>24</v>
      </c>
      <c r="S179">
        <v>102</v>
      </c>
      <c r="T179">
        <v>4.3</v>
      </c>
      <c r="U179">
        <v>2</v>
      </c>
      <c r="V179">
        <v>3</v>
      </c>
      <c r="W179">
        <v>3</v>
      </c>
      <c r="X179">
        <v>3</v>
      </c>
      <c r="Y179">
        <v>3</v>
      </c>
      <c r="Z179">
        <v>6</v>
      </c>
      <c r="AA179">
        <v>273</v>
      </c>
      <c r="AB179">
        <v>8</v>
      </c>
      <c r="AC179">
        <v>17</v>
      </c>
      <c r="AD179">
        <v>0</v>
      </c>
      <c r="AE179">
        <v>1</v>
      </c>
      <c r="AF179" s="3">
        <v>14.5</v>
      </c>
      <c r="AG179">
        <f>VLOOKUP(C179,'2022 FPIs'!$A$1:$B$33,2,FALSE)</f>
        <v>2.2000000000000002</v>
      </c>
      <c r="AH179">
        <f>VLOOKUP($C179,'2022 FPIs'!$A$1:$F$33,3,FALSE)</f>
        <v>46.6</v>
      </c>
      <c r="AI179">
        <f>VLOOKUP($C179,'2022 FPIs'!$A$1:$F$33,4,FALSE)</f>
        <v>47</v>
      </c>
      <c r="AJ179">
        <f>VLOOKUP($C179,'2022 FPIs'!$A$1:$F$33,5,FALSE)</f>
        <v>48.1</v>
      </c>
      <c r="AK179">
        <f>VLOOKUP($C179,'2022 FPIs'!$A$1:$F$33,6,FALSE)</f>
        <v>48.9</v>
      </c>
      <c r="AL179">
        <f>VLOOKUP($C179,'2022 FPIs'!$A$1:$M$33,7,FALSE)</f>
        <v>1519</v>
      </c>
      <c r="AM179">
        <f>VLOOKUP($C179,'2022 FPIs'!$A$1:$M$33,8,FALSE)</f>
        <v>0.6262295081967213</v>
      </c>
      <c r="AN179">
        <f>VLOOKUP($C179,'2022 FPIs'!$A$1:$M$33,9,FALSE)</f>
        <v>0.35121951219512193</v>
      </c>
      <c r="AO179">
        <f>VLOOKUP($C179,'2022 FPIs'!$A$1:$M$33,10,FALSE)</f>
        <v>0.46642468239564422</v>
      </c>
      <c r="AP179">
        <f>VLOOKUP($C179,'2022 FPIs'!$A$1:$M$33,11,FALSE)</f>
        <v>0.42857142857142866</v>
      </c>
      <c r="AQ179">
        <f>VLOOKUP($C179,'2022 FPIs'!$A$1:$M$33,12,FALSE)</f>
        <v>0.50151975683890582</v>
      </c>
      <c r="AR179">
        <f>VLOOKUP($C179,'2022 FPIs'!$A$1:$M$33,13,FALSE)</f>
        <v>0.49765258215962443</v>
      </c>
      <c r="AS179">
        <v>37</v>
      </c>
      <c r="AT179">
        <v>30</v>
      </c>
      <c r="AU179">
        <v>24</v>
      </c>
      <c r="AV179">
        <v>39</v>
      </c>
      <c r="AW179">
        <v>346</v>
      </c>
      <c r="AX179">
        <v>4</v>
      </c>
      <c r="AY179">
        <v>2</v>
      </c>
      <c r="AZ179">
        <v>2</v>
      </c>
      <c r="BA179">
        <v>9</v>
      </c>
      <c r="BB179">
        <v>9.1</v>
      </c>
      <c r="BC179">
        <v>8.4</v>
      </c>
      <c r="BD179">
        <v>61.5</v>
      </c>
      <c r="BE179">
        <v>103.2</v>
      </c>
      <c r="BF179">
        <v>24</v>
      </c>
      <c r="BG179">
        <v>62</v>
      </c>
      <c r="BH179">
        <v>2.6</v>
      </c>
      <c r="BI179">
        <v>0</v>
      </c>
      <c r="BJ179">
        <v>3</v>
      </c>
      <c r="BK179">
        <v>3</v>
      </c>
      <c r="BL179">
        <v>4</v>
      </c>
      <c r="BM179">
        <v>4</v>
      </c>
      <c r="BN179">
        <v>3</v>
      </c>
      <c r="BO179">
        <v>162</v>
      </c>
      <c r="BP179">
        <v>3</v>
      </c>
      <c r="BQ179">
        <v>9</v>
      </c>
      <c r="BR179">
        <v>0</v>
      </c>
      <c r="BS179">
        <v>0</v>
      </c>
      <c r="BT179" s="3">
        <f t="shared" si="17"/>
        <v>45.5</v>
      </c>
      <c r="BU179">
        <f>VLOOKUP(D179,'2022 FPIs'!$A$1:$B$33,2,FALSE)</f>
        <v>11.1</v>
      </c>
      <c r="BV179">
        <f>VLOOKUP($D179,'2022 FPIs'!$A$1:$F$33,3,FALSE)</f>
        <v>56.4</v>
      </c>
      <c r="BW179">
        <f>VLOOKUP($D179,'2022 FPIs'!$A$1:$F$33,4,FALSE)</f>
        <v>46.3</v>
      </c>
      <c r="BX179">
        <f>VLOOKUP($D179,'2022 FPIs'!$A$1:$F$33,5,FALSE)</f>
        <v>58.6</v>
      </c>
      <c r="BY179">
        <f>VLOOKUP($D179,'2022 FPIs'!$A$1:$F$33,6,FALSE)</f>
        <v>61.8</v>
      </c>
      <c r="BZ179">
        <f>VLOOKUP($D179,'2022 FPIs'!$A$1:$G$33,7,FALSE)</f>
        <v>1688</v>
      </c>
      <c r="CA179">
        <f>VLOOKUP($D179,'2022 FPIs'!$A$1:$M$33,8,FALSE)</f>
        <v>0.91803278688524592</v>
      </c>
      <c r="CB179">
        <f>VLOOKUP($D179,'2022 FPIs'!$A$1:$M$33,9,FALSE)</f>
        <v>0.59024390243902425</v>
      </c>
      <c r="CC179">
        <f>VLOOKUP($D179,'2022 FPIs'!$A$1:$M$33,10,FALSE)</f>
        <v>0.45372050816696902</v>
      </c>
      <c r="CD179">
        <f>VLOOKUP($D179,'2022 FPIs'!$A$1:$M$33,11,FALSE)</f>
        <v>0.7226890756302522</v>
      </c>
      <c r="CE179">
        <f>VLOOKUP($D179,'2022 FPIs'!$A$1:$M$33,12,FALSE)</f>
        <v>0.8936170212765957</v>
      </c>
      <c r="CF179">
        <f>VLOOKUP($D179,'2022 FPIs'!$A$1:$M$33,13,FALSE)</f>
        <v>0.89436619718309862</v>
      </c>
      <c r="CG179">
        <f t="shared" si="18"/>
        <v>-8.8999999999999986</v>
      </c>
      <c r="CH179">
        <f t="shared" si="19"/>
        <v>0.82624113475177308</v>
      </c>
      <c r="CI179">
        <f t="shared" si="20"/>
        <v>1.0151187904967602</v>
      </c>
      <c r="CJ179">
        <f t="shared" si="21"/>
        <v>0.82081911262798635</v>
      </c>
      <c r="CK179">
        <f t="shared" si="22"/>
        <v>0.79126213592233008</v>
      </c>
      <c r="CL179">
        <f t="shared" si="23"/>
        <v>-169</v>
      </c>
    </row>
    <row r="180" spans="1:90">
      <c r="A180" t="s">
        <v>1</v>
      </c>
      <c r="B180">
        <f t="shared" si="16"/>
        <v>1</v>
      </c>
      <c r="C180" t="s">
        <v>45</v>
      </c>
      <c r="D180" t="s">
        <v>56</v>
      </c>
      <c r="E180">
        <v>24</v>
      </c>
      <c r="F180">
        <v>17</v>
      </c>
      <c r="G180">
        <v>20</v>
      </c>
      <c r="H180">
        <v>28</v>
      </c>
      <c r="I180">
        <v>151</v>
      </c>
      <c r="J180">
        <v>0</v>
      </c>
      <c r="K180">
        <v>0</v>
      </c>
      <c r="L180">
        <v>3</v>
      </c>
      <c r="M180">
        <v>23</v>
      </c>
      <c r="N180">
        <v>6.2</v>
      </c>
      <c r="O180">
        <v>4.9000000000000004</v>
      </c>
      <c r="P180">
        <v>71.400000000000006</v>
      </c>
      <c r="Q180">
        <v>84.1</v>
      </c>
      <c r="R180">
        <v>36</v>
      </c>
      <c r="S180">
        <v>172</v>
      </c>
      <c r="T180">
        <v>4.8</v>
      </c>
      <c r="U180">
        <v>2</v>
      </c>
      <c r="V180">
        <v>3</v>
      </c>
      <c r="W180">
        <v>3</v>
      </c>
      <c r="X180">
        <v>1</v>
      </c>
      <c r="Y180">
        <v>1</v>
      </c>
      <c r="Z180">
        <v>4</v>
      </c>
      <c r="AA180">
        <v>182</v>
      </c>
      <c r="AB180">
        <v>7</v>
      </c>
      <c r="AC180">
        <v>14</v>
      </c>
      <c r="AD180">
        <v>0</v>
      </c>
      <c r="AE180">
        <v>0</v>
      </c>
      <c r="AF180" s="3">
        <v>34.5</v>
      </c>
      <c r="AG180">
        <f>VLOOKUP(C180,'2022 FPIs'!$A$1:$B$33,2,FALSE)</f>
        <v>2.2000000000000002</v>
      </c>
      <c r="AH180">
        <f>VLOOKUP($C180,'2022 FPIs'!$A$1:$F$33,3,FALSE)</f>
        <v>46.6</v>
      </c>
      <c r="AI180">
        <f>VLOOKUP($C180,'2022 FPIs'!$A$1:$F$33,4,FALSE)</f>
        <v>47</v>
      </c>
      <c r="AJ180">
        <f>VLOOKUP($C180,'2022 FPIs'!$A$1:$F$33,5,FALSE)</f>
        <v>48.1</v>
      </c>
      <c r="AK180">
        <f>VLOOKUP($C180,'2022 FPIs'!$A$1:$F$33,6,FALSE)</f>
        <v>48.9</v>
      </c>
      <c r="AL180">
        <f>VLOOKUP($C180,'2022 FPIs'!$A$1:$M$33,7,FALSE)</f>
        <v>1519</v>
      </c>
      <c r="AM180">
        <f>VLOOKUP($C180,'2022 FPIs'!$A$1:$M$33,8,FALSE)</f>
        <v>0.6262295081967213</v>
      </c>
      <c r="AN180">
        <f>VLOOKUP($C180,'2022 FPIs'!$A$1:$M$33,9,FALSE)</f>
        <v>0.35121951219512193</v>
      </c>
      <c r="AO180">
        <f>VLOOKUP($C180,'2022 FPIs'!$A$1:$M$33,10,FALSE)</f>
        <v>0.46642468239564422</v>
      </c>
      <c r="AP180">
        <f>VLOOKUP($C180,'2022 FPIs'!$A$1:$M$33,11,FALSE)</f>
        <v>0.42857142857142866</v>
      </c>
      <c r="AQ180">
        <f>VLOOKUP($C180,'2022 FPIs'!$A$1:$M$33,12,FALSE)</f>
        <v>0.50151975683890582</v>
      </c>
      <c r="AR180">
        <f>VLOOKUP($C180,'2022 FPIs'!$A$1:$M$33,13,FALSE)</f>
        <v>0.49765258215962443</v>
      </c>
      <c r="AS180">
        <v>17</v>
      </c>
      <c r="AT180">
        <v>24</v>
      </c>
      <c r="AU180">
        <v>22</v>
      </c>
      <c r="AV180">
        <v>34</v>
      </c>
      <c r="AW180">
        <v>180</v>
      </c>
      <c r="AX180">
        <v>1</v>
      </c>
      <c r="AY180">
        <v>1</v>
      </c>
      <c r="AZ180">
        <v>3</v>
      </c>
      <c r="BA180">
        <v>19</v>
      </c>
      <c r="BB180">
        <v>5.9</v>
      </c>
      <c r="BC180">
        <v>4.9000000000000004</v>
      </c>
      <c r="BD180">
        <v>64.7</v>
      </c>
      <c r="BE180">
        <v>75.599999999999994</v>
      </c>
      <c r="BF180">
        <v>25</v>
      </c>
      <c r="BG180">
        <v>110</v>
      </c>
      <c r="BH180">
        <v>4.4000000000000004</v>
      </c>
      <c r="BI180">
        <v>1</v>
      </c>
      <c r="BJ180">
        <v>1</v>
      </c>
      <c r="BK180">
        <v>2</v>
      </c>
      <c r="BL180">
        <v>2</v>
      </c>
      <c r="BM180">
        <v>2</v>
      </c>
      <c r="BN180">
        <v>3</v>
      </c>
      <c r="BO180">
        <v>150</v>
      </c>
      <c r="BP180">
        <v>3</v>
      </c>
      <c r="BQ180">
        <v>12</v>
      </c>
      <c r="BR180">
        <v>2</v>
      </c>
      <c r="BS180">
        <v>3</v>
      </c>
      <c r="BT180" s="3">
        <f t="shared" si="17"/>
        <v>25.5</v>
      </c>
      <c r="BU180">
        <f>VLOOKUP(D180,'2022 FPIs'!$A$1:$B$33,2,FALSE)</f>
        <v>-15.1</v>
      </c>
      <c r="BV180">
        <f>VLOOKUP($D180,'2022 FPIs'!$A$1:$F$33,3,FALSE)</f>
        <v>46.5</v>
      </c>
      <c r="BW180">
        <f>VLOOKUP($D180,'2022 FPIs'!$A$1:$F$33,4,FALSE)</f>
        <v>40.6</v>
      </c>
      <c r="BX180">
        <f>VLOOKUP($D180,'2022 FPIs'!$A$1:$F$33,5,FALSE)</f>
        <v>54.6</v>
      </c>
      <c r="BY180">
        <f>VLOOKUP($D180,'2022 FPIs'!$A$1:$F$33,6,FALSE)</f>
        <v>49</v>
      </c>
      <c r="BZ180">
        <f>VLOOKUP($D180,'2022 FPIs'!$A$1:$G$33,7,FALSE)</f>
        <v>1381</v>
      </c>
      <c r="CA180">
        <f>VLOOKUP($D180,'2022 FPIs'!$A$1:$M$33,8,FALSE)</f>
        <v>5.9016393442622918E-2</v>
      </c>
      <c r="CB180">
        <f>VLOOKUP($D180,'2022 FPIs'!$A$1:$M$33,9,FALSE)</f>
        <v>0.34878048780487797</v>
      </c>
      <c r="CC180">
        <f>VLOOKUP($D180,'2022 FPIs'!$A$1:$M$33,10,FALSE)</f>
        <v>0.35027223230490012</v>
      </c>
      <c r="CD180">
        <f>VLOOKUP($D180,'2022 FPIs'!$A$1:$M$33,11,FALSE)</f>
        <v>0.61064425770308128</v>
      </c>
      <c r="CE180">
        <f>VLOOKUP($D180,'2022 FPIs'!$A$1:$M$33,12,FALSE)</f>
        <v>0.50455927051671734</v>
      </c>
      <c r="CF180">
        <f>VLOOKUP($D180,'2022 FPIs'!$A$1:$M$33,13,FALSE)</f>
        <v>0.17370892018779344</v>
      </c>
      <c r="CG180">
        <f t="shared" si="18"/>
        <v>17.3</v>
      </c>
      <c r="CH180">
        <f t="shared" si="19"/>
        <v>1.0021505376344086</v>
      </c>
      <c r="CI180">
        <f t="shared" si="20"/>
        <v>1.1576354679802956</v>
      </c>
      <c r="CJ180">
        <f t="shared" si="21"/>
        <v>0.88095238095238093</v>
      </c>
      <c r="CK180">
        <f t="shared" si="22"/>
        <v>0.99795918367346936</v>
      </c>
      <c r="CL180">
        <f t="shared" si="23"/>
        <v>138</v>
      </c>
    </row>
    <row r="181" spans="1:90">
      <c r="A181" t="s">
        <v>1</v>
      </c>
      <c r="B181">
        <f t="shared" si="16"/>
        <v>1</v>
      </c>
      <c r="C181" t="s">
        <v>45</v>
      </c>
      <c r="D181" t="s">
        <v>66</v>
      </c>
      <c r="E181">
        <v>19</v>
      </c>
      <c r="F181">
        <v>16</v>
      </c>
      <c r="G181">
        <v>16</v>
      </c>
      <c r="H181">
        <v>28</v>
      </c>
      <c r="I181">
        <v>197</v>
      </c>
      <c r="J181">
        <v>1</v>
      </c>
      <c r="K181">
        <v>0</v>
      </c>
      <c r="L181">
        <v>0</v>
      </c>
      <c r="M181">
        <v>0</v>
      </c>
      <c r="N181">
        <v>7</v>
      </c>
      <c r="O181">
        <v>7</v>
      </c>
      <c r="P181">
        <v>57.1</v>
      </c>
      <c r="Q181">
        <v>90.9</v>
      </c>
      <c r="R181">
        <v>37</v>
      </c>
      <c r="S181">
        <v>154</v>
      </c>
      <c r="T181">
        <v>4.2</v>
      </c>
      <c r="U181">
        <v>0</v>
      </c>
      <c r="V181">
        <v>4</v>
      </c>
      <c r="W181">
        <v>4</v>
      </c>
      <c r="X181">
        <v>1</v>
      </c>
      <c r="Y181">
        <v>1</v>
      </c>
      <c r="Z181">
        <v>2</v>
      </c>
      <c r="AA181">
        <v>85</v>
      </c>
      <c r="AB181">
        <v>6</v>
      </c>
      <c r="AC181">
        <v>12</v>
      </c>
      <c r="AD181">
        <v>0</v>
      </c>
      <c r="AE181">
        <v>0</v>
      </c>
      <c r="AF181" s="3">
        <v>33</v>
      </c>
      <c r="AG181">
        <f>VLOOKUP(C181,'2022 FPIs'!$A$1:$B$33,2,FALSE)</f>
        <v>2.2000000000000002</v>
      </c>
      <c r="AH181">
        <f>VLOOKUP($C181,'2022 FPIs'!$A$1:$F$33,3,FALSE)</f>
        <v>46.6</v>
      </c>
      <c r="AI181">
        <f>VLOOKUP($C181,'2022 FPIs'!$A$1:$F$33,4,FALSE)</f>
        <v>47</v>
      </c>
      <c r="AJ181">
        <f>VLOOKUP($C181,'2022 FPIs'!$A$1:$F$33,5,FALSE)</f>
        <v>48.1</v>
      </c>
      <c r="AK181">
        <f>VLOOKUP($C181,'2022 FPIs'!$A$1:$F$33,6,FALSE)</f>
        <v>48.9</v>
      </c>
      <c r="AL181">
        <f>VLOOKUP($C181,'2022 FPIs'!$A$1:$M$33,7,FALSE)</f>
        <v>1519</v>
      </c>
      <c r="AM181">
        <f>VLOOKUP($C181,'2022 FPIs'!$A$1:$M$33,8,FALSE)</f>
        <v>0.6262295081967213</v>
      </c>
      <c r="AN181">
        <f>VLOOKUP($C181,'2022 FPIs'!$A$1:$M$33,9,FALSE)</f>
        <v>0.35121951219512193</v>
      </c>
      <c r="AO181">
        <f>VLOOKUP($C181,'2022 FPIs'!$A$1:$M$33,10,FALSE)</f>
        <v>0.46642468239564422</v>
      </c>
      <c r="AP181">
        <f>VLOOKUP($C181,'2022 FPIs'!$A$1:$M$33,11,FALSE)</f>
        <v>0.42857142857142866</v>
      </c>
      <c r="AQ181">
        <f>VLOOKUP($C181,'2022 FPIs'!$A$1:$M$33,12,FALSE)</f>
        <v>0.50151975683890582</v>
      </c>
      <c r="AR181">
        <f>VLOOKUP($C181,'2022 FPIs'!$A$1:$M$33,13,FALSE)</f>
        <v>0.49765258215962443</v>
      </c>
      <c r="AS181">
        <v>16</v>
      </c>
      <c r="AT181">
        <v>19</v>
      </c>
      <c r="AU181">
        <v>13</v>
      </c>
      <c r="AV181">
        <v>24</v>
      </c>
      <c r="AW181">
        <v>160</v>
      </c>
      <c r="AX181">
        <v>1</v>
      </c>
      <c r="AY181">
        <v>1</v>
      </c>
      <c r="AZ181">
        <v>1</v>
      </c>
      <c r="BA181">
        <v>7</v>
      </c>
      <c r="BB181">
        <v>7</v>
      </c>
      <c r="BC181">
        <v>6.4</v>
      </c>
      <c r="BD181">
        <v>54.2</v>
      </c>
      <c r="BE181">
        <v>71.5</v>
      </c>
      <c r="BF181">
        <v>28</v>
      </c>
      <c r="BG181">
        <v>146</v>
      </c>
      <c r="BH181">
        <v>5.2</v>
      </c>
      <c r="BI181">
        <v>0</v>
      </c>
      <c r="BJ181">
        <v>3</v>
      </c>
      <c r="BK181">
        <v>3</v>
      </c>
      <c r="BL181">
        <v>1</v>
      </c>
      <c r="BM181">
        <v>1</v>
      </c>
      <c r="BN181">
        <v>3</v>
      </c>
      <c r="BO181">
        <v>137</v>
      </c>
      <c r="BP181">
        <v>3</v>
      </c>
      <c r="BQ181">
        <v>10</v>
      </c>
      <c r="BR181">
        <v>1</v>
      </c>
      <c r="BS181">
        <v>1</v>
      </c>
      <c r="BT181" s="3">
        <f t="shared" si="17"/>
        <v>27</v>
      </c>
      <c r="BU181">
        <f>VLOOKUP(D181,'2022 FPIs'!$A$1:$B$33,2,FALSE)</f>
        <v>-2.2999999999999998</v>
      </c>
      <c r="BV181">
        <f>VLOOKUP($D181,'2022 FPIs'!$A$1:$F$33,3,FALSE)</f>
        <v>50.2</v>
      </c>
      <c r="BW181">
        <f>VLOOKUP($D181,'2022 FPIs'!$A$1:$F$33,4,FALSE)</f>
        <v>50</v>
      </c>
      <c r="BX181">
        <f>VLOOKUP($D181,'2022 FPIs'!$A$1:$F$33,5,FALSE)</f>
        <v>50.6</v>
      </c>
      <c r="BY181">
        <f>VLOOKUP($D181,'2022 FPIs'!$A$1:$F$33,6,FALSE)</f>
        <v>49.2</v>
      </c>
      <c r="BZ181">
        <f>VLOOKUP($D181,'2022 FPIs'!$A$1:$G$33,7,FALSE)</f>
        <v>1331</v>
      </c>
      <c r="CA181">
        <f>VLOOKUP($D181,'2022 FPIs'!$A$1:$M$33,8,FALSE)</f>
        <v>0.47868852459016387</v>
      </c>
      <c r="CB181">
        <f>VLOOKUP($D181,'2022 FPIs'!$A$1:$M$33,9,FALSE)</f>
        <v>0.43902439024390244</v>
      </c>
      <c r="CC181">
        <f>VLOOKUP($D181,'2022 FPIs'!$A$1:$M$33,10,FALSE)</f>
        <v>0.52087114337568052</v>
      </c>
      <c r="CD181">
        <f>VLOOKUP($D181,'2022 FPIs'!$A$1:$M$33,11,FALSE)</f>
        <v>0.49859943977591042</v>
      </c>
      <c r="CE181">
        <f>VLOOKUP($D181,'2022 FPIs'!$A$1:$M$33,12,FALSE)</f>
        <v>0.51063829787234061</v>
      </c>
      <c r="CF181">
        <f>VLOOKUP($D181,'2022 FPIs'!$A$1:$M$33,13,FALSE)</f>
        <v>5.6338028169014086E-2</v>
      </c>
      <c r="CG181">
        <f t="shared" si="18"/>
        <v>4.5</v>
      </c>
      <c r="CH181">
        <f t="shared" si="19"/>
        <v>0.92828685258964139</v>
      </c>
      <c r="CI181">
        <f t="shared" si="20"/>
        <v>0.94</v>
      </c>
      <c r="CJ181">
        <f t="shared" si="21"/>
        <v>0.95059288537549402</v>
      </c>
      <c r="CK181">
        <f t="shared" si="22"/>
        <v>0.99390243902439013</v>
      </c>
      <c r="CL181">
        <f t="shared" si="23"/>
        <v>188</v>
      </c>
    </row>
    <row r="182" spans="1:90">
      <c r="A182" t="s">
        <v>0</v>
      </c>
      <c r="B182">
        <f t="shared" si="16"/>
        <v>0</v>
      </c>
      <c r="C182" t="s">
        <v>45</v>
      </c>
      <c r="D182" t="s">
        <v>44</v>
      </c>
      <c r="E182">
        <v>14</v>
      </c>
      <c r="F182">
        <v>16</v>
      </c>
      <c r="G182">
        <v>22</v>
      </c>
      <c r="H182">
        <v>31</v>
      </c>
      <c r="I182">
        <v>264</v>
      </c>
      <c r="J182">
        <v>1</v>
      </c>
      <c r="K182">
        <v>3</v>
      </c>
      <c r="L182">
        <v>2</v>
      </c>
      <c r="M182">
        <v>12</v>
      </c>
      <c r="N182">
        <v>8.9</v>
      </c>
      <c r="O182">
        <v>8</v>
      </c>
      <c r="P182">
        <v>71</v>
      </c>
      <c r="Q182">
        <v>67.900000000000006</v>
      </c>
      <c r="R182">
        <v>20</v>
      </c>
      <c r="S182">
        <v>65</v>
      </c>
      <c r="T182">
        <v>3.3</v>
      </c>
      <c r="U182">
        <v>1</v>
      </c>
      <c r="V182">
        <v>0</v>
      </c>
      <c r="W182">
        <v>1</v>
      </c>
      <c r="X182">
        <v>2</v>
      </c>
      <c r="Y182">
        <v>2</v>
      </c>
      <c r="Z182">
        <v>3</v>
      </c>
      <c r="AA182">
        <v>111</v>
      </c>
      <c r="AB182">
        <v>4</v>
      </c>
      <c r="AC182">
        <v>8</v>
      </c>
      <c r="AD182">
        <v>0</v>
      </c>
      <c r="AE182">
        <v>0</v>
      </c>
      <c r="AF182" s="3">
        <v>27</v>
      </c>
      <c r="AG182">
        <f>VLOOKUP(C182,'2022 FPIs'!$A$1:$B$33,2,FALSE)</f>
        <v>2.2000000000000002</v>
      </c>
      <c r="AH182">
        <f>VLOOKUP($C182,'2022 FPIs'!$A$1:$F$33,3,FALSE)</f>
        <v>46.6</v>
      </c>
      <c r="AI182">
        <f>VLOOKUP($C182,'2022 FPIs'!$A$1:$F$33,4,FALSE)</f>
        <v>47</v>
      </c>
      <c r="AJ182">
        <f>VLOOKUP($C182,'2022 FPIs'!$A$1:$F$33,5,FALSE)</f>
        <v>48.1</v>
      </c>
      <c r="AK182">
        <f>VLOOKUP($C182,'2022 FPIs'!$A$1:$F$33,6,FALSE)</f>
        <v>48.9</v>
      </c>
      <c r="AL182">
        <f>VLOOKUP($C182,'2022 FPIs'!$A$1:$M$33,7,FALSE)</f>
        <v>1519</v>
      </c>
      <c r="AM182">
        <f>VLOOKUP($C182,'2022 FPIs'!$A$1:$M$33,8,FALSE)</f>
        <v>0.6262295081967213</v>
      </c>
      <c r="AN182">
        <f>VLOOKUP($C182,'2022 FPIs'!$A$1:$M$33,9,FALSE)</f>
        <v>0.35121951219512193</v>
      </c>
      <c r="AO182">
        <f>VLOOKUP($C182,'2022 FPIs'!$A$1:$M$33,10,FALSE)</f>
        <v>0.46642468239564422</v>
      </c>
      <c r="AP182">
        <f>VLOOKUP($C182,'2022 FPIs'!$A$1:$M$33,11,FALSE)</f>
        <v>0.42857142857142866</v>
      </c>
      <c r="AQ182">
        <f>VLOOKUP($C182,'2022 FPIs'!$A$1:$M$33,12,FALSE)</f>
        <v>0.50151975683890582</v>
      </c>
      <c r="AR182">
        <f>VLOOKUP($C182,'2022 FPIs'!$A$1:$M$33,13,FALSE)</f>
        <v>0.49765258215962443</v>
      </c>
      <c r="AS182">
        <v>16</v>
      </c>
      <c r="AT182">
        <v>14</v>
      </c>
      <c r="AU182">
        <v>11</v>
      </c>
      <c r="AV182">
        <v>17</v>
      </c>
      <c r="AW182">
        <v>94</v>
      </c>
      <c r="AX182">
        <v>0</v>
      </c>
      <c r="AY182">
        <v>0</v>
      </c>
      <c r="AZ182">
        <v>2</v>
      </c>
      <c r="BA182">
        <v>10</v>
      </c>
      <c r="BB182">
        <v>6.1</v>
      </c>
      <c r="BC182">
        <v>4.9000000000000004</v>
      </c>
      <c r="BD182">
        <v>64.7</v>
      </c>
      <c r="BE182">
        <v>79</v>
      </c>
      <c r="BF182">
        <v>42</v>
      </c>
      <c r="BG182">
        <v>215</v>
      </c>
      <c r="BH182">
        <v>5.0999999999999996</v>
      </c>
      <c r="BI182">
        <v>1</v>
      </c>
      <c r="BJ182">
        <v>3</v>
      </c>
      <c r="BK182">
        <v>3</v>
      </c>
      <c r="BL182">
        <v>1</v>
      </c>
      <c r="BM182">
        <v>1</v>
      </c>
      <c r="BN182">
        <v>3</v>
      </c>
      <c r="BO182">
        <v>124</v>
      </c>
      <c r="BP182">
        <v>4</v>
      </c>
      <c r="BQ182">
        <v>13</v>
      </c>
      <c r="BR182">
        <v>1</v>
      </c>
      <c r="BS182">
        <v>2</v>
      </c>
      <c r="BT182" s="3">
        <f t="shared" si="17"/>
        <v>33</v>
      </c>
      <c r="BU182">
        <f>VLOOKUP(D182,'2022 FPIs'!$A$1:$B$33,2,FALSE)</f>
        <v>2.9</v>
      </c>
      <c r="BV182">
        <f>VLOOKUP($D182,'2022 FPIs'!$A$1:$F$33,3,FALSE)</f>
        <v>51.9</v>
      </c>
      <c r="BW182">
        <f>VLOOKUP($D182,'2022 FPIs'!$A$1:$F$33,4,FALSE)</f>
        <v>59.7</v>
      </c>
      <c r="BX182">
        <f>VLOOKUP($D182,'2022 FPIs'!$A$1:$F$33,5,FALSE)</f>
        <v>39.6</v>
      </c>
      <c r="BY182">
        <f>VLOOKUP($D182,'2022 FPIs'!$A$1:$F$33,6,FALSE)</f>
        <v>60.2</v>
      </c>
      <c r="BZ182">
        <f>VLOOKUP($D182,'2022 FPIs'!$A$1:$G$33,7,FALSE)</f>
        <v>1599</v>
      </c>
      <c r="CA182">
        <f>VLOOKUP($D182,'2022 FPIs'!$A$1:$M$33,8,FALSE)</f>
        <v>0.64918032786885238</v>
      </c>
      <c r="CB182">
        <f>VLOOKUP($D182,'2022 FPIs'!$A$1:$M$33,9,FALSE)</f>
        <v>0.48048780487804865</v>
      </c>
      <c r="CC182">
        <f>VLOOKUP($D182,'2022 FPIs'!$A$1:$M$33,10,FALSE)</f>
        <v>0.69691470054446458</v>
      </c>
      <c r="CD182">
        <f>VLOOKUP($D182,'2022 FPIs'!$A$1:$M$33,11,FALSE)</f>
        <v>0.19047619047619058</v>
      </c>
      <c r="CE182">
        <f>VLOOKUP($D182,'2022 FPIs'!$A$1:$M$33,12,FALSE)</f>
        <v>0.84498480243161112</v>
      </c>
      <c r="CF182">
        <f>VLOOKUP($D182,'2022 FPIs'!$A$1:$M$33,13,FALSE)</f>
        <v>0.68544600938967137</v>
      </c>
      <c r="CG182">
        <f t="shared" si="18"/>
        <v>-0.69999999999999973</v>
      </c>
      <c r="CH182">
        <f t="shared" si="19"/>
        <v>0.89788053949903668</v>
      </c>
      <c r="CI182">
        <f t="shared" si="20"/>
        <v>0.78726968174204348</v>
      </c>
      <c r="CJ182">
        <f t="shared" si="21"/>
        <v>1.2146464646464645</v>
      </c>
      <c r="CK182">
        <f t="shared" si="22"/>
        <v>0.81229235880398665</v>
      </c>
      <c r="CL182">
        <f t="shared" si="23"/>
        <v>-80</v>
      </c>
    </row>
    <row r="183" spans="1:90">
      <c r="A183" t="s">
        <v>1</v>
      </c>
      <c r="B183">
        <f t="shared" si="16"/>
        <v>1</v>
      </c>
      <c r="C183" t="s">
        <v>45</v>
      </c>
      <c r="D183" t="s">
        <v>67</v>
      </c>
      <c r="E183">
        <v>24</v>
      </c>
      <c r="F183">
        <v>16</v>
      </c>
      <c r="G183">
        <v>17</v>
      </c>
      <c r="H183">
        <v>22</v>
      </c>
      <c r="I183">
        <v>169</v>
      </c>
      <c r="J183">
        <v>0</v>
      </c>
      <c r="K183">
        <v>0</v>
      </c>
      <c r="L183">
        <v>1</v>
      </c>
      <c r="M183">
        <v>10</v>
      </c>
      <c r="N183">
        <v>8.1</v>
      </c>
      <c r="O183">
        <v>7.3</v>
      </c>
      <c r="P183">
        <v>77.3</v>
      </c>
      <c r="Q183">
        <v>98.5</v>
      </c>
      <c r="R183">
        <v>45</v>
      </c>
      <c r="S183">
        <v>156</v>
      </c>
      <c r="T183">
        <v>3.5</v>
      </c>
      <c r="U183">
        <v>3</v>
      </c>
      <c r="V183">
        <v>1</v>
      </c>
      <c r="W183">
        <v>1</v>
      </c>
      <c r="X183">
        <v>3</v>
      </c>
      <c r="Y183">
        <v>3</v>
      </c>
      <c r="Z183">
        <v>3</v>
      </c>
      <c r="AA183">
        <v>136</v>
      </c>
      <c r="AB183">
        <v>12</v>
      </c>
      <c r="AC183">
        <v>16</v>
      </c>
      <c r="AD183">
        <v>0</v>
      </c>
      <c r="AE183">
        <v>0</v>
      </c>
      <c r="AF183" s="3">
        <v>36</v>
      </c>
      <c r="AG183">
        <f>VLOOKUP(C183,'2022 FPIs'!$A$1:$B$33,2,FALSE)</f>
        <v>2.2000000000000002</v>
      </c>
      <c r="AH183">
        <f>VLOOKUP($C183,'2022 FPIs'!$A$1:$F$33,3,FALSE)</f>
        <v>46.6</v>
      </c>
      <c r="AI183">
        <f>VLOOKUP($C183,'2022 FPIs'!$A$1:$F$33,4,FALSE)</f>
        <v>47</v>
      </c>
      <c r="AJ183">
        <f>VLOOKUP($C183,'2022 FPIs'!$A$1:$F$33,5,FALSE)</f>
        <v>48.1</v>
      </c>
      <c r="AK183">
        <f>VLOOKUP($C183,'2022 FPIs'!$A$1:$F$33,6,FALSE)</f>
        <v>48.9</v>
      </c>
      <c r="AL183">
        <f>VLOOKUP($C183,'2022 FPIs'!$A$1:$M$33,7,FALSE)</f>
        <v>1519</v>
      </c>
      <c r="AM183">
        <f>VLOOKUP($C183,'2022 FPIs'!$A$1:$M$33,8,FALSE)</f>
        <v>0.6262295081967213</v>
      </c>
      <c r="AN183">
        <f>VLOOKUP($C183,'2022 FPIs'!$A$1:$M$33,9,FALSE)</f>
        <v>0.35121951219512193</v>
      </c>
      <c r="AO183">
        <f>VLOOKUP($C183,'2022 FPIs'!$A$1:$M$33,10,FALSE)</f>
        <v>0.46642468239564422</v>
      </c>
      <c r="AP183">
        <f>VLOOKUP($C183,'2022 FPIs'!$A$1:$M$33,11,FALSE)</f>
        <v>0.42857142857142866</v>
      </c>
      <c r="AQ183">
        <f>VLOOKUP($C183,'2022 FPIs'!$A$1:$M$33,12,FALSE)</f>
        <v>0.50151975683890582</v>
      </c>
      <c r="AR183">
        <f>VLOOKUP($C183,'2022 FPIs'!$A$1:$M$33,13,FALSE)</f>
        <v>0.49765258215962443</v>
      </c>
      <c r="AS183">
        <v>16</v>
      </c>
      <c r="AT183">
        <v>24</v>
      </c>
      <c r="AU183">
        <v>14</v>
      </c>
      <c r="AV183">
        <v>23</v>
      </c>
      <c r="AW183">
        <v>188</v>
      </c>
      <c r="AX183">
        <v>1</v>
      </c>
      <c r="AY183">
        <v>0</v>
      </c>
      <c r="AZ183">
        <v>4</v>
      </c>
      <c r="BA183">
        <v>37</v>
      </c>
      <c r="BB183">
        <v>9.8000000000000007</v>
      </c>
      <c r="BC183">
        <v>7</v>
      </c>
      <c r="BD183">
        <v>60.9</v>
      </c>
      <c r="BE183">
        <v>101.4</v>
      </c>
      <c r="BF183">
        <v>16</v>
      </c>
      <c r="BG183">
        <v>21</v>
      </c>
      <c r="BH183">
        <v>1.3</v>
      </c>
      <c r="BI183">
        <v>0</v>
      </c>
      <c r="BJ183">
        <v>3</v>
      </c>
      <c r="BK183">
        <v>3</v>
      </c>
      <c r="BL183">
        <v>1</v>
      </c>
      <c r="BM183">
        <v>1</v>
      </c>
      <c r="BN183">
        <v>4</v>
      </c>
      <c r="BO183">
        <v>194</v>
      </c>
      <c r="BP183">
        <v>4</v>
      </c>
      <c r="BQ183">
        <v>11</v>
      </c>
      <c r="BR183">
        <v>0</v>
      </c>
      <c r="BS183">
        <v>0</v>
      </c>
      <c r="BT183" s="3">
        <f t="shared" si="17"/>
        <v>24</v>
      </c>
      <c r="BU183">
        <f>VLOOKUP(D183,'2022 FPIs'!$A$1:$B$33,2,FALSE)</f>
        <v>0.6</v>
      </c>
      <c r="BV183">
        <f>VLOOKUP($D183,'2022 FPIs'!$A$1:$F$33,3,FALSE)</f>
        <v>51.1</v>
      </c>
      <c r="BW183">
        <f>VLOOKUP($D183,'2022 FPIs'!$A$1:$F$33,4,FALSE)</f>
        <v>49.5</v>
      </c>
      <c r="BX183">
        <f>VLOOKUP($D183,'2022 FPIs'!$A$1:$F$33,5,FALSE)</f>
        <v>48.2</v>
      </c>
      <c r="BY183">
        <f>VLOOKUP($D183,'2022 FPIs'!$A$1:$F$33,6,FALSE)</f>
        <v>56.9</v>
      </c>
      <c r="BZ183">
        <f>VLOOKUP($D183,'2022 FPIs'!$A$1:$G$33,7,FALSE)</f>
        <v>1485</v>
      </c>
      <c r="CA183">
        <f>VLOOKUP($D183,'2022 FPIs'!$A$1:$M$33,8,FALSE)</f>
        <v>0.57377049180327866</v>
      </c>
      <c r="CB183">
        <f>VLOOKUP($D183,'2022 FPIs'!$A$1:$M$33,9,FALSE)</f>
        <v>0.46097560975609753</v>
      </c>
      <c r="CC183">
        <f>VLOOKUP($D183,'2022 FPIs'!$A$1:$M$33,10,FALSE)</f>
        <v>0.51179673321234109</v>
      </c>
      <c r="CD183">
        <f>VLOOKUP($D183,'2022 FPIs'!$A$1:$M$33,11,FALSE)</f>
        <v>0.43137254901960798</v>
      </c>
      <c r="CE183">
        <f>VLOOKUP($D183,'2022 FPIs'!$A$1:$M$33,12,FALSE)</f>
        <v>0.74468085106382986</v>
      </c>
      <c r="CF183">
        <f>VLOOKUP($D183,'2022 FPIs'!$A$1:$M$33,13,FALSE)</f>
        <v>0.41784037558685444</v>
      </c>
      <c r="CG183">
        <f t="shared" si="18"/>
        <v>1.6</v>
      </c>
      <c r="CH183">
        <f t="shared" si="19"/>
        <v>0.9119373776908023</v>
      </c>
      <c r="CI183">
        <f t="shared" si="20"/>
        <v>0.9494949494949495</v>
      </c>
      <c r="CJ183">
        <f t="shared" si="21"/>
        <v>0.99792531120331951</v>
      </c>
      <c r="CK183">
        <f t="shared" si="22"/>
        <v>0.85940246045694202</v>
      </c>
      <c r="CL183">
        <f t="shared" si="23"/>
        <v>34</v>
      </c>
    </row>
    <row r="184" spans="1:90">
      <c r="A184" t="s">
        <v>1</v>
      </c>
      <c r="B184">
        <f t="shared" si="16"/>
        <v>1</v>
      </c>
      <c r="C184" t="s">
        <v>45</v>
      </c>
      <c r="D184" t="s">
        <v>58</v>
      </c>
      <c r="E184">
        <v>13</v>
      </c>
      <c r="F184">
        <v>10</v>
      </c>
      <c r="G184">
        <v>26</v>
      </c>
      <c r="H184">
        <v>39</v>
      </c>
      <c r="I184">
        <v>244</v>
      </c>
      <c r="J184">
        <v>1</v>
      </c>
      <c r="K184">
        <v>1</v>
      </c>
      <c r="L184">
        <v>0</v>
      </c>
      <c r="M184">
        <v>0</v>
      </c>
      <c r="N184">
        <v>6.3</v>
      </c>
      <c r="O184">
        <v>6.3</v>
      </c>
      <c r="P184">
        <v>66.7</v>
      </c>
      <c r="Q184">
        <v>81.599999999999994</v>
      </c>
      <c r="R184">
        <v>27</v>
      </c>
      <c r="S184">
        <v>106</v>
      </c>
      <c r="T184">
        <v>3.9</v>
      </c>
      <c r="U184">
        <v>0</v>
      </c>
      <c r="V184">
        <v>2</v>
      </c>
      <c r="W184">
        <v>4</v>
      </c>
      <c r="X184">
        <v>1</v>
      </c>
      <c r="Y184">
        <v>1</v>
      </c>
      <c r="Z184">
        <v>3</v>
      </c>
      <c r="AA184">
        <v>140</v>
      </c>
      <c r="AB184">
        <v>5</v>
      </c>
      <c r="AC184">
        <v>14</v>
      </c>
      <c r="AD184">
        <v>2</v>
      </c>
      <c r="AE184">
        <v>2</v>
      </c>
      <c r="AF184" s="3">
        <v>32.5</v>
      </c>
      <c r="AG184">
        <f>VLOOKUP(C184,'2022 FPIs'!$A$1:$B$33,2,FALSE)</f>
        <v>2.2000000000000002</v>
      </c>
      <c r="AH184">
        <f>VLOOKUP($C184,'2022 FPIs'!$A$1:$F$33,3,FALSE)</f>
        <v>46.6</v>
      </c>
      <c r="AI184">
        <f>VLOOKUP($C184,'2022 FPIs'!$A$1:$F$33,4,FALSE)</f>
        <v>47</v>
      </c>
      <c r="AJ184">
        <f>VLOOKUP($C184,'2022 FPIs'!$A$1:$F$33,5,FALSE)</f>
        <v>48.1</v>
      </c>
      <c r="AK184">
        <f>VLOOKUP($C184,'2022 FPIs'!$A$1:$F$33,6,FALSE)</f>
        <v>48.9</v>
      </c>
      <c r="AL184">
        <f>VLOOKUP($C184,'2022 FPIs'!$A$1:$M$33,7,FALSE)</f>
        <v>1519</v>
      </c>
      <c r="AM184">
        <f>VLOOKUP($C184,'2022 FPIs'!$A$1:$M$33,8,FALSE)</f>
        <v>0.6262295081967213</v>
      </c>
      <c r="AN184">
        <f>VLOOKUP($C184,'2022 FPIs'!$A$1:$M$33,9,FALSE)</f>
        <v>0.35121951219512193</v>
      </c>
      <c r="AO184">
        <f>VLOOKUP($C184,'2022 FPIs'!$A$1:$M$33,10,FALSE)</f>
        <v>0.46642468239564422</v>
      </c>
      <c r="AP184">
        <f>VLOOKUP($C184,'2022 FPIs'!$A$1:$M$33,11,FALSE)</f>
        <v>0.42857142857142866</v>
      </c>
      <c r="AQ184">
        <f>VLOOKUP($C184,'2022 FPIs'!$A$1:$M$33,12,FALSE)</f>
        <v>0.50151975683890582</v>
      </c>
      <c r="AR184">
        <f>VLOOKUP($C184,'2022 FPIs'!$A$1:$M$33,13,FALSE)</f>
        <v>0.49765258215962443</v>
      </c>
      <c r="AS184">
        <v>10</v>
      </c>
      <c r="AT184">
        <v>13</v>
      </c>
      <c r="AU184">
        <v>16</v>
      </c>
      <c r="AV184">
        <v>30</v>
      </c>
      <c r="AW184">
        <v>143</v>
      </c>
      <c r="AX184">
        <v>1</v>
      </c>
      <c r="AY184">
        <v>3</v>
      </c>
      <c r="AZ184">
        <v>3</v>
      </c>
      <c r="BA184">
        <v>31</v>
      </c>
      <c r="BB184">
        <v>5.8</v>
      </c>
      <c r="BC184">
        <v>4.3</v>
      </c>
      <c r="BD184">
        <v>53.3</v>
      </c>
      <c r="BE184">
        <v>37.9</v>
      </c>
      <c r="BF184">
        <v>19</v>
      </c>
      <c r="BG184">
        <v>58</v>
      </c>
      <c r="BH184">
        <v>3.1</v>
      </c>
      <c r="BI184">
        <v>0</v>
      </c>
      <c r="BJ184">
        <v>1</v>
      </c>
      <c r="BK184">
        <v>1</v>
      </c>
      <c r="BL184">
        <v>1</v>
      </c>
      <c r="BM184">
        <v>1</v>
      </c>
      <c r="BN184">
        <v>5</v>
      </c>
      <c r="BO184">
        <v>208</v>
      </c>
      <c r="BP184">
        <v>6</v>
      </c>
      <c r="BQ184">
        <v>12</v>
      </c>
      <c r="BR184">
        <v>0</v>
      </c>
      <c r="BS184">
        <v>0</v>
      </c>
      <c r="BT184" s="3">
        <f t="shared" si="17"/>
        <v>27.5</v>
      </c>
      <c r="BU184">
        <f>VLOOKUP(D184,'2022 FPIs'!$A$1:$B$33,2,FALSE)</f>
        <v>-9.6</v>
      </c>
      <c r="BV184">
        <f>VLOOKUP($D184,'2022 FPIs'!$A$1:$F$33,3,FALSE)</f>
        <v>50.1</v>
      </c>
      <c r="BW184">
        <f>VLOOKUP($D184,'2022 FPIs'!$A$1:$F$33,4,FALSE)</f>
        <v>48</v>
      </c>
      <c r="BX184">
        <f>VLOOKUP($D184,'2022 FPIs'!$A$1:$F$33,5,FALSE)</f>
        <v>49.1</v>
      </c>
      <c r="BY184">
        <f>VLOOKUP($D184,'2022 FPIs'!$A$1:$F$33,6,FALSE)</f>
        <v>57.7</v>
      </c>
      <c r="BZ184">
        <f>VLOOKUP($D184,'2022 FPIs'!$A$1:$G$33,7,FALSE)</f>
        <v>1406</v>
      </c>
      <c r="CA184">
        <f>VLOOKUP($D184,'2022 FPIs'!$A$1:$M$33,8,FALSE)</f>
        <v>0.23934426229508193</v>
      </c>
      <c r="CB184">
        <f>VLOOKUP($D184,'2022 FPIs'!$A$1:$M$33,9,FALSE)</f>
        <v>0.43658536585365848</v>
      </c>
      <c r="CC184">
        <f>VLOOKUP($D184,'2022 FPIs'!$A$1:$M$33,10,FALSE)</f>
        <v>0.48457350272232297</v>
      </c>
      <c r="CD184">
        <f>VLOOKUP($D184,'2022 FPIs'!$A$1:$M$33,11,FALSE)</f>
        <v>0.45658263305322139</v>
      </c>
      <c r="CE184">
        <f>VLOOKUP($D184,'2022 FPIs'!$A$1:$M$33,12,FALSE)</f>
        <v>0.76899696048632238</v>
      </c>
      <c r="CF184">
        <f>VLOOKUP($D184,'2022 FPIs'!$A$1:$M$33,13,FALSE)</f>
        <v>0.23239436619718309</v>
      </c>
      <c r="CG184">
        <f t="shared" si="18"/>
        <v>11.8</v>
      </c>
      <c r="CH184">
        <f t="shared" si="19"/>
        <v>0.93013972055888228</v>
      </c>
      <c r="CI184">
        <f t="shared" si="20"/>
        <v>0.97916666666666663</v>
      </c>
      <c r="CJ184">
        <f t="shared" si="21"/>
        <v>0.97963340122199594</v>
      </c>
      <c r="CK184">
        <f t="shared" si="22"/>
        <v>0.84748700173310221</v>
      </c>
      <c r="CL184">
        <f t="shared" si="23"/>
        <v>113</v>
      </c>
    </row>
    <row r="185" spans="1:90">
      <c r="A185" t="s">
        <v>1</v>
      </c>
      <c r="B185">
        <f t="shared" si="16"/>
        <v>1</v>
      </c>
      <c r="C185" t="s">
        <v>45</v>
      </c>
      <c r="D185" t="s">
        <v>44</v>
      </c>
      <c r="E185">
        <v>16</v>
      </c>
      <c r="F185">
        <v>13</v>
      </c>
      <c r="G185">
        <v>15</v>
      </c>
      <c r="H185">
        <v>27</v>
      </c>
      <c r="I185">
        <v>153</v>
      </c>
      <c r="J185">
        <v>1</v>
      </c>
      <c r="K185">
        <v>0</v>
      </c>
      <c r="L185">
        <v>2</v>
      </c>
      <c r="M185">
        <v>15</v>
      </c>
      <c r="N185">
        <v>6.2</v>
      </c>
      <c r="O185">
        <v>5.3</v>
      </c>
      <c r="P185">
        <v>55.6</v>
      </c>
      <c r="Q185">
        <v>84.3</v>
      </c>
      <c r="R185">
        <v>41</v>
      </c>
      <c r="S185">
        <v>198</v>
      </c>
      <c r="T185">
        <v>4.8</v>
      </c>
      <c r="U185">
        <v>0</v>
      </c>
      <c r="V185">
        <v>3</v>
      </c>
      <c r="W185">
        <v>4</v>
      </c>
      <c r="X185">
        <v>1</v>
      </c>
      <c r="Y185">
        <v>1</v>
      </c>
      <c r="Z185">
        <v>2</v>
      </c>
      <c r="AA185">
        <v>99</v>
      </c>
      <c r="AB185">
        <v>10</v>
      </c>
      <c r="AC185">
        <v>16</v>
      </c>
      <c r="AD185">
        <v>0</v>
      </c>
      <c r="AE185">
        <v>0</v>
      </c>
      <c r="AF185" s="3">
        <v>34</v>
      </c>
      <c r="AG185">
        <f>VLOOKUP(C185,'2022 FPIs'!$A$1:$B$33,2,FALSE)</f>
        <v>2.2000000000000002</v>
      </c>
      <c r="AH185">
        <f>VLOOKUP($C185,'2022 FPIs'!$A$1:$F$33,3,FALSE)</f>
        <v>46.6</v>
      </c>
      <c r="AI185">
        <f>VLOOKUP($C185,'2022 FPIs'!$A$1:$F$33,4,FALSE)</f>
        <v>47</v>
      </c>
      <c r="AJ185">
        <f>VLOOKUP($C185,'2022 FPIs'!$A$1:$F$33,5,FALSE)</f>
        <v>48.1</v>
      </c>
      <c r="AK185">
        <f>VLOOKUP($C185,'2022 FPIs'!$A$1:$F$33,6,FALSE)</f>
        <v>48.9</v>
      </c>
      <c r="AL185">
        <f>VLOOKUP($C185,'2022 FPIs'!$A$1:$M$33,7,FALSE)</f>
        <v>1519</v>
      </c>
      <c r="AM185">
        <f>VLOOKUP($C185,'2022 FPIs'!$A$1:$M$33,8,FALSE)</f>
        <v>0.6262295081967213</v>
      </c>
      <c r="AN185">
        <f>VLOOKUP($C185,'2022 FPIs'!$A$1:$M$33,9,FALSE)</f>
        <v>0.35121951219512193</v>
      </c>
      <c r="AO185">
        <f>VLOOKUP($C185,'2022 FPIs'!$A$1:$M$33,10,FALSE)</f>
        <v>0.46642468239564422</v>
      </c>
      <c r="AP185">
        <f>VLOOKUP($C185,'2022 FPIs'!$A$1:$M$33,11,FALSE)</f>
        <v>0.42857142857142866</v>
      </c>
      <c r="AQ185">
        <f>VLOOKUP($C185,'2022 FPIs'!$A$1:$M$33,12,FALSE)</f>
        <v>0.50151975683890582</v>
      </c>
      <c r="AR185">
        <f>VLOOKUP($C185,'2022 FPIs'!$A$1:$M$33,13,FALSE)</f>
        <v>0.49765258215962443</v>
      </c>
      <c r="AS185">
        <v>13</v>
      </c>
      <c r="AT185">
        <v>16</v>
      </c>
      <c r="AU185">
        <v>14</v>
      </c>
      <c r="AV185">
        <v>21</v>
      </c>
      <c r="AW185">
        <v>120</v>
      </c>
      <c r="AX185">
        <v>1</v>
      </c>
      <c r="AY185">
        <v>1</v>
      </c>
      <c r="AZ185">
        <v>1</v>
      </c>
      <c r="BA185">
        <v>10</v>
      </c>
      <c r="BB185">
        <v>6.2</v>
      </c>
      <c r="BC185">
        <v>5.5</v>
      </c>
      <c r="BD185">
        <v>66.7</v>
      </c>
      <c r="BE185">
        <v>77.5</v>
      </c>
      <c r="BF185">
        <v>28</v>
      </c>
      <c r="BG185">
        <v>120</v>
      </c>
      <c r="BH185">
        <v>4.3</v>
      </c>
      <c r="BI185">
        <v>0</v>
      </c>
      <c r="BJ185">
        <v>2</v>
      </c>
      <c r="BK185">
        <v>2</v>
      </c>
      <c r="BL185">
        <v>1</v>
      </c>
      <c r="BM185">
        <v>1</v>
      </c>
      <c r="BN185">
        <v>4</v>
      </c>
      <c r="BO185">
        <v>179</v>
      </c>
      <c r="BP185">
        <v>5</v>
      </c>
      <c r="BQ185">
        <v>12</v>
      </c>
      <c r="BR185">
        <v>0</v>
      </c>
      <c r="BS185">
        <v>0</v>
      </c>
      <c r="BT185" s="3">
        <f t="shared" si="17"/>
        <v>26</v>
      </c>
      <c r="BU185">
        <f>VLOOKUP(D185,'2022 FPIs'!$A$1:$B$33,2,FALSE)</f>
        <v>2.9</v>
      </c>
      <c r="BV185">
        <f>VLOOKUP($D185,'2022 FPIs'!$A$1:$F$33,3,FALSE)</f>
        <v>51.9</v>
      </c>
      <c r="BW185">
        <f>VLOOKUP($D185,'2022 FPIs'!$A$1:$F$33,4,FALSE)</f>
        <v>59.7</v>
      </c>
      <c r="BX185">
        <f>VLOOKUP($D185,'2022 FPIs'!$A$1:$F$33,5,FALSE)</f>
        <v>39.6</v>
      </c>
      <c r="BY185">
        <f>VLOOKUP($D185,'2022 FPIs'!$A$1:$F$33,6,FALSE)</f>
        <v>60.2</v>
      </c>
      <c r="BZ185">
        <f>VLOOKUP($D185,'2022 FPIs'!$A$1:$G$33,7,FALSE)</f>
        <v>1599</v>
      </c>
      <c r="CA185">
        <f>VLOOKUP($D185,'2022 FPIs'!$A$1:$M$33,8,FALSE)</f>
        <v>0.64918032786885238</v>
      </c>
      <c r="CB185">
        <f>VLOOKUP($D185,'2022 FPIs'!$A$1:$M$33,9,FALSE)</f>
        <v>0.48048780487804865</v>
      </c>
      <c r="CC185">
        <f>VLOOKUP($D185,'2022 FPIs'!$A$1:$M$33,10,FALSE)</f>
        <v>0.69691470054446458</v>
      </c>
      <c r="CD185">
        <f>VLOOKUP($D185,'2022 FPIs'!$A$1:$M$33,11,FALSE)</f>
        <v>0.19047619047619058</v>
      </c>
      <c r="CE185">
        <f>VLOOKUP($D185,'2022 FPIs'!$A$1:$M$33,12,FALSE)</f>
        <v>0.84498480243161112</v>
      </c>
      <c r="CF185">
        <f>VLOOKUP($D185,'2022 FPIs'!$A$1:$M$33,13,FALSE)</f>
        <v>0.68544600938967137</v>
      </c>
      <c r="CG185">
        <f t="shared" si="18"/>
        <v>-0.69999999999999973</v>
      </c>
      <c r="CH185">
        <f t="shared" si="19"/>
        <v>0.89788053949903668</v>
      </c>
      <c r="CI185">
        <f t="shared" si="20"/>
        <v>0.78726968174204348</v>
      </c>
      <c r="CJ185">
        <f t="shared" si="21"/>
        <v>1.2146464646464645</v>
      </c>
      <c r="CK185">
        <f t="shared" si="22"/>
        <v>0.81229235880398665</v>
      </c>
      <c r="CL185">
        <f t="shared" si="23"/>
        <v>-80</v>
      </c>
    </row>
    <row r="186" spans="1:90">
      <c r="A186" t="s">
        <v>1</v>
      </c>
      <c r="B186">
        <f t="shared" si="16"/>
        <v>1</v>
      </c>
      <c r="C186" t="s">
        <v>45</v>
      </c>
      <c r="D186" t="s">
        <v>49</v>
      </c>
      <c r="E186">
        <v>28</v>
      </c>
      <c r="F186">
        <v>14</v>
      </c>
      <c r="G186">
        <v>13</v>
      </c>
      <c r="H186">
        <v>29</v>
      </c>
      <c r="I186">
        <v>189</v>
      </c>
      <c r="J186">
        <v>1</v>
      </c>
      <c r="K186">
        <v>0</v>
      </c>
      <c r="L186">
        <v>1</v>
      </c>
      <c r="M186">
        <v>6</v>
      </c>
      <c r="N186">
        <v>6.7</v>
      </c>
      <c r="O186">
        <v>6.3</v>
      </c>
      <c r="P186">
        <v>44.8</v>
      </c>
      <c r="Q186">
        <v>78.099999999999994</v>
      </c>
      <c r="R186">
        <v>37</v>
      </c>
      <c r="S186">
        <v>144</v>
      </c>
      <c r="T186">
        <v>3.9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3</v>
      </c>
      <c r="AA186">
        <v>144</v>
      </c>
      <c r="AB186">
        <v>9</v>
      </c>
      <c r="AC186">
        <v>15</v>
      </c>
      <c r="AD186">
        <v>0</v>
      </c>
      <c r="AE186">
        <v>0</v>
      </c>
      <c r="AF186" s="3">
        <v>31</v>
      </c>
      <c r="AG186">
        <f>VLOOKUP(C186,'2022 FPIs'!$A$1:$B$33,2,FALSE)</f>
        <v>2.2000000000000002</v>
      </c>
      <c r="AH186">
        <f>VLOOKUP($C186,'2022 FPIs'!$A$1:$F$33,3,FALSE)</f>
        <v>46.6</v>
      </c>
      <c r="AI186">
        <f>VLOOKUP($C186,'2022 FPIs'!$A$1:$F$33,4,FALSE)</f>
        <v>47</v>
      </c>
      <c r="AJ186">
        <f>VLOOKUP($C186,'2022 FPIs'!$A$1:$F$33,5,FALSE)</f>
        <v>48.1</v>
      </c>
      <c r="AK186">
        <f>VLOOKUP($C186,'2022 FPIs'!$A$1:$F$33,6,FALSE)</f>
        <v>48.9</v>
      </c>
      <c r="AL186">
        <f>VLOOKUP($C186,'2022 FPIs'!$A$1:$M$33,7,FALSE)</f>
        <v>1519</v>
      </c>
      <c r="AM186">
        <f>VLOOKUP($C186,'2022 FPIs'!$A$1:$M$33,8,FALSE)</f>
        <v>0.6262295081967213</v>
      </c>
      <c r="AN186">
        <f>VLOOKUP($C186,'2022 FPIs'!$A$1:$M$33,9,FALSE)</f>
        <v>0.35121951219512193</v>
      </c>
      <c r="AO186">
        <f>VLOOKUP($C186,'2022 FPIs'!$A$1:$M$33,10,FALSE)</f>
        <v>0.46642468239564422</v>
      </c>
      <c r="AP186">
        <f>VLOOKUP($C186,'2022 FPIs'!$A$1:$M$33,11,FALSE)</f>
        <v>0.42857142857142866</v>
      </c>
      <c r="AQ186">
        <f>VLOOKUP($C186,'2022 FPIs'!$A$1:$M$33,12,FALSE)</f>
        <v>0.50151975683890582</v>
      </c>
      <c r="AR186">
        <f>VLOOKUP($C186,'2022 FPIs'!$A$1:$M$33,13,FALSE)</f>
        <v>0.49765258215962443</v>
      </c>
      <c r="AS186">
        <v>14</v>
      </c>
      <c r="AT186">
        <v>28</v>
      </c>
      <c r="AU186">
        <v>19</v>
      </c>
      <c r="AV186">
        <v>29</v>
      </c>
      <c r="AW186">
        <v>173</v>
      </c>
      <c r="AX186">
        <v>2</v>
      </c>
      <c r="AY186">
        <v>2</v>
      </c>
      <c r="AZ186">
        <v>7</v>
      </c>
      <c r="BA186">
        <v>57</v>
      </c>
      <c r="BB186">
        <v>7.9</v>
      </c>
      <c r="BC186">
        <v>4.8</v>
      </c>
      <c r="BD186">
        <v>65.5</v>
      </c>
      <c r="BE186">
        <v>75.8</v>
      </c>
      <c r="BF186">
        <v>22</v>
      </c>
      <c r="BG186">
        <v>134</v>
      </c>
      <c r="BH186">
        <v>6.1</v>
      </c>
      <c r="BI186">
        <v>0</v>
      </c>
      <c r="BJ186">
        <v>0</v>
      </c>
      <c r="BK186">
        <v>0</v>
      </c>
      <c r="BL186">
        <v>2</v>
      </c>
      <c r="BM186">
        <v>2</v>
      </c>
      <c r="BN186">
        <v>4</v>
      </c>
      <c r="BO186">
        <v>194</v>
      </c>
      <c r="BP186">
        <v>5</v>
      </c>
      <c r="BQ186">
        <v>12</v>
      </c>
      <c r="BR186">
        <v>1</v>
      </c>
      <c r="BS186">
        <v>2</v>
      </c>
      <c r="BT186" s="3">
        <f t="shared" si="17"/>
        <v>29</v>
      </c>
      <c r="BU186">
        <f>VLOOKUP(D186,'2022 FPIs'!$A$1:$B$33,2,FALSE)</f>
        <v>-2.5</v>
      </c>
      <c r="BV186">
        <f>VLOOKUP($D186,'2022 FPIs'!$A$1:$F$33,3,FALSE)</f>
        <v>50.2</v>
      </c>
      <c r="BW186">
        <f>VLOOKUP($D186,'2022 FPIs'!$A$1:$F$33,4,FALSE)</f>
        <v>37</v>
      </c>
      <c r="BX186">
        <f>VLOOKUP($D186,'2022 FPIs'!$A$1:$F$33,5,FALSE)</f>
        <v>64.900000000000006</v>
      </c>
      <c r="BY186">
        <f>VLOOKUP($D186,'2022 FPIs'!$A$1:$F$33,6,FALSE)</f>
        <v>45.2</v>
      </c>
      <c r="BZ186">
        <f>VLOOKUP($D186,'2022 FPIs'!$A$1:$G$33,7,FALSE)</f>
        <v>1485</v>
      </c>
      <c r="CA186">
        <f>VLOOKUP($D186,'2022 FPIs'!$A$1:$M$33,8,FALSE)</f>
        <v>0.47213114754098356</v>
      </c>
      <c r="CB186">
        <f>VLOOKUP($D186,'2022 FPIs'!$A$1:$M$33,9,FALSE)</f>
        <v>0.43902439024390244</v>
      </c>
      <c r="CC186">
        <f>VLOOKUP($D186,'2022 FPIs'!$A$1:$M$33,10,FALSE)</f>
        <v>0.28493647912885656</v>
      </c>
      <c r="CD186">
        <f>VLOOKUP($D186,'2022 FPIs'!$A$1:$M$33,11,FALSE)</f>
        <v>0.89915966386554635</v>
      </c>
      <c r="CE186">
        <f>VLOOKUP($D186,'2022 FPIs'!$A$1:$M$33,12,FALSE)</f>
        <v>0.38905775075987858</v>
      </c>
      <c r="CF186">
        <f>VLOOKUP($D186,'2022 FPIs'!$A$1:$M$33,13,FALSE)</f>
        <v>0.41784037558685444</v>
      </c>
      <c r="CG186">
        <f t="shared" si="18"/>
        <v>4.7</v>
      </c>
      <c r="CH186">
        <f t="shared" si="19"/>
        <v>0.92828685258964139</v>
      </c>
      <c r="CI186">
        <f t="shared" si="20"/>
        <v>1.2702702702702702</v>
      </c>
      <c r="CJ186">
        <f t="shared" si="21"/>
        <v>0.74114021571648681</v>
      </c>
      <c r="CK186">
        <f t="shared" si="22"/>
        <v>1.081858407079646</v>
      </c>
      <c r="CL186">
        <f t="shared" si="23"/>
        <v>34</v>
      </c>
    </row>
    <row r="187" spans="1:90">
      <c r="A187" t="s">
        <v>1</v>
      </c>
      <c r="B187">
        <f t="shared" si="16"/>
        <v>1</v>
      </c>
      <c r="C187" t="s">
        <v>49</v>
      </c>
      <c r="D187" t="s">
        <v>67</v>
      </c>
      <c r="E187">
        <v>26</v>
      </c>
      <c r="F187">
        <v>24</v>
      </c>
      <c r="G187">
        <v>18</v>
      </c>
      <c r="H187">
        <v>34</v>
      </c>
      <c r="I187">
        <v>138</v>
      </c>
      <c r="J187">
        <v>1</v>
      </c>
      <c r="K187">
        <v>0</v>
      </c>
      <c r="L187">
        <v>1</v>
      </c>
      <c r="M187">
        <v>9</v>
      </c>
      <c r="N187">
        <v>4.3</v>
      </c>
      <c r="O187">
        <v>3.9</v>
      </c>
      <c r="P187">
        <v>52.9</v>
      </c>
      <c r="Q187">
        <v>72.900000000000006</v>
      </c>
      <c r="R187">
        <v>39</v>
      </c>
      <c r="S187">
        <v>217</v>
      </c>
      <c r="T187">
        <v>5.6</v>
      </c>
      <c r="U187">
        <v>1</v>
      </c>
      <c r="V187">
        <v>4</v>
      </c>
      <c r="W187">
        <v>4</v>
      </c>
      <c r="X187">
        <v>2</v>
      </c>
      <c r="Y187">
        <v>2</v>
      </c>
      <c r="Z187">
        <v>4</v>
      </c>
      <c r="AA187">
        <v>187</v>
      </c>
      <c r="AB187">
        <v>8</v>
      </c>
      <c r="AC187">
        <v>18</v>
      </c>
      <c r="AD187">
        <v>1</v>
      </c>
      <c r="AE187">
        <v>2</v>
      </c>
      <c r="AF187" s="3">
        <v>38.5</v>
      </c>
      <c r="AG187">
        <f>VLOOKUP(C187,'2022 FPIs'!$A$1:$B$33,2,FALSE)</f>
        <v>-2.5</v>
      </c>
      <c r="AH187">
        <f>VLOOKUP($C187,'2022 FPIs'!$A$1:$F$33,3,FALSE)</f>
        <v>50.2</v>
      </c>
      <c r="AI187">
        <f>VLOOKUP($C187,'2022 FPIs'!$A$1:$F$33,4,FALSE)</f>
        <v>37</v>
      </c>
      <c r="AJ187">
        <f>VLOOKUP($C187,'2022 FPIs'!$A$1:$F$33,5,FALSE)</f>
        <v>64.900000000000006</v>
      </c>
      <c r="AK187">
        <f>VLOOKUP($C187,'2022 FPIs'!$A$1:$F$33,6,FALSE)</f>
        <v>45.2</v>
      </c>
      <c r="AL187">
        <f>VLOOKUP($C187,'2022 FPIs'!$A$1:$M$33,7,FALSE)</f>
        <v>1485</v>
      </c>
      <c r="AM187">
        <f>VLOOKUP($C187,'2022 FPIs'!$A$1:$M$33,8,FALSE)</f>
        <v>0.47213114754098356</v>
      </c>
      <c r="AN187">
        <f>VLOOKUP($C187,'2022 FPIs'!$A$1:$M$33,9,FALSE)</f>
        <v>0.43902439024390244</v>
      </c>
      <c r="AO187">
        <f>VLOOKUP($C187,'2022 FPIs'!$A$1:$M$33,10,FALSE)</f>
        <v>0.28493647912885656</v>
      </c>
      <c r="AP187">
        <f>VLOOKUP($C187,'2022 FPIs'!$A$1:$M$33,11,FALSE)</f>
        <v>0.89915966386554635</v>
      </c>
      <c r="AQ187">
        <f>VLOOKUP($C187,'2022 FPIs'!$A$1:$M$33,12,FALSE)</f>
        <v>0.38905775075987858</v>
      </c>
      <c r="AR187">
        <f>VLOOKUP($C187,'2022 FPIs'!$A$1:$M$33,13,FALSE)</f>
        <v>0.41784037558685444</v>
      </c>
      <c r="AS187">
        <v>24</v>
      </c>
      <c r="AT187">
        <v>26</v>
      </c>
      <c r="AU187">
        <v>16</v>
      </c>
      <c r="AV187">
        <v>27</v>
      </c>
      <c r="AW187">
        <v>207</v>
      </c>
      <c r="AX187">
        <v>1</v>
      </c>
      <c r="AY187">
        <v>1</v>
      </c>
      <c r="AZ187">
        <v>4</v>
      </c>
      <c r="BA187">
        <v>28</v>
      </c>
      <c r="BB187">
        <v>8.6999999999999993</v>
      </c>
      <c r="BC187">
        <v>6.7</v>
      </c>
      <c r="BD187">
        <v>59.3</v>
      </c>
      <c r="BE187">
        <v>80.3</v>
      </c>
      <c r="BF187">
        <v>19</v>
      </c>
      <c r="BG187">
        <v>54</v>
      </c>
      <c r="BH187">
        <v>2.8</v>
      </c>
      <c r="BI187">
        <v>2</v>
      </c>
      <c r="BJ187">
        <v>1</v>
      </c>
      <c r="BK187">
        <v>1</v>
      </c>
      <c r="BL187">
        <v>3</v>
      </c>
      <c r="BM187">
        <v>3</v>
      </c>
      <c r="BN187">
        <v>5</v>
      </c>
      <c r="BO187">
        <v>250</v>
      </c>
      <c r="BP187">
        <v>4</v>
      </c>
      <c r="BQ187">
        <v>11</v>
      </c>
      <c r="BR187">
        <v>0</v>
      </c>
      <c r="BS187">
        <v>0</v>
      </c>
      <c r="BT187" s="3">
        <f t="shared" si="17"/>
        <v>21.5</v>
      </c>
      <c r="BU187">
        <f>VLOOKUP(D187,'2022 FPIs'!$A$1:$B$33,2,FALSE)</f>
        <v>0.6</v>
      </c>
      <c r="BV187">
        <f>VLOOKUP($D187,'2022 FPIs'!$A$1:$F$33,3,FALSE)</f>
        <v>51.1</v>
      </c>
      <c r="BW187">
        <f>VLOOKUP($D187,'2022 FPIs'!$A$1:$F$33,4,FALSE)</f>
        <v>49.5</v>
      </c>
      <c r="BX187">
        <f>VLOOKUP($D187,'2022 FPIs'!$A$1:$F$33,5,FALSE)</f>
        <v>48.2</v>
      </c>
      <c r="BY187">
        <f>VLOOKUP($D187,'2022 FPIs'!$A$1:$F$33,6,FALSE)</f>
        <v>56.9</v>
      </c>
      <c r="BZ187">
        <f>VLOOKUP($D187,'2022 FPIs'!$A$1:$G$33,7,FALSE)</f>
        <v>1485</v>
      </c>
      <c r="CA187">
        <f>VLOOKUP($D187,'2022 FPIs'!$A$1:$M$33,8,FALSE)</f>
        <v>0.57377049180327866</v>
      </c>
      <c r="CB187">
        <f>VLOOKUP($D187,'2022 FPIs'!$A$1:$M$33,9,FALSE)</f>
        <v>0.46097560975609753</v>
      </c>
      <c r="CC187">
        <f>VLOOKUP($D187,'2022 FPIs'!$A$1:$M$33,10,FALSE)</f>
        <v>0.51179673321234109</v>
      </c>
      <c r="CD187">
        <f>VLOOKUP($D187,'2022 FPIs'!$A$1:$M$33,11,FALSE)</f>
        <v>0.43137254901960798</v>
      </c>
      <c r="CE187">
        <f>VLOOKUP($D187,'2022 FPIs'!$A$1:$M$33,12,FALSE)</f>
        <v>0.74468085106382986</v>
      </c>
      <c r="CF187">
        <f>VLOOKUP($D187,'2022 FPIs'!$A$1:$M$33,13,FALSE)</f>
        <v>0.41784037558685444</v>
      </c>
      <c r="CG187">
        <f t="shared" si="18"/>
        <v>-3.1</v>
      </c>
      <c r="CH187">
        <f t="shared" si="19"/>
        <v>0.98238747553816053</v>
      </c>
      <c r="CI187">
        <f t="shared" si="20"/>
        <v>0.74747474747474751</v>
      </c>
      <c r="CJ187">
        <f t="shared" si="21"/>
        <v>1.3464730290456433</v>
      </c>
      <c r="CK187">
        <f t="shared" si="22"/>
        <v>0.79437609841827772</v>
      </c>
      <c r="CL187">
        <f t="shared" si="23"/>
        <v>0</v>
      </c>
    </row>
    <row r="188" spans="1:90">
      <c r="A188" t="s">
        <v>0</v>
      </c>
      <c r="B188">
        <f t="shared" si="16"/>
        <v>0</v>
      </c>
      <c r="C188" t="s">
        <v>49</v>
      </c>
      <c r="D188" t="s">
        <v>40</v>
      </c>
      <c r="E188">
        <v>30</v>
      </c>
      <c r="F188">
        <v>31</v>
      </c>
      <c r="G188">
        <v>22</v>
      </c>
      <c r="H188">
        <v>27</v>
      </c>
      <c r="I188">
        <v>221</v>
      </c>
      <c r="J188">
        <v>1</v>
      </c>
      <c r="K188">
        <v>1</v>
      </c>
      <c r="L188">
        <v>1</v>
      </c>
      <c r="M188">
        <v>8</v>
      </c>
      <c r="N188">
        <v>8.5</v>
      </c>
      <c r="O188">
        <v>7.9</v>
      </c>
      <c r="P188">
        <v>81.5</v>
      </c>
      <c r="Q188">
        <v>97.7</v>
      </c>
      <c r="R188">
        <v>37</v>
      </c>
      <c r="S188">
        <v>184</v>
      </c>
      <c r="T188">
        <v>5</v>
      </c>
      <c r="U188">
        <v>3</v>
      </c>
      <c r="V188">
        <v>1</v>
      </c>
      <c r="W188">
        <v>1</v>
      </c>
      <c r="X188">
        <v>3</v>
      </c>
      <c r="Y188">
        <v>4</v>
      </c>
      <c r="Z188">
        <v>3</v>
      </c>
      <c r="AA188">
        <v>156</v>
      </c>
      <c r="AB188">
        <v>8</v>
      </c>
      <c r="AC188">
        <v>12</v>
      </c>
      <c r="AD188">
        <v>0</v>
      </c>
      <c r="AE188">
        <v>0</v>
      </c>
      <c r="AF188" s="3">
        <v>32</v>
      </c>
      <c r="AG188">
        <f>VLOOKUP(C188,'2022 FPIs'!$A$1:$B$33,2,FALSE)</f>
        <v>-2.5</v>
      </c>
      <c r="AH188">
        <f>VLOOKUP($C188,'2022 FPIs'!$A$1:$F$33,3,FALSE)</f>
        <v>50.2</v>
      </c>
      <c r="AI188">
        <f>VLOOKUP($C188,'2022 FPIs'!$A$1:$F$33,4,FALSE)</f>
        <v>37</v>
      </c>
      <c r="AJ188">
        <f>VLOOKUP($C188,'2022 FPIs'!$A$1:$F$33,5,FALSE)</f>
        <v>64.900000000000006</v>
      </c>
      <c r="AK188">
        <f>VLOOKUP($C188,'2022 FPIs'!$A$1:$F$33,6,FALSE)</f>
        <v>45.2</v>
      </c>
      <c r="AL188">
        <f>VLOOKUP($C188,'2022 FPIs'!$A$1:$M$33,7,FALSE)</f>
        <v>1485</v>
      </c>
      <c r="AM188">
        <f>VLOOKUP($C188,'2022 FPIs'!$A$1:$M$33,8,FALSE)</f>
        <v>0.47213114754098356</v>
      </c>
      <c r="AN188">
        <f>VLOOKUP($C188,'2022 FPIs'!$A$1:$M$33,9,FALSE)</f>
        <v>0.43902439024390244</v>
      </c>
      <c r="AO188">
        <f>VLOOKUP($C188,'2022 FPIs'!$A$1:$M$33,10,FALSE)</f>
        <v>0.28493647912885656</v>
      </c>
      <c r="AP188">
        <f>VLOOKUP($C188,'2022 FPIs'!$A$1:$M$33,11,FALSE)</f>
        <v>0.89915966386554635</v>
      </c>
      <c r="AQ188">
        <f>VLOOKUP($C188,'2022 FPIs'!$A$1:$M$33,12,FALSE)</f>
        <v>0.38905775075987858</v>
      </c>
      <c r="AR188">
        <f>VLOOKUP($C188,'2022 FPIs'!$A$1:$M$33,13,FALSE)</f>
        <v>0.41784037558685444</v>
      </c>
      <c r="AS188">
        <v>31</v>
      </c>
      <c r="AT188">
        <v>30</v>
      </c>
      <c r="AU188">
        <v>27</v>
      </c>
      <c r="AV188">
        <v>45</v>
      </c>
      <c r="AW188">
        <v>309</v>
      </c>
      <c r="AX188">
        <v>4</v>
      </c>
      <c r="AY188">
        <v>0</v>
      </c>
      <c r="AZ188">
        <v>2</v>
      </c>
      <c r="BA188">
        <v>15</v>
      </c>
      <c r="BB188">
        <v>7.2</v>
      </c>
      <c r="BC188">
        <v>6.6</v>
      </c>
      <c r="BD188">
        <v>60</v>
      </c>
      <c r="BE188">
        <v>110.3</v>
      </c>
      <c r="BF188">
        <v>20</v>
      </c>
      <c r="BG188">
        <v>93</v>
      </c>
      <c r="BH188">
        <v>4.7</v>
      </c>
      <c r="BI188">
        <v>0</v>
      </c>
      <c r="BJ188">
        <v>1</v>
      </c>
      <c r="BK188">
        <v>1</v>
      </c>
      <c r="BL188">
        <v>4</v>
      </c>
      <c r="BM188">
        <v>4</v>
      </c>
      <c r="BN188">
        <v>4</v>
      </c>
      <c r="BO188">
        <v>189</v>
      </c>
      <c r="BP188">
        <v>8</v>
      </c>
      <c r="BQ188">
        <v>15</v>
      </c>
      <c r="BR188">
        <v>1</v>
      </c>
      <c r="BS188">
        <v>1</v>
      </c>
      <c r="BT188" s="3">
        <f t="shared" si="17"/>
        <v>28</v>
      </c>
      <c r="BU188">
        <f>VLOOKUP(D188,'2022 FPIs'!$A$1:$B$33,2,FALSE)</f>
        <v>-3.2</v>
      </c>
      <c r="BV188">
        <f>VLOOKUP($D188,'2022 FPIs'!$A$1:$F$33,3,FALSE)</f>
        <v>45.6</v>
      </c>
      <c r="BW188">
        <f>VLOOKUP($D188,'2022 FPIs'!$A$1:$F$33,4,FALSE)</f>
        <v>41.6</v>
      </c>
      <c r="BX188">
        <f>VLOOKUP($D188,'2022 FPIs'!$A$1:$F$33,5,FALSE)</f>
        <v>54.4</v>
      </c>
      <c r="BY188">
        <f>VLOOKUP($D188,'2022 FPIs'!$A$1:$F$33,6,FALSE)</f>
        <v>43.6</v>
      </c>
      <c r="BZ188">
        <f>VLOOKUP($D188,'2022 FPIs'!$A$1:$G$33,7,FALSE)</f>
        <v>1386</v>
      </c>
      <c r="CA188">
        <f>VLOOKUP($D188,'2022 FPIs'!$A$1:$M$33,8,FALSE)</f>
        <v>0.44918032786885242</v>
      </c>
      <c r="CB188">
        <f>VLOOKUP($D188,'2022 FPIs'!$A$1:$M$33,9,FALSE)</f>
        <v>0.32682926829268288</v>
      </c>
      <c r="CC188">
        <f>VLOOKUP($D188,'2022 FPIs'!$A$1:$M$33,10,FALSE)</f>
        <v>0.36842105263157893</v>
      </c>
      <c r="CD188">
        <f>VLOOKUP($D188,'2022 FPIs'!$A$1:$M$33,11,FALSE)</f>
        <v>0.60504201680672265</v>
      </c>
      <c r="CE188">
        <f>VLOOKUP($D188,'2022 FPIs'!$A$1:$M$33,12,FALSE)</f>
        <v>0.34042553191489372</v>
      </c>
      <c r="CF188">
        <f>VLOOKUP($D188,'2022 FPIs'!$A$1:$M$33,13,FALSE)</f>
        <v>0.18544600938967137</v>
      </c>
      <c r="CG188">
        <f t="shared" si="18"/>
        <v>0.70000000000000018</v>
      </c>
      <c r="CH188">
        <f t="shared" si="19"/>
        <v>1.1008771929824561</v>
      </c>
      <c r="CI188">
        <f t="shared" si="20"/>
        <v>0.88942307692307687</v>
      </c>
      <c r="CJ188">
        <f t="shared" si="21"/>
        <v>1.193014705882353</v>
      </c>
      <c r="CK188">
        <f t="shared" si="22"/>
        <v>1.036697247706422</v>
      </c>
      <c r="CL188">
        <f t="shared" si="23"/>
        <v>99</v>
      </c>
    </row>
    <row r="189" spans="1:90">
      <c r="A189" t="s">
        <v>1</v>
      </c>
      <c r="B189">
        <f t="shared" si="16"/>
        <v>1</v>
      </c>
      <c r="C189" t="s">
        <v>49</v>
      </c>
      <c r="D189" t="s">
        <v>45</v>
      </c>
      <c r="E189">
        <v>29</v>
      </c>
      <c r="F189">
        <v>17</v>
      </c>
      <c r="G189">
        <v>21</v>
      </c>
      <c r="H189">
        <v>31</v>
      </c>
      <c r="I189">
        <v>205</v>
      </c>
      <c r="J189">
        <v>2</v>
      </c>
      <c r="K189">
        <v>0</v>
      </c>
      <c r="L189">
        <v>2</v>
      </c>
      <c r="M189">
        <v>15</v>
      </c>
      <c r="N189">
        <v>7.1</v>
      </c>
      <c r="O189">
        <v>6.2</v>
      </c>
      <c r="P189">
        <v>67.7</v>
      </c>
      <c r="Q189">
        <v>107.6</v>
      </c>
      <c r="R189">
        <v>38</v>
      </c>
      <c r="S189">
        <v>171</v>
      </c>
      <c r="T189">
        <v>4.5</v>
      </c>
      <c r="U189">
        <v>1</v>
      </c>
      <c r="V189">
        <v>1</v>
      </c>
      <c r="W189">
        <v>1</v>
      </c>
      <c r="X189">
        <v>2</v>
      </c>
      <c r="Y189">
        <v>3</v>
      </c>
      <c r="Z189">
        <v>5</v>
      </c>
      <c r="AA189">
        <v>203</v>
      </c>
      <c r="AB189">
        <v>6</v>
      </c>
      <c r="AC189">
        <v>16</v>
      </c>
      <c r="AD189">
        <v>3</v>
      </c>
      <c r="AE189">
        <v>4</v>
      </c>
      <c r="AF189" s="3">
        <v>36</v>
      </c>
      <c r="AG189">
        <f>VLOOKUP(C189,'2022 FPIs'!$A$1:$B$33,2,FALSE)</f>
        <v>-2.5</v>
      </c>
      <c r="AH189">
        <f>VLOOKUP($C189,'2022 FPIs'!$A$1:$F$33,3,FALSE)</f>
        <v>50.2</v>
      </c>
      <c r="AI189">
        <f>VLOOKUP($C189,'2022 FPIs'!$A$1:$F$33,4,FALSE)</f>
        <v>37</v>
      </c>
      <c r="AJ189">
        <f>VLOOKUP($C189,'2022 FPIs'!$A$1:$F$33,5,FALSE)</f>
        <v>64.900000000000006</v>
      </c>
      <c r="AK189">
        <f>VLOOKUP($C189,'2022 FPIs'!$A$1:$F$33,6,FALSE)</f>
        <v>45.2</v>
      </c>
      <c r="AL189">
        <f>VLOOKUP($C189,'2022 FPIs'!$A$1:$M$33,7,FALSE)</f>
        <v>1485</v>
      </c>
      <c r="AM189">
        <f>VLOOKUP($C189,'2022 FPIs'!$A$1:$M$33,8,FALSE)</f>
        <v>0.47213114754098356</v>
      </c>
      <c r="AN189">
        <f>VLOOKUP($C189,'2022 FPIs'!$A$1:$M$33,9,FALSE)</f>
        <v>0.43902439024390244</v>
      </c>
      <c r="AO189">
        <f>VLOOKUP($C189,'2022 FPIs'!$A$1:$M$33,10,FALSE)</f>
        <v>0.28493647912885656</v>
      </c>
      <c r="AP189">
        <f>VLOOKUP($C189,'2022 FPIs'!$A$1:$M$33,11,FALSE)</f>
        <v>0.89915966386554635</v>
      </c>
      <c r="AQ189">
        <f>VLOOKUP($C189,'2022 FPIs'!$A$1:$M$33,12,FALSE)</f>
        <v>0.38905775075987858</v>
      </c>
      <c r="AR189">
        <f>VLOOKUP($C189,'2022 FPIs'!$A$1:$M$33,13,FALSE)</f>
        <v>0.41784037558685444</v>
      </c>
      <c r="AS189">
        <v>17</v>
      </c>
      <c r="AT189">
        <v>29</v>
      </c>
      <c r="AU189">
        <v>20</v>
      </c>
      <c r="AV189">
        <v>32</v>
      </c>
      <c r="AW189">
        <v>204</v>
      </c>
      <c r="AX189">
        <v>0</v>
      </c>
      <c r="AY189">
        <v>0</v>
      </c>
      <c r="AZ189">
        <v>1</v>
      </c>
      <c r="BA189">
        <v>3</v>
      </c>
      <c r="BB189">
        <v>6.5</v>
      </c>
      <c r="BC189">
        <v>6.2</v>
      </c>
      <c r="BD189">
        <v>62.5</v>
      </c>
      <c r="BE189">
        <v>80.7</v>
      </c>
      <c r="BF189">
        <v>22</v>
      </c>
      <c r="BG189">
        <v>104</v>
      </c>
      <c r="BH189">
        <v>4.7</v>
      </c>
      <c r="BI189">
        <v>2</v>
      </c>
      <c r="BJ189">
        <v>1</v>
      </c>
      <c r="BK189">
        <v>2</v>
      </c>
      <c r="BL189">
        <v>2</v>
      </c>
      <c r="BM189">
        <v>2</v>
      </c>
      <c r="BN189">
        <v>5</v>
      </c>
      <c r="BO189">
        <v>212</v>
      </c>
      <c r="BP189">
        <v>1</v>
      </c>
      <c r="BQ189">
        <v>9</v>
      </c>
      <c r="BR189">
        <v>0</v>
      </c>
      <c r="BS189">
        <v>0</v>
      </c>
      <c r="BT189" s="3">
        <f t="shared" si="17"/>
        <v>24</v>
      </c>
      <c r="BU189">
        <f>VLOOKUP(D189,'2022 FPIs'!$A$1:$B$33,2,FALSE)</f>
        <v>2.2000000000000002</v>
      </c>
      <c r="BV189">
        <f>VLOOKUP($D189,'2022 FPIs'!$A$1:$F$33,3,FALSE)</f>
        <v>46.6</v>
      </c>
      <c r="BW189">
        <f>VLOOKUP($D189,'2022 FPIs'!$A$1:$F$33,4,FALSE)</f>
        <v>47</v>
      </c>
      <c r="BX189">
        <f>VLOOKUP($D189,'2022 FPIs'!$A$1:$F$33,5,FALSE)</f>
        <v>48.1</v>
      </c>
      <c r="BY189">
        <f>VLOOKUP($D189,'2022 FPIs'!$A$1:$F$33,6,FALSE)</f>
        <v>48.9</v>
      </c>
      <c r="BZ189">
        <f>VLOOKUP($D189,'2022 FPIs'!$A$1:$G$33,7,FALSE)</f>
        <v>1519</v>
      </c>
      <c r="CA189">
        <f>VLOOKUP($D189,'2022 FPIs'!$A$1:$M$33,8,FALSE)</f>
        <v>0.6262295081967213</v>
      </c>
      <c r="CB189">
        <f>VLOOKUP($D189,'2022 FPIs'!$A$1:$M$33,9,FALSE)</f>
        <v>0.35121951219512193</v>
      </c>
      <c r="CC189">
        <f>VLOOKUP($D189,'2022 FPIs'!$A$1:$M$33,10,FALSE)</f>
        <v>0.46642468239564422</v>
      </c>
      <c r="CD189">
        <f>VLOOKUP($D189,'2022 FPIs'!$A$1:$M$33,11,FALSE)</f>
        <v>0.42857142857142866</v>
      </c>
      <c r="CE189">
        <f>VLOOKUP($D189,'2022 FPIs'!$A$1:$M$33,12,FALSE)</f>
        <v>0.50151975683890582</v>
      </c>
      <c r="CF189">
        <f>VLOOKUP($D189,'2022 FPIs'!$A$1:$M$33,13,FALSE)</f>
        <v>0.49765258215962443</v>
      </c>
      <c r="CG189">
        <f t="shared" si="18"/>
        <v>-4.7</v>
      </c>
      <c r="CH189">
        <f t="shared" si="19"/>
        <v>1.0772532188841202</v>
      </c>
      <c r="CI189">
        <f t="shared" si="20"/>
        <v>0.78723404255319152</v>
      </c>
      <c r="CJ189">
        <f t="shared" si="21"/>
        <v>1.3492723492723493</v>
      </c>
      <c r="CK189">
        <f t="shared" si="22"/>
        <v>0.92433537832310841</v>
      </c>
      <c r="CL189">
        <f t="shared" si="23"/>
        <v>-34</v>
      </c>
    </row>
    <row r="190" spans="1:90">
      <c r="A190" t="s">
        <v>0</v>
      </c>
      <c r="B190">
        <f t="shared" si="16"/>
        <v>0</v>
      </c>
      <c r="C190" t="s">
        <v>49</v>
      </c>
      <c r="D190" t="s">
        <v>66</v>
      </c>
      <c r="E190">
        <v>20</v>
      </c>
      <c r="F190">
        <v>23</v>
      </c>
      <c r="G190">
        <v>21</v>
      </c>
      <c r="H190">
        <v>35</v>
      </c>
      <c r="I190">
        <v>226</v>
      </c>
      <c r="J190">
        <v>0</v>
      </c>
      <c r="K190">
        <v>1</v>
      </c>
      <c r="L190">
        <v>1</v>
      </c>
      <c r="M190">
        <v>8</v>
      </c>
      <c r="N190">
        <v>6.7</v>
      </c>
      <c r="O190">
        <v>6.3</v>
      </c>
      <c r="P190">
        <v>60</v>
      </c>
      <c r="Q190">
        <v>67.099999999999994</v>
      </c>
      <c r="R190">
        <v>35</v>
      </c>
      <c r="S190">
        <v>177</v>
      </c>
      <c r="T190">
        <v>5.0999999999999996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3</v>
      </c>
      <c r="AA190">
        <v>144</v>
      </c>
      <c r="AB190">
        <v>5</v>
      </c>
      <c r="AC190">
        <v>14</v>
      </c>
      <c r="AD190">
        <v>2</v>
      </c>
      <c r="AE190">
        <v>3</v>
      </c>
      <c r="AF190" s="3">
        <v>35.5</v>
      </c>
      <c r="AG190">
        <f>VLOOKUP(C190,'2022 FPIs'!$A$1:$B$33,2,FALSE)</f>
        <v>-2.5</v>
      </c>
      <c r="AH190">
        <f>VLOOKUP($C190,'2022 FPIs'!$A$1:$F$33,3,FALSE)</f>
        <v>50.2</v>
      </c>
      <c r="AI190">
        <f>VLOOKUP($C190,'2022 FPIs'!$A$1:$F$33,4,FALSE)</f>
        <v>37</v>
      </c>
      <c r="AJ190">
        <f>VLOOKUP($C190,'2022 FPIs'!$A$1:$F$33,5,FALSE)</f>
        <v>64.900000000000006</v>
      </c>
      <c r="AK190">
        <f>VLOOKUP($C190,'2022 FPIs'!$A$1:$F$33,6,FALSE)</f>
        <v>45.2</v>
      </c>
      <c r="AL190">
        <f>VLOOKUP($C190,'2022 FPIs'!$A$1:$M$33,7,FALSE)</f>
        <v>1485</v>
      </c>
      <c r="AM190">
        <f>VLOOKUP($C190,'2022 FPIs'!$A$1:$M$33,8,FALSE)</f>
        <v>0.47213114754098356</v>
      </c>
      <c r="AN190">
        <f>VLOOKUP($C190,'2022 FPIs'!$A$1:$M$33,9,FALSE)</f>
        <v>0.43902439024390244</v>
      </c>
      <c r="AO190">
        <f>VLOOKUP($C190,'2022 FPIs'!$A$1:$M$33,10,FALSE)</f>
        <v>0.28493647912885656</v>
      </c>
      <c r="AP190">
        <f>VLOOKUP($C190,'2022 FPIs'!$A$1:$M$33,11,FALSE)</f>
        <v>0.89915966386554635</v>
      </c>
      <c r="AQ190">
        <f>VLOOKUP($C190,'2022 FPIs'!$A$1:$M$33,12,FALSE)</f>
        <v>0.38905775075987858</v>
      </c>
      <c r="AR190">
        <f>VLOOKUP($C190,'2022 FPIs'!$A$1:$M$33,13,FALSE)</f>
        <v>0.41784037558685444</v>
      </c>
      <c r="AS190">
        <v>23</v>
      </c>
      <c r="AT190">
        <v>20</v>
      </c>
      <c r="AU190">
        <v>7</v>
      </c>
      <c r="AV190">
        <v>19</v>
      </c>
      <c r="AW190">
        <v>131</v>
      </c>
      <c r="AX190">
        <v>0</v>
      </c>
      <c r="AY190">
        <v>1</v>
      </c>
      <c r="AZ190">
        <v>1</v>
      </c>
      <c r="BA190">
        <v>8</v>
      </c>
      <c r="BB190">
        <v>7.3</v>
      </c>
      <c r="BC190">
        <v>6.6</v>
      </c>
      <c r="BD190">
        <v>36.799999999999997</v>
      </c>
      <c r="BE190">
        <v>39.6</v>
      </c>
      <c r="BF190">
        <v>35</v>
      </c>
      <c r="BG190">
        <v>202</v>
      </c>
      <c r="BH190">
        <v>5.8</v>
      </c>
      <c r="BI190">
        <v>2</v>
      </c>
      <c r="BJ190">
        <v>3</v>
      </c>
      <c r="BK190">
        <v>3</v>
      </c>
      <c r="BL190">
        <v>2</v>
      </c>
      <c r="BM190">
        <v>2</v>
      </c>
      <c r="BN190">
        <v>3</v>
      </c>
      <c r="BO190">
        <v>153</v>
      </c>
      <c r="BP190">
        <v>3</v>
      </c>
      <c r="BQ190">
        <v>9</v>
      </c>
      <c r="BR190">
        <v>0</v>
      </c>
      <c r="BS190">
        <v>0</v>
      </c>
      <c r="BT190" s="3">
        <f t="shared" si="17"/>
        <v>24.5</v>
      </c>
      <c r="BU190">
        <f>VLOOKUP(D190,'2022 FPIs'!$A$1:$B$33,2,FALSE)</f>
        <v>-2.2999999999999998</v>
      </c>
      <c r="BV190">
        <f>VLOOKUP($D190,'2022 FPIs'!$A$1:$F$33,3,FALSE)</f>
        <v>50.2</v>
      </c>
      <c r="BW190">
        <f>VLOOKUP($D190,'2022 FPIs'!$A$1:$F$33,4,FALSE)</f>
        <v>50</v>
      </c>
      <c r="BX190">
        <f>VLOOKUP($D190,'2022 FPIs'!$A$1:$F$33,5,FALSE)</f>
        <v>50.6</v>
      </c>
      <c r="BY190">
        <f>VLOOKUP($D190,'2022 FPIs'!$A$1:$F$33,6,FALSE)</f>
        <v>49.2</v>
      </c>
      <c r="BZ190">
        <f>VLOOKUP($D190,'2022 FPIs'!$A$1:$G$33,7,FALSE)</f>
        <v>1331</v>
      </c>
      <c r="CA190">
        <f>VLOOKUP($D190,'2022 FPIs'!$A$1:$M$33,8,FALSE)</f>
        <v>0.47868852459016387</v>
      </c>
      <c r="CB190">
        <f>VLOOKUP($D190,'2022 FPIs'!$A$1:$M$33,9,FALSE)</f>
        <v>0.43902439024390244</v>
      </c>
      <c r="CC190">
        <f>VLOOKUP($D190,'2022 FPIs'!$A$1:$M$33,10,FALSE)</f>
        <v>0.52087114337568052</v>
      </c>
      <c r="CD190">
        <f>VLOOKUP($D190,'2022 FPIs'!$A$1:$M$33,11,FALSE)</f>
        <v>0.49859943977591042</v>
      </c>
      <c r="CE190">
        <f>VLOOKUP($D190,'2022 FPIs'!$A$1:$M$33,12,FALSE)</f>
        <v>0.51063829787234061</v>
      </c>
      <c r="CF190">
        <f>VLOOKUP($D190,'2022 FPIs'!$A$1:$M$33,13,FALSE)</f>
        <v>5.6338028169014086E-2</v>
      </c>
      <c r="CG190">
        <f t="shared" si="18"/>
        <v>-0.20000000000000018</v>
      </c>
      <c r="CH190">
        <f t="shared" si="19"/>
        <v>1</v>
      </c>
      <c r="CI190">
        <f t="shared" si="20"/>
        <v>0.74</v>
      </c>
      <c r="CJ190">
        <f t="shared" si="21"/>
        <v>1.2826086956521741</v>
      </c>
      <c r="CK190">
        <f t="shared" si="22"/>
        <v>0.91869918699186992</v>
      </c>
      <c r="CL190">
        <f t="shared" si="23"/>
        <v>154</v>
      </c>
    </row>
    <row r="191" spans="1:90">
      <c r="A191" t="s">
        <v>0</v>
      </c>
      <c r="B191">
        <f t="shared" si="16"/>
        <v>0</v>
      </c>
      <c r="C191" t="s">
        <v>49</v>
      </c>
      <c r="D191" t="s">
        <v>55</v>
      </c>
      <c r="E191">
        <v>28</v>
      </c>
      <c r="F191">
        <v>30</v>
      </c>
      <c r="G191">
        <v>21</v>
      </c>
      <c r="H191">
        <v>34</v>
      </c>
      <c r="I191">
        <v>230</v>
      </c>
      <c r="J191">
        <v>1</v>
      </c>
      <c r="K191">
        <v>1</v>
      </c>
      <c r="L191">
        <v>0</v>
      </c>
      <c r="M191">
        <v>0</v>
      </c>
      <c r="N191">
        <v>6.8</v>
      </c>
      <c r="O191">
        <v>6.8</v>
      </c>
      <c r="P191">
        <v>61.8</v>
      </c>
      <c r="Q191">
        <v>79.3</v>
      </c>
      <c r="R191">
        <v>31</v>
      </c>
      <c r="S191">
        <v>213</v>
      </c>
      <c r="T191">
        <v>6.9</v>
      </c>
      <c r="U191">
        <v>3</v>
      </c>
      <c r="V191">
        <v>0</v>
      </c>
      <c r="W191">
        <v>2</v>
      </c>
      <c r="X191">
        <v>4</v>
      </c>
      <c r="Y191">
        <v>4</v>
      </c>
      <c r="Z191">
        <v>2</v>
      </c>
      <c r="AA191">
        <v>119</v>
      </c>
      <c r="AB191">
        <v>4</v>
      </c>
      <c r="AC191">
        <v>10</v>
      </c>
      <c r="AD191">
        <v>0</v>
      </c>
      <c r="AE191">
        <v>1</v>
      </c>
      <c r="AF191" s="3">
        <v>30</v>
      </c>
      <c r="AG191">
        <f>VLOOKUP(C191,'2022 FPIs'!$A$1:$B$33,2,FALSE)</f>
        <v>-2.5</v>
      </c>
      <c r="AH191">
        <f>VLOOKUP($C191,'2022 FPIs'!$A$1:$F$33,3,FALSE)</f>
        <v>50.2</v>
      </c>
      <c r="AI191">
        <f>VLOOKUP($C191,'2022 FPIs'!$A$1:$F$33,4,FALSE)</f>
        <v>37</v>
      </c>
      <c r="AJ191">
        <f>VLOOKUP($C191,'2022 FPIs'!$A$1:$F$33,5,FALSE)</f>
        <v>64.900000000000006</v>
      </c>
      <c r="AK191">
        <f>VLOOKUP($C191,'2022 FPIs'!$A$1:$F$33,6,FALSE)</f>
        <v>45.2</v>
      </c>
      <c r="AL191">
        <f>VLOOKUP($C191,'2022 FPIs'!$A$1:$M$33,7,FALSE)</f>
        <v>1485</v>
      </c>
      <c r="AM191">
        <f>VLOOKUP($C191,'2022 FPIs'!$A$1:$M$33,8,FALSE)</f>
        <v>0.47213114754098356</v>
      </c>
      <c r="AN191">
        <f>VLOOKUP($C191,'2022 FPIs'!$A$1:$M$33,9,FALSE)</f>
        <v>0.43902439024390244</v>
      </c>
      <c r="AO191">
        <f>VLOOKUP($C191,'2022 FPIs'!$A$1:$M$33,10,FALSE)</f>
        <v>0.28493647912885656</v>
      </c>
      <c r="AP191">
        <f>VLOOKUP($C191,'2022 FPIs'!$A$1:$M$33,11,FALSE)</f>
        <v>0.89915966386554635</v>
      </c>
      <c r="AQ191">
        <f>VLOOKUP($C191,'2022 FPIs'!$A$1:$M$33,12,FALSE)</f>
        <v>0.38905775075987858</v>
      </c>
      <c r="AR191">
        <f>VLOOKUP($C191,'2022 FPIs'!$A$1:$M$33,13,FALSE)</f>
        <v>0.41784037558685444</v>
      </c>
      <c r="AS191">
        <v>30</v>
      </c>
      <c r="AT191">
        <v>28</v>
      </c>
      <c r="AU191">
        <v>22</v>
      </c>
      <c r="AV191">
        <v>34</v>
      </c>
      <c r="AW191">
        <v>227</v>
      </c>
      <c r="AX191">
        <v>1</v>
      </c>
      <c r="AY191">
        <v>0</v>
      </c>
      <c r="AZ191">
        <v>1</v>
      </c>
      <c r="BA191">
        <v>1</v>
      </c>
      <c r="BB191">
        <v>6.7</v>
      </c>
      <c r="BC191">
        <v>6.5</v>
      </c>
      <c r="BD191">
        <v>64.7</v>
      </c>
      <c r="BE191">
        <v>93.6</v>
      </c>
      <c r="BF191">
        <v>34</v>
      </c>
      <c r="BG191">
        <v>238</v>
      </c>
      <c r="BH191">
        <v>7</v>
      </c>
      <c r="BI191">
        <v>2</v>
      </c>
      <c r="BJ191">
        <v>3</v>
      </c>
      <c r="BK191">
        <v>3</v>
      </c>
      <c r="BL191">
        <v>3</v>
      </c>
      <c r="BM191">
        <v>3</v>
      </c>
      <c r="BN191">
        <v>1</v>
      </c>
      <c r="BO191">
        <v>37</v>
      </c>
      <c r="BP191">
        <v>3</v>
      </c>
      <c r="BQ191">
        <v>10</v>
      </c>
      <c r="BR191">
        <v>0</v>
      </c>
      <c r="BS191">
        <v>2</v>
      </c>
      <c r="BT191" s="3">
        <f t="shared" si="17"/>
        <v>30</v>
      </c>
      <c r="BU191">
        <f>VLOOKUP(D191,'2022 FPIs'!$A$1:$B$33,2,FALSE)</f>
        <v>3.2</v>
      </c>
      <c r="BV191">
        <f>VLOOKUP($D191,'2022 FPIs'!$A$1:$F$33,3,FALSE)</f>
        <v>42.5</v>
      </c>
      <c r="BW191">
        <f>VLOOKUP($D191,'2022 FPIs'!$A$1:$F$33,4,FALSE)</f>
        <v>33.299999999999997</v>
      </c>
      <c r="BX191">
        <f>VLOOKUP($D191,'2022 FPIs'!$A$1:$F$33,5,FALSE)</f>
        <v>62.6</v>
      </c>
      <c r="BY191">
        <f>VLOOKUP($D191,'2022 FPIs'!$A$1:$F$33,6,FALSE)</f>
        <v>33</v>
      </c>
      <c r="BZ191">
        <f>VLOOKUP($D191,'2022 FPIs'!$A$1:$G$33,7,FALSE)</f>
        <v>1535</v>
      </c>
      <c r="CA191">
        <f>VLOOKUP($D191,'2022 FPIs'!$A$1:$M$33,8,FALSE)</f>
        <v>0.65901639344262286</v>
      </c>
      <c r="CB191">
        <f>VLOOKUP($D191,'2022 FPIs'!$A$1:$M$33,9,FALSE)</f>
        <v>0.2512195121951219</v>
      </c>
      <c r="CC191">
        <f>VLOOKUP($D191,'2022 FPIs'!$A$1:$M$33,10,FALSE)</f>
        <v>0.21778584392014511</v>
      </c>
      <c r="CD191">
        <f>VLOOKUP($D191,'2022 FPIs'!$A$1:$M$33,11,FALSE)</f>
        <v>0.834733893557423</v>
      </c>
      <c r="CE191">
        <f>VLOOKUP($D191,'2022 FPIs'!$A$1:$M$33,12,FALSE)</f>
        <v>1.8237082066869345E-2</v>
      </c>
      <c r="CF191">
        <f>VLOOKUP($D191,'2022 FPIs'!$A$1:$M$33,13,FALSE)</f>
        <v>0.53521126760563376</v>
      </c>
      <c r="CG191">
        <f t="shared" si="18"/>
        <v>-5.7</v>
      </c>
      <c r="CH191">
        <f t="shared" si="19"/>
        <v>1.1811764705882353</v>
      </c>
      <c r="CI191">
        <f t="shared" si="20"/>
        <v>1.1111111111111112</v>
      </c>
      <c r="CJ191">
        <f t="shared" si="21"/>
        <v>1.0367412140575081</v>
      </c>
      <c r="CK191">
        <f t="shared" si="22"/>
        <v>1.3696969696969699</v>
      </c>
      <c r="CL191">
        <f t="shared" si="23"/>
        <v>-50</v>
      </c>
    </row>
    <row r="192" spans="1:90">
      <c r="A192" t="s">
        <v>0</v>
      </c>
      <c r="B192">
        <f t="shared" si="16"/>
        <v>0</v>
      </c>
      <c r="C192" t="s">
        <v>49</v>
      </c>
      <c r="D192" t="s">
        <v>39</v>
      </c>
      <c r="E192">
        <v>15</v>
      </c>
      <c r="F192">
        <v>38</v>
      </c>
      <c r="G192">
        <v>21</v>
      </c>
      <c r="H192">
        <v>45</v>
      </c>
      <c r="I192">
        <v>258</v>
      </c>
      <c r="J192">
        <v>1</v>
      </c>
      <c r="K192">
        <v>2</v>
      </c>
      <c r="L192">
        <v>4</v>
      </c>
      <c r="M192">
        <v>8</v>
      </c>
      <c r="N192">
        <v>5.9</v>
      </c>
      <c r="O192">
        <v>5.3</v>
      </c>
      <c r="P192">
        <v>46.7</v>
      </c>
      <c r="Q192">
        <v>53.8</v>
      </c>
      <c r="R192">
        <v>18</v>
      </c>
      <c r="S192">
        <v>70</v>
      </c>
      <c r="T192">
        <v>3.9</v>
      </c>
      <c r="U192">
        <v>0</v>
      </c>
      <c r="V192">
        <v>3</v>
      </c>
      <c r="W192">
        <v>3</v>
      </c>
      <c r="X192">
        <v>0</v>
      </c>
      <c r="Y192">
        <v>0</v>
      </c>
      <c r="Z192">
        <v>3</v>
      </c>
      <c r="AA192">
        <v>133</v>
      </c>
      <c r="AB192">
        <v>4</v>
      </c>
      <c r="AC192">
        <v>15</v>
      </c>
      <c r="AD192">
        <v>3</v>
      </c>
      <c r="AE192">
        <v>5</v>
      </c>
      <c r="AF192" s="3">
        <v>11</v>
      </c>
      <c r="AG192">
        <f>VLOOKUP(C192,'2022 FPIs'!$A$1:$B$33,2,FALSE)</f>
        <v>-2.5</v>
      </c>
      <c r="AH192">
        <f>VLOOKUP($C192,'2022 FPIs'!$A$1:$F$33,3,FALSE)</f>
        <v>50.2</v>
      </c>
      <c r="AI192">
        <f>VLOOKUP($C192,'2022 FPIs'!$A$1:$F$33,4,FALSE)</f>
        <v>37</v>
      </c>
      <c r="AJ192">
        <f>VLOOKUP($C192,'2022 FPIs'!$A$1:$F$33,5,FALSE)</f>
        <v>64.900000000000006</v>
      </c>
      <c r="AK192">
        <f>VLOOKUP($C192,'2022 FPIs'!$A$1:$F$33,6,FALSE)</f>
        <v>45.2</v>
      </c>
      <c r="AL192">
        <f>VLOOKUP($C192,'2022 FPIs'!$A$1:$M$33,7,FALSE)</f>
        <v>1485</v>
      </c>
      <c r="AM192">
        <f>VLOOKUP($C192,'2022 FPIs'!$A$1:$M$33,8,FALSE)</f>
        <v>0.47213114754098356</v>
      </c>
      <c r="AN192">
        <f>VLOOKUP($C192,'2022 FPIs'!$A$1:$M$33,9,FALSE)</f>
        <v>0.43902439024390244</v>
      </c>
      <c r="AO192">
        <f>VLOOKUP($C192,'2022 FPIs'!$A$1:$M$33,10,FALSE)</f>
        <v>0.28493647912885656</v>
      </c>
      <c r="AP192">
        <f>VLOOKUP($C192,'2022 FPIs'!$A$1:$M$33,11,FALSE)</f>
        <v>0.89915966386554635</v>
      </c>
      <c r="AQ192">
        <f>VLOOKUP($C192,'2022 FPIs'!$A$1:$M$33,12,FALSE)</f>
        <v>0.38905775075987858</v>
      </c>
      <c r="AR192">
        <f>VLOOKUP($C192,'2022 FPIs'!$A$1:$M$33,13,FALSE)</f>
        <v>0.41784037558685444</v>
      </c>
      <c r="AS192">
        <v>38</v>
      </c>
      <c r="AT192">
        <v>15</v>
      </c>
      <c r="AU192">
        <v>24</v>
      </c>
      <c r="AV192">
        <v>34</v>
      </c>
      <c r="AW192">
        <v>301</v>
      </c>
      <c r="AX192">
        <v>2</v>
      </c>
      <c r="AY192">
        <v>0</v>
      </c>
      <c r="AZ192">
        <v>2</v>
      </c>
      <c r="BA192">
        <v>8</v>
      </c>
      <c r="BB192">
        <v>9.1</v>
      </c>
      <c r="BC192">
        <v>8.4</v>
      </c>
      <c r="BD192">
        <v>70.599999999999994</v>
      </c>
      <c r="BE192">
        <v>117.4</v>
      </c>
      <c r="BF192">
        <v>29</v>
      </c>
      <c r="BG192">
        <v>98</v>
      </c>
      <c r="BH192">
        <v>3.4</v>
      </c>
      <c r="BI192">
        <v>3</v>
      </c>
      <c r="BJ192">
        <v>1</v>
      </c>
      <c r="BK192">
        <v>2</v>
      </c>
      <c r="BL192">
        <v>5</v>
      </c>
      <c r="BM192">
        <v>5</v>
      </c>
      <c r="BN192">
        <v>4</v>
      </c>
      <c r="BO192">
        <v>164</v>
      </c>
      <c r="BP192">
        <v>7</v>
      </c>
      <c r="BQ192">
        <v>14</v>
      </c>
      <c r="BR192">
        <v>0</v>
      </c>
      <c r="BS192">
        <v>0</v>
      </c>
      <c r="BT192" s="3">
        <f t="shared" si="17"/>
        <v>49</v>
      </c>
      <c r="BU192">
        <f>VLOOKUP(D192,'2022 FPIs'!$A$1:$B$33,2,FALSE)</f>
        <v>2</v>
      </c>
      <c r="BV192">
        <f>VLOOKUP($D192,'2022 FPIs'!$A$1:$F$33,3,FALSE)</f>
        <v>52.6</v>
      </c>
      <c r="BW192">
        <f>VLOOKUP($D192,'2022 FPIs'!$A$1:$F$33,4,FALSE)</f>
        <v>52.5</v>
      </c>
      <c r="BX192">
        <f>VLOOKUP($D192,'2022 FPIs'!$A$1:$F$33,5,FALSE)</f>
        <v>53.1</v>
      </c>
      <c r="BY192">
        <f>VLOOKUP($D192,'2022 FPIs'!$A$1:$F$33,6,FALSE)</f>
        <v>46.2</v>
      </c>
      <c r="BZ192">
        <f>VLOOKUP($D192,'2022 FPIs'!$A$1:$G$33,7,FALSE)</f>
        <v>1500</v>
      </c>
      <c r="CA192">
        <f>VLOOKUP($D192,'2022 FPIs'!$A$1:$M$33,8,FALSE)</f>
        <v>0.61967213114754094</v>
      </c>
      <c r="CB192">
        <f>VLOOKUP($D192,'2022 FPIs'!$A$1:$M$33,9,FALSE)</f>
        <v>0.49756097560975604</v>
      </c>
      <c r="CC192">
        <f>VLOOKUP($D192,'2022 FPIs'!$A$1:$M$33,10,FALSE)</f>
        <v>0.56624319419237734</v>
      </c>
      <c r="CD192">
        <f>VLOOKUP($D192,'2022 FPIs'!$A$1:$M$33,11,FALSE)</f>
        <v>0.56862745098039225</v>
      </c>
      <c r="CE192">
        <f>VLOOKUP($D192,'2022 FPIs'!$A$1:$M$33,12,FALSE)</f>
        <v>0.41945288753799409</v>
      </c>
      <c r="CF192">
        <f>VLOOKUP($D192,'2022 FPIs'!$A$1:$M$33,13,FALSE)</f>
        <v>0.45305164319248825</v>
      </c>
      <c r="CG192">
        <f t="shared" si="18"/>
        <v>-4.5</v>
      </c>
      <c r="CH192">
        <f t="shared" si="19"/>
        <v>0.95437262357414454</v>
      </c>
      <c r="CI192">
        <f t="shared" si="20"/>
        <v>0.70476190476190481</v>
      </c>
      <c r="CJ192">
        <f t="shared" si="21"/>
        <v>1.2222222222222223</v>
      </c>
      <c r="CK192">
        <f t="shared" si="22"/>
        <v>0.97835497835497831</v>
      </c>
      <c r="CL192">
        <f t="shared" si="23"/>
        <v>-15</v>
      </c>
    </row>
    <row r="193" spans="1:90">
      <c r="A193" t="s">
        <v>0</v>
      </c>
      <c r="B193">
        <f t="shared" si="16"/>
        <v>0</v>
      </c>
      <c r="C193" t="s">
        <v>49</v>
      </c>
      <c r="D193" t="s">
        <v>44</v>
      </c>
      <c r="E193">
        <v>20</v>
      </c>
      <c r="F193">
        <v>23</v>
      </c>
      <c r="G193">
        <v>22</v>
      </c>
      <c r="H193">
        <v>27</v>
      </c>
      <c r="I193">
        <v>223</v>
      </c>
      <c r="J193">
        <v>0</v>
      </c>
      <c r="K193">
        <v>0</v>
      </c>
      <c r="L193">
        <v>5</v>
      </c>
      <c r="M193">
        <v>35</v>
      </c>
      <c r="N193">
        <v>9.6</v>
      </c>
      <c r="O193">
        <v>7</v>
      </c>
      <c r="P193">
        <v>81.5</v>
      </c>
      <c r="Q193">
        <v>101.1</v>
      </c>
      <c r="R193">
        <v>24</v>
      </c>
      <c r="S193">
        <v>113</v>
      </c>
      <c r="T193">
        <v>4.7</v>
      </c>
      <c r="U193">
        <v>2</v>
      </c>
      <c r="V193">
        <v>2</v>
      </c>
      <c r="W193">
        <v>3</v>
      </c>
      <c r="X193">
        <v>2</v>
      </c>
      <c r="Y193">
        <v>2</v>
      </c>
      <c r="Z193">
        <v>3</v>
      </c>
      <c r="AA193">
        <v>173</v>
      </c>
      <c r="AB193">
        <v>2</v>
      </c>
      <c r="AC193">
        <v>11</v>
      </c>
      <c r="AD193">
        <v>1</v>
      </c>
      <c r="AE193">
        <v>1</v>
      </c>
      <c r="AF193" s="3">
        <v>26</v>
      </c>
      <c r="AG193">
        <f>VLOOKUP(C193,'2022 FPIs'!$A$1:$B$33,2,FALSE)</f>
        <v>-2.5</v>
      </c>
      <c r="AH193">
        <f>VLOOKUP($C193,'2022 FPIs'!$A$1:$F$33,3,FALSE)</f>
        <v>50.2</v>
      </c>
      <c r="AI193">
        <f>VLOOKUP($C193,'2022 FPIs'!$A$1:$F$33,4,FALSE)</f>
        <v>37</v>
      </c>
      <c r="AJ193">
        <f>VLOOKUP($C193,'2022 FPIs'!$A$1:$F$33,5,FALSE)</f>
        <v>64.900000000000006</v>
      </c>
      <c r="AK193">
        <f>VLOOKUP($C193,'2022 FPIs'!$A$1:$F$33,6,FALSE)</f>
        <v>45.2</v>
      </c>
      <c r="AL193">
        <f>VLOOKUP($C193,'2022 FPIs'!$A$1:$M$33,7,FALSE)</f>
        <v>1485</v>
      </c>
      <c r="AM193">
        <f>VLOOKUP($C193,'2022 FPIs'!$A$1:$M$33,8,FALSE)</f>
        <v>0.47213114754098356</v>
      </c>
      <c r="AN193">
        <f>VLOOKUP($C193,'2022 FPIs'!$A$1:$M$33,9,FALSE)</f>
        <v>0.43902439024390244</v>
      </c>
      <c r="AO193">
        <f>VLOOKUP($C193,'2022 FPIs'!$A$1:$M$33,10,FALSE)</f>
        <v>0.28493647912885656</v>
      </c>
      <c r="AP193">
        <f>VLOOKUP($C193,'2022 FPIs'!$A$1:$M$33,11,FALSE)</f>
        <v>0.89915966386554635</v>
      </c>
      <c r="AQ193">
        <f>VLOOKUP($C193,'2022 FPIs'!$A$1:$M$33,12,FALSE)</f>
        <v>0.38905775075987858</v>
      </c>
      <c r="AR193">
        <f>VLOOKUP($C193,'2022 FPIs'!$A$1:$M$33,13,FALSE)</f>
        <v>0.41784037558685444</v>
      </c>
      <c r="AS193">
        <v>23</v>
      </c>
      <c r="AT193">
        <v>20</v>
      </c>
      <c r="AU193">
        <v>9</v>
      </c>
      <c r="AV193">
        <v>16</v>
      </c>
      <c r="AW193">
        <v>94</v>
      </c>
      <c r="AX193">
        <v>0</v>
      </c>
      <c r="AY193">
        <v>0</v>
      </c>
      <c r="AZ193">
        <v>3</v>
      </c>
      <c r="BA193">
        <v>26</v>
      </c>
      <c r="BB193">
        <v>7.5</v>
      </c>
      <c r="BC193">
        <v>4.9000000000000004</v>
      </c>
      <c r="BD193">
        <v>56.3</v>
      </c>
      <c r="BE193">
        <v>73.400000000000006</v>
      </c>
      <c r="BF193">
        <v>44</v>
      </c>
      <c r="BG193">
        <v>160</v>
      </c>
      <c r="BH193">
        <v>3.6</v>
      </c>
      <c r="BI193">
        <v>2</v>
      </c>
      <c r="BJ193">
        <v>3</v>
      </c>
      <c r="BK193">
        <v>3</v>
      </c>
      <c r="BL193">
        <v>2</v>
      </c>
      <c r="BM193">
        <v>2</v>
      </c>
      <c r="BN193">
        <v>3</v>
      </c>
      <c r="BO193">
        <v>181</v>
      </c>
      <c r="BP193">
        <v>7</v>
      </c>
      <c r="BQ193">
        <v>15</v>
      </c>
      <c r="BR193">
        <v>2</v>
      </c>
      <c r="BS193">
        <v>2</v>
      </c>
      <c r="BT193" s="3">
        <f t="shared" si="17"/>
        <v>34</v>
      </c>
      <c r="BU193">
        <f>VLOOKUP(D193,'2022 FPIs'!$A$1:$B$33,2,FALSE)</f>
        <v>2.9</v>
      </c>
      <c r="BV193">
        <f>VLOOKUP($D193,'2022 FPIs'!$A$1:$F$33,3,FALSE)</f>
        <v>51.9</v>
      </c>
      <c r="BW193">
        <f>VLOOKUP($D193,'2022 FPIs'!$A$1:$F$33,4,FALSE)</f>
        <v>59.7</v>
      </c>
      <c r="BX193">
        <f>VLOOKUP($D193,'2022 FPIs'!$A$1:$F$33,5,FALSE)</f>
        <v>39.6</v>
      </c>
      <c r="BY193">
        <f>VLOOKUP($D193,'2022 FPIs'!$A$1:$F$33,6,FALSE)</f>
        <v>60.2</v>
      </c>
      <c r="BZ193">
        <f>VLOOKUP($D193,'2022 FPIs'!$A$1:$G$33,7,FALSE)</f>
        <v>1599</v>
      </c>
      <c r="CA193">
        <f>VLOOKUP($D193,'2022 FPIs'!$A$1:$M$33,8,FALSE)</f>
        <v>0.64918032786885238</v>
      </c>
      <c r="CB193">
        <f>VLOOKUP($D193,'2022 FPIs'!$A$1:$M$33,9,FALSE)</f>
        <v>0.48048780487804865</v>
      </c>
      <c r="CC193">
        <f>VLOOKUP($D193,'2022 FPIs'!$A$1:$M$33,10,FALSE)</f>
        <v>0.69691470054446458</v>
      </c>
      <c r="CD193">
        <f>VLOOKUP($D193,'2022 FPIs'!$A$1:$M$33,11,FALSE)</f>
        <v>0.19047619047619058</v>
      </c>
      <c r="CE193">
        <f>VLOOKUP($D193,'2022 FPIs'!$A$1:$M$33,12,FALSE)</f>
        <v>0.84498480243161112</v>
      </c>
      <c r="CF193">
        <f>VLOOKUP($D193,'2022 FPIs'!$A$1:$M$33,13,FALSE)</f>
        <v>0.68544600938967137</v>
      </c>
      <c r="CG193">
        <f t="shared" si="18"/>
        <v>-5.4</v>
      </c>
      <c r="CH193">
        <f t="shared" si="19"/>
        <v>0.96724470134874763</v>
      </c>
      <c r="CI193">
        <f t="shared" si="20"/>
        <v>0.61976549413735338</v>
      </c>
      <c r="CJ193">
        <f t="shared" si="21"/>
        <v>1.6388888888888891</v>
      </c>
      <c r="CK193">
        <f t="shared" si="22"/>
        <v>0.75083056478405319</v>
      </c>
      <c r="CL193">
        <f t="shared" si="23"/>
        <v>-114</v>
      </c>
    </row>
    <row r="194" spans="1:90">
      <c r="A194" t="s">
        <v>1</v>
      </c>
      <c r="B194">
        <f t="shared" si="16"/>
        <v>1</v>
      </c>
      <c r="C194" t="s">
        <v>49</v>
      </c>
      <c r="D194" t="s">
        <v>52</v>
      </c>
      <c r="E194">
        <v>32</v>
      </c>
      <c r="F194">
        <v>13</v>
      </c>
      <c r="G194">
        <v>17</v>
      </c>
      <c r="H194">
        <v>23</v>
      </c>
      <c r="I194">
        <v>268</v>
      </c>
      <c r="J194">
        <v>1</v>
      </c>
      <c r="K194">
        <v>1</v>
      </c>
      <c r="L194">
        <v>2</v>
      </c>
      <c r="M194">
        <v>10</v>
      </c>
      <c r="N194">
        <v>12.1</v>
      </c>
      <c r="O194">
        <v>10.7</v>
      </c>
      <c r="P194">
        <v>73.900000000000006</v>
      </c>
      <c r="Q194">
        <v>108.6</v>
      </c>
      <c r="R194">
        <v>44</v>
      </c>
      <c r="S194">
        <v>172</v>
      </c>
      <c r="T194">
        <v>3.9</v>
      </c>
      <c r="U194">
        <v>3</v>
      </c>
      <c r="V194">
        <v>1</v>
      </c>
      <c r="W194">
        <v>2</v>
      </c>
      <c r="X194">
        <v>3</v>
      </c>
      <c r="Y194">
        <v>3</v>
      </c>
      <c r="Z194">
        <v>2</v>
      </c>
      <c r="AA194">
        <v>67</v>
      </c>
      <c r="AB194">
        <v>8</v>
      </c>
      <c r="AC194">
        <v>13</v>
      </c>
      <c r="AD194">
        <v>0</v>
      </c>
      <c r="AE194">
        <v>0</v>
      </c>
      <c r="AF194" s="3">
        <v>36.5</v>
      </c>
      <c r="AG194">
        <f>VLOOKUP(C194,'2022 FPIs'!$A$1:$B$33,2,FALSE)</f>
        <v>-2.5</v>
      </c>
      <c r="AH194">
        <f>VLOOKUP($C194,'2022 FPIs'!$A$1:$F$33,3,FALSE)</f>
        <v>50.2</v>
      </c>
      <c r="AI194">
        <f>VLOOKUP($C194,'2022 FPIs'!$A$1:$F$33,4,FALSE)</f>
        <v>37</v>
      </c>
      <c r="AJ194">
        <f>VLOOKUP($C194,'2022 FPIs'!$A$1:$F$33,5,FALSE)</f>
        <v>64.900000000000006</v>
      </c>
      <c r="AK194">
        <f>VLOOKUP($C194,'2022 FPIs'!$A$1:$F$33,6,FALSE)</f>
        <v>45.2</v>
      </c>
      <c r="AL194">
        <f>VLOOKUP($C194,'2022 FPIs'!$A$1:$M$33,7,FALSE)</f>
        <v>1485</v>
      </c>
      <c r="AM194">
        <f>VLOOKUP($C194,'2022 FPIs'!$A$1:$M$33,8,FALSE)</f>
        <v>0.47213114754098356</v>
      </c>
      <c r="AN194">
        <f>VLOOKUP($C194,'2022 FPIs'!$A$1:$M$33,9,FALSE)</f>
        <v>0.43902439024390244</v>
      </c>
      <c r="AO194">
        <f>VLOOKUP($C194,'2022 FPIs'!$A$1:$M$33,10,FALSE)</f>
        <v>0.28493647912885656</v>
      </c>
      <c r="AP194">
        <f>VLOOKUP($C194,'2022 FPIs'!$A$1:$M$33,11,FALSE)</f>
        <v>0.89915966386554635</v>
      </c>
      <c r="AQ194">
        <f>VLOOKUP($C194,'2022 FPIs'!$A$1:$M$33,12,FALSE)</f>
        <v>0.38905775075987858</v>
      </c>
      <c r="AR194">
        <f>VLOOKUP($C194,'2022 FPIs'!$A$1:$M$33,13,FALSE)</f>
        <v>0.41784037558685444</v>
      </c>
      <c r="AS194">
        <v>13</v>
      </c>
      <c r="AT194">
        <v>32</v>
      </c>
      <c r="AU194">
        <v>25</v>
      </c>
      <c r="AV194">
        <v>35</v>
      </c>
      <c r="AW194">
        <v>193</v>
      </c>
      <c r="AX194">
        <v>2</v>
      </c>
      <c r="AY194">
        <v>1</v>
      </c>
      <c r="AZ194">
        <v>5</v>
      </c>
      <c r="BA194">
        <v>39</v>
      </c>
      <c r="BB194">
        <v>6.6</v>
      </c>
      <c r="BC194">
        <v>4.8</v>
      </c>
      <c r="BD194">
        <v>71.400000000000006</v>
      </c>
      <c r="BE194">
        <v>91.7</v>
      </c>
      <c r="BF194">
        <v>10</v>
      </c>
      <c r="BG194">
        <v>36</v>
      </c>
      <c r="BH194">
        <v>3.6</v>
      </c>
      <c r="BI194">
        <v>0</v>
      </c>
      <c r="BJ194">
        <v>0</v>
      </c>
      <c r="BK194">
        <v>1</v>
      </c>
      <c r="BL194">
        <v>1</v>
      </c>
      <c r="BM194">
        <v>2</v>
      </c>
      <c r="BN194">
        <v>4</v>
      </c>
      <c r="BO194">
        <v>147</v>
      </c>
      <c r="BP194">
        <v>4</v>
      </c>
      <c r="BQ194">
        <v>10</v>
      </c>
      <c r="BR194">
        <v>0</v>
      </c>
      <c r="BS194">
        <v>1</v>
      </c>
      <c r="BT194" s="3">
        <f t="shared" si="17"/>
        <v>23.5</v>
      </c>
      <c r="BU194">
        <f>VLOOKUP(D194,'2022 FPIs'!$A$1:$B$33,2,FALSE)</f>
        <v>11.1</v>
      </c>
      <c r="BV194">
        <f>VLOOKUP($D194,'2022 FPIs'!$A$1:$F$33,3,FALSE)</f>
        <v>56.4</v>
      </c>
      <c r="BW194">
        <f>VLOOKUP($D194,'2022 FPIs'!$A$1:$F$33,4,FALSE)</f>
        <v>46.3</v>
      </c>
      <c r="BX194">
        <f>VLOOKUP($D194,'2022 FPIs'!$A$1:$F$33,5,FALSE)</f>
        <v>58.6</v>
      </c>
      <c r="BY194">
        <f>VLOOKUP($D194,'2022 FPIs'!$A$1:$F$33,6,FALSE)</f>
        <v>61.8</v>
      </c>
      <c r="BZ194">
        <f>VLOOKUP($D194,'2022 FPIs'!$A$1:$G$33,7,FALSE)</f>
        <v>1688</v>
      </c>
      <c r="CA194">
        <f>VLOOKUP($D194,'2022 FPIs'!$A$1:$M$33,8,FALSE)</f>
        <v>0.91803278688524592</v>
      </c>
      <c r="CB194">
        <f>VLOOKUP($D194,'2022 FPIs'!$A$1:$M$33,9,FALSE)</f>
        <v>0.59024390243902425</v>
      </c>
      <c r="CC194">
        <f>VLOOKUP($D194,'2022 FPIs'!$A$1:$M$33,10,FALSE)</f>
        <v>0.45372050816696902</v>
      </c>
      <c r="CD194">
        <f>VLOOKUP($D194,'2022 FPIs'!$A$1:$M$33,11,FALSE)</f>
        <v>0.7226890756302522</v>
      </c>
      <c r="CE194">
        <f>VLOOKUP($D194,'2022 FPIs'!$A$1:$M$33,12,FALSE)</f>
        <v>0.8936170212765957</v>
      </c>
      <c r="CF194">
        <f>VLOOKUP($D194,'2022 FPIs'!$A$1:$M$33,13,FALSE)</f>
        <v>0.89436619718309862</v>
      </c>
      <c r="CG194">
        <f t="shared" si="18"/>
        <v>-13.6</v>
      </c>
      <c r="CH194">
        <f t="shared" si="19"/>
        <v>0.89007092198581572</v>
      </c>
      <c r="CI194">
        <f t="shared" si="20"/>
        <v>0.79913606911447088</v>
      </c>
      <c r="CJ194">
        <f t="shared" si="21"/>
        <v>1.1075085324232083</v>
      </c>
      <c r="CK194">
        <f t="shared" si="22"/>
        <v>0.73139158576051788</v>
      </c>
      <c r="CL194">
        <f t="shared" si="23"/>
        <v>-203</v>
      </c>
    </row>
    <row r="195" spans="1:90">
      <c r="A195" t="s">
        <v>0</v>
      </c>
      <c r="B195">
        <f t="shared" ref="B195:B258" si="24">IF(A195="W",1,0)</f>
        <v>0</v>
      </c>
      <c r="C195" t="s">
        <v>49</v>
      </c>
      <c r="D195" t="s">
        <v>38</v>
      </c>
      <c r="E195">
        <v>17</v>
      </c>
      <c r="F195">
        <v>39</v>
      </c>
      <c r="G195">
        <v>22</v>
      </c>
      <c r="H195">
        <v>35</v>
      </c>
      <c r="I195">
        <v>185</v>
      </c>
      <c r="J195">
        <v>1</v>
      </c>
      <c r="K195">
        <v>0</v>
      </c>
      <c r="L195">
        <v>3</v>
      </c>
      <c r="M195">
        <v>27</v>
      </c>
      <c r="N195">
        <v>6.1</v>
      </c>
      <c r="O195">
        <v>4.9000000000000004</v>
      </c>
      <c r="P195">
        <v>62.9</v>
      </c>
      <c r="Q195">
        <v>86</v>
      </c>
      <c r="R195">
        <v>24</v>
      </c>
      <c r="S195">
        <v>112</v>
      </c>
      <c r="T195">
        <v>4.7</v>
      </c>
      <c r="U195">
        <v>1</v>
      </c>
      <c r="V195">
        <v>1</v>
      </c>
      <c r="W195">
        <v>1</v>
      </c>
      <c r="X195">
        <v>2</v>
      </c>
      <c r="Y195">
        <v>2</v>
      </c>
      <c r="Z195">
        <v>1</v>
      </c>
      <c r="AA195">
        <v>41</v>
      </c>
      <c r="AB195">
        <v>5</v>
      </c>
      <c r="AC195">
        <v>12</v>
      </c>
      <c r="AD195">
        <v>2</v>
      </c>
      <c r="AE195">
        <v>5</v>
      </c>
      <c r="AF195" s="3">
        <v>27</v>
      </c>
      <c r="AG195">
        <f>VLOOKUP(C195,'2022 FPIs'!$A$1:$B$33,2,FALSE)</f>
        <v>-2.5</v>
      </c>
      <c r="AH195">
        <f>VLOOKUP($C195,'2022 FPIs'!$A$1:$F$33,3,FALSE)</f>
        <v>50.2</v>
      </c>
      <c r="AI195">
        <f>VLOOKUP($C195,'2022 FPIs'!$A$1:$F$33,4,FALSE)</f>
        <v>37</v>
      </c>
      <c r="AJ195">
        <f>VLOOKUP($C195,'2022 FPIs'!$A$1:$F$33,5,FALSE)</f>
        <v>64.900000000000006</v>
      </c>
      <c r="AK195">
        <f>VLOOKUP($C195,'2022 FPIs'!$A$1:$F$33,6,FALSE)</f>
        <v>45.2</v>
      </c>
      <c r="AL195">
        <f>VLOOKUP($C195,'2022 FPIs'!$A$1:$M$33,7,FALSE)</f>
        <v>1485</v>
      </c>
      <c r="AM195">
        <f>VLOOKUP($C195,'2022 FPIs'!$A$1:$M$33,8,FALSE)</f>
        <v>0.47213114754098356</v>
      </c>
      <c r="AN195">
        <f>VLOOKUP($C195,'2022 FPIs'!$A$1:$M$33,9,FALSE)</f>
        <v>0.43902439024390244</v>
      </c>
      <c r="AO195">
        <f>VLOOKUP($C195,'2022 FPIs'!$A$1:$M$33,10,FALSE)</f>
        <v>0.28493647912885656</v>
      </c>
      <c r="AP195">
        <f>VLOOKUP($C195,'2022 FPIs'!$A$1:$M$33,11,FALSE)</f>
        <v>0.89915966386554635</v>
      </c>
      <c r="AQ195">
        <f>VLOOKUP($C195,'2022 FPIs'!$A$1:$M$33,12,FALSE)</f>
        <v>0.38905775075987858</v>
      </c>
      <c r="AR195">
        <f>VLOOKUP($C195,'2022 FPIs'!$A$1:$M$33,13,FALSE)</f>
        <v>0.41784037558685444</v>
      </c>
      <c r="AS195">
        <v>39</v>
      </c>
      <c r="AT195">
        <v>17</v>
      </c>
      <c r="AU195">
        <v>26</v>
      </c>
      <c r="AV195">
        <v>33</v>
      </c>
      <c r="AW195">
        <v>296</v>
      </c>
      <c r="AX195">
        <v>3</v>
      </c>
      <c r="AY195">
        <v>0</v>
      </c>
      <c r="AZ195">
        <v>1</v>
      </c>
      <c r="BA195">
        <v>6</v>
      </c>
      <c r="BB195">
        <v>9.1999999999999993</v>
      </c>
      <c r="BC195">
        <v>8.6999999999999993</v>
      </c>
      <c r="BD195">
        <v>78.8</v>
      </c>
      <c r="BE195">
        <v>134.30000000000001</v>
      </c>
      <c r="BF195">
        <v>33</v>
      </c>
      <c r="BG195">
        <v>195</v>
      </c>
      <c r="BH195">
        <v>5.9</v>
      </c>
      <c r="BI195">
        <v>2</v>
      </c>
      <c r="BJ195">
        <v>2</v>
      </c>
      <c r="BK195">
        <v>2</v>
      </c>
      <c r="BL195">
        <v>3</v>
      </c>
      <c r="BM195">
        <v>5</v>
      </c>
      <c r="BN195">
        <v>0</v>
      </c>
      <c r="BO195">
        <v>0</v>
      </c>
      <c r="BP195">
        <v>6</v>
      </c>
      <c r="BQ195">
        <v>11</v>
      </c>
      <c r="BR195">
        <v>1</v>
      </c>
      <c r="BS195">
        <v>2</v>
      </c>
      <c r="BT195" s="3">
        <f t="shared" ref="BT195:BT258" si="25">60-AF195</f>
        <v>33</v>
      </c>
      <c r="BU195">
        <f>VLOOKUP(D195,'2022 FPIs'!$A$1:$B$33,2,FALSE)</f>
        <v>5.2</v>
      </c>
      <c r="BV195">
        <f>VLOOKUP($D195,'2022 FPIs'!$A$1:$F$33,3,FALSE)</f>
        <v>63.2</v>
      </c>
      <c r="BW195">
        <f>VLOOKUP($D195,'2022 FPIs'!$A$1:$F$33,4,FALSE)</f>
        <v>55.7</v>
      </c>
      <c r="BX195">
        <f>VLOOKUP($D195,'2022 FPIs'!$A$1:$F$33,5,FALSE)</f>
        <v>63.8</v>
      </c>
      <c r="BY195">
        <f>VLOOKUP($D195,'2022 FPIs'!$A$1:$F$33,6,FALSE)</f>
        <v>52.1</v>
      </c>
      <c r="BZ195">
        <f>VLOOKUP($D195,'2022 FPIs'!$A$1:$G$33,7,FALSE)</f>
        <v>1521</v>
      </c>
      <c r="CA195">
        <f>VLOOKUP($D195,'2022 FPIs'!$A$1:$M$33,8,FALSE)</f>
        <v>0.72459016393442621</v>
      </c>
      <c r="CB195">
        <f>VLOOKUP($D195,'2022 FPIs'!$A$1:$M$33,9,FALSE)</f>
        <v>0.75609756097560976</v>
      </c>
      <c r="CC195">
        <f>VLOOKUP($D195,'2022 FPIs'!$A$1:$M$33,10,FALSE)</f>
        <v>0.62431941923774958</v>
      </c>
      <c r="CD195">
        <f>VLOOKUP($D195,'2022 FPIs'!$A$1:$M$33,11,FALSE)</f>
        <v>0.86834733893557414</v>
      </c>
      <c r="CE195">
        <f>VLOOKUP($D195,'2022 FPIs'!$A$1:$M$33,12,FALSE)</f>
        <v>0.59878419452887555</v>
      </c>
      <c r="CF195">
        <f>VLOOKUP($D195,'2022 FPIs'!$A$1:$M$33,13,FALSE)</f>
        <v>0.50234741784037562</v>
      </c>
      <c r="CG195">
        <f t="shared" ref="CG195:CG258" si="26">AG195-BU195</f>
        <v>-7.7</v>
      </c>
      <c r="CH195">
        <f t="shared" ref="CH195:CH258" si="27">AH195/BV195</f>
        <v>0.79430379746835444</v>
      </c>
      <c r="CI195">
        <f t="shared" ref="CI195:CI258" si="28">AI195/BW195</f>
        <v>0.6642728904847397</v>
      </c>
      <c r="CJ195">
        <f t="shared" ref="CJ195:CJ258" si="29">AJ195/BX195</f>
        <v>1.017241379310345</v>
      </c>
      <c r="CK195">
        <f t="shared" ref="CK195:CK258" si="30">AK195/BY195</f>
        <v>0.8675623800383877</v>
      </c>
      <c r="CL195">
        <f t="shared" ref="CL195:CL258" si="31">AL195-BZ195</f>
        <v>-36</v>
      </c>
    </row>
    <row r="196" spans="1:90">
      <c r="A196" t="s">
        <v>0</v>
      </c>
      <c r="B196">
        <f t="shared" si="24"/>
        <v>0</v>
      </c>
      <c r="C196" t="s">
        <v>49</v>
      </c>
      <c r="D196" t="s">
        <v>35</v>
      </c>
      <c r="E196">
        <v>23</v>
      </c>
      <c r="F196">
        <v>31</v>
      </c>
      <c r="G196">
        <v>28</v>
      </c>
      <c r="H196">
        <v>41</v>
      </c>
      <c r="I196">
        <v>316</v>
      </c>
      <c r="J196">
        <v>3</v>
      </c>
      <c r="K196">
        <v>0</v>
      </c>
      <c r="L196">
        <v>1</v>
      </c>
      <c r="M196">
        <v>8</v>
      </c>
      <c r="N196">
        <v>7.9</v>
      </c>
      <c r="O196">
        <v>7.5</v>
      </c>
      <c r="P196">
        <v>68.3</v>
      </c>
      <c r="Q196">
        <v>115.5</v>
      </c>
      <c r="R196">
        <v>26</v>
      </c>
      <c r="S196">
        <v>80</v>
      </c>
      <c r="T196">
        <v>3.1</v>
      </c>
      <c r="U196">
        <v>0</v>
      </c>
      <c r="V196">
        <v>1</v>
      </c>
      <c r="W196">
        <v>2</v>
      </c>
      <c r="X196">
        <v>2</v>
      </c>
      <c r="Y196">
        <v>2</v>
      </c>
      <c r="Z196">
        <v>3</v>
      </c>
      <c r="AA196">
        <v>127</v>
      </c>
      <c r="AB196">
        <v>4</v>
      </c>
      <c r="AC196">
        <v>11</v>
      </c>
      <c r="AD196">
        <v>1</v>
      </c>
      <c r="AE196">
        <v>2</v>
      </c>
      <c r="AF196" s="3">
        <v>17.5</v>
      </c>
      <c r="AG196">
        <f>VLOOKUP(C196,'2022 FPIs'!$A$1:$B$33,2,FALSE)</f>
        <v>-2.5</v>
      </c>
      <c r="AH196">
        <f>VLOOKUP($C196,'2022 FPIs'!$A$1:$F$33,3,FALSE)</f>
        <v>50.2</v>
      </c>
      <c r="AI196">
        <f>VLOOKUP($C196,'2022 FPIs'!$A$1:$F$33,4,FALSE)</f>
        <v>37</v>
      </c>
      <c r="AJ196">
        <f>VLOOKUP($C196,'2022 FPIs'!$A$1:$F$33,5,FALSE)</f>
        <v>64.900000000000006</v>
      </c>
      <c r="AK196">
        <f>VLOOKUP($C196,'2022 FPIs'!$A$1:$F$33,6,FALSE)</f>
        <v>45.2</v>
      </c>
      <c r="AL196">
        <f>VLOOKUP($C196,'2022 FPIs'!$A$1:$M$33,7,FALSE)</f>
        <v>1485</v>
      </c>
      <c r="AM196">
        <f>VLOOKUP($C196,'2022 FPIs'!$A$1:$M$33,8,FALSE)</f>
        <v>0.47213114754098356</v>
      </c>
      <c r="AN196">
        <f>VLOOKUP($C196,'2022 FPIs'!$A$1:$M$33,9,FALSE)</f>
        <v>0.43902439024390244</v>
      </c>
      <c r="AO196">
        <f>VLOOKUP($C196,'2022 FPIs'!$A$1:$M$33,10,FALSE)</f>
        <v>0.28493647912885656</v>
      </c>
      <c r="AP196">
        <f>VLOOKUP($C196,'2022 FPIs'!$A$1:$M$33,11,FALSE)</f>
        <v>0.89915966386554635</v>
      </c>
      <c r="AQ196">
        <f>VLOOKUP($C196,'2022 FPIs'!$A$1:$M$33,12,FALSE)</f>
        <v>0.38905775075987858</v>
      </c>
      <c r="AR196">
        <f>VLOOKUP($C196,'2022 FPIs'!$A$1:$M$33,13,FALSE)</f>
        <v>0.41784037558685444</v>
      </c>
      <c r="AS196">
        <v>31</v>
      </c>
      <c r="AT196">
        <v>23</v>
      </c>
      <c r="AU196">
        <v>18</v>
      </c>
      <c r="AV196">
        <v>27</v>
      </c>
      <c r="AW196">
        <v>186</v>
      </c>
      <c r="AX196">
        <v>1</v>
      </c>
      <c r="AY196">
        <v>0</v>
      </c>
      <c r="AZ196">
        <v>2</v>
      </c>
      <c r="BA196">
        <v>11</v>
      </c>
      <c r="BB196">
        <v>7.3</v>
      </c>
      <c r="BC196">
        <v>6.4</v>
      </c>
      <c r="BD196">
        <v>66.7</v>
      </c>
      <c r="BE196">
        <v>98.7</v>
      </c>
      <c r="BF196">
        <v>33</v>
      </c>
      <c r="BG196">
        <v>171</v>
      </c>
      <c r="BH196">
        <v>5.2</v>
      </c>
      <c r="BI196">
        <v>1</v>
      </c>
      <c r="BJ196">
        <v>6</v>
      </c>
      <c r="BK196">
        <v>6</v>
      </c>
      <c r="BL196">
        <v>1</v>
      </c>
      <c r="BM196">
        <v>1</v>
      </c>
      <c r="BN196">
        <v>2</v>
      </c>
      <c r="BO196">
        <v>99</v>
      </c>
      <c r="BP196">
        <v>3</v>
      </c>
      <c r="BQ196">
        <v>11</v>
      </c>
      <c r="BR196">
        <v>0</v>
      </c>
      <c r="BS196">
        <v>0</v>
      </c>
      <c r="BT196" s="3">
        <f t="shared" si="25"/>
        <v>42.5</v>
      </c>
      <c r="BU196">
        <f>VLOOKUP(D196,'2022 FPIs'!$A$1:$B$33,2,FALSE)</f>
        <v>9.1</v>
      </c>
      <c r="BV196">
        <f>VLOOKUP($D196,'2022 FPIs'!$A$1:$F$33,3,FALSE)</f>
        <v>73.2</v>
      </c>
      <c r="BW196">
        <f>VLOOKUP($D196,'2022 FPIs'!$A$1:$F$33,4,FALSE)</f>
        <v>67.900000000000006</v>
      </c>
      <c r="BX196">
        <f>VLOOKUP($D196,'2022 FPIs'!$A$1:$F$33,5,FALSE)</f>
        <v>62</v>
      </c>
      <c r="BY196">
        <f>VLOOKUP($D196,'2022 FPIs'!$A$1:$F$33,6,FALSE)</f>
        <v>65.3</v>
      </c>
      <c r="BZ196">
        <f>VLOOKUP($D196,'2022 FPIs'!$A$1:$G$33,7,FALSE)</f>
        <v>1661</v>
      </c>
      <c r="CA196">
        <f>VLOOKUP($D196,'2022 FPIs'!$A$1:$M$33,8,FALSE)</f>
        <v>0.85245901639344257</v>
      </c>
      <c r="CB196">
        <f>VLOOKUP($D196,'2022 FPIs'!$A$1:$M$33,9,FALSE)</f>
        <v>1</v>
      </c>
      <c r="CC196">
        <f>VLOOKUP($D196,'2022 FPIs'!$A$1:$M$33,10,FALSE)</f>
        <v>0.84573502722323046</v>
      </c>
      <c r="CD196">
        <f>VLOOKUP($D196,'2022 FPIs'!$A$1:$M$33,11,FALSE)</f>
        <v>0.81792717086834732</v>
      </c>
      <c r="CE196">
        <f>VLOOKUP($D196,'2022 FPIs'!$A$1:$M$33,12,FALSE)</f>
        <v>1</v>
      </c>
      <c r="CF196">
        <f>VLOOKUP($D196,'2022 FPIs'!$A$1:$M$33,13,FALSE)</f>
        <v>0.83098591549295775</v>
      </c>
      <c r="CG196">
        <f t="shared" si="26"/>
        <v>-11.6</v>
      </c>
      <c r="CH196">
        <f t="shared" si="27"/>
        <v>0.68579234972677594</v>
      </c>
      <c r="CI196">
        <f t="shared" si="28"/>
        <v>0.5449189985272459</v>
      </c>
      <c r="CJ196">
        <f t="shared" si="29"/>
        <v>1.0467741935483872</v>
      </c>
      <c r="CK196">
        <f t="shared" si="30"/>
        <v>0.69218989280245036</v>
      </c>
      <c r="CL196">
        <f t="shared" si="31"/>
        <v>-176</v>
      </c>
    </row>
    <row r="197" spans="1:90">
      <c r="A197" t="s">
        <v>1</v>
      </c>
      <c r="B197">
        <f t="shared" si="24"/>
        <v>1</v>
      </c>
      <c r="C197" t="s">
        <v>49</v>
      </c>
      <c r="D197" t="s">
        <v>68</v>
      </c>
      <c r="E197">
        <v>23</v>
      </c>
      <c r="F197">
        <v>17</v>
      </c>
      <c r="G197">
        <v>23</v>
      </c>
      <c r="H197">
        <v>37</v>
      </c>
      <c r="I197">
        <v>178</v>
      </c>
      <c r="J197">
        <v>1</v>
      </c>
      <c r="K197">
        <v>1</v>
      </c>
      <c r="L197">
        <v>4</v>
      </c>
      <c r="M197">
        <v>32</v>
      </c>
      <c r="N197">
        <v>5.7</v>
      </c>
      <c r="O197">
        <v>4.3</v>
      </c>
      <c r="P197">
        <v>62.2</v>
      </c>
      <c r="Q197">
        <v>71.7</v>
      </c>
      <c r="R197">
        <v>34</v>
      </c>
      <c r="S197">
        <v>189</v>
      </c>
      <c r="T197">
        <v>5.6</v>
      </c>
      <c r="U197">
        <v>2</v>
      </c>
      <c r="V197">
        <v>1</v>
      </c>
      <c r="W197">
        <v>2</v>
      </c>
      <c r="X197">
        <v>2</v>
      </c>
      <c r="Y197">
        <v>2</v>
      </c>
      <c r="Z197">
        <v>6</v>
      </c>
      <c r="AA197">
        <v>329</v>
      </c>
      <c r="AB197">
        <v>5</v>
      </c>
      <c r="AC197">
        <v>17</v>
      </c>
      <c r="AD197">
        <v>2</v>
      </c>
      <c r="AE197">
        <v>4</v>
      </c>
      <c r="AF197" s="3">
        <v>39</v>
      </c>
      <c r="AG197">
        <f>VLOOKUP(C197,'2022 FPIs'!$A$1:$B$33,2,FALSE)</f>
        <v>-2.5</v>
      </c>
      <c r="AH197">
        <f>VLOOKUP($C197,'2022 FPIs'!$A$1:$F$33,3,FALSE)</f>
        <v>50.2</v>
      </c>
      <c r="AI197">
        <f>VLOOKUP($C197,'2022 FPIs'!$A$1:$F$33,4,FALSE)</f>
        <v>37</v>
      </c>
      <c r="AJ197">
        <f>VLOOKUP($C197,'2022 FPIs'!$A$1:$F$33,5,FALSE)</f>
        <v>64.900000000000006</v>
      </c>
      <c r="AK197">
        <f>VLOOKUP($C197,'2022 FPIs'!$A$1:$F$33,6,FALSE)</f>
        <v>45.2</v>
      </c>
      <c r="AL197">
        <f>VLOOKUP($C197,'2022 FPIs'!$A$1:$M$33,7,FALSE)</f>
        <v>1485</v>
      </c>
      <c r="AM197">
        <f>VLOOKUP($C197,'2022 FPIs'!$A$1:$M$33,8,FALSE)</f>
        <v>0.47213114754098356</v>
      </c>
      <c r="AN197">
        <f>VLOOKUP($C197,'2022 FPIs'!$A$1:$M$33,9,FALSE)</f>
        <v>0.43902439024390244</v>
      </c>
      <c r="AO197">
        <f>VLOOKUP($C197,'2022 FPIs'!$A$1:$M$33,10,FALSE)</f>
        <v>0.28493647912885656</v>
      </c>
      <c r="AP197">
        <f>VLOOKUP($C197,'2022 FPIs'!$A$1:$M$33,11,FALSE)</f>
        <v>0.89915966386554635</v>
      </c>
      <c r="AQ197">
        <f>VLOOKUP($C197,'2022 FPIs'!$A$1:$M$33,12,FALSE)</f>
        <v>0.38905775075987858</v>
      </c>
      <c r="AR197">
        <f>VLOOKUP($C197,'2022 FPIs'!$A$1:$M$33,13,FALSE)</f>
        <v>0.41784037558685444</v>
      </c>
      <c r="AS197">
        <v>17</v>
      </c>
      <c r="AT197">
        <v>23</v>
      </c>
      <c r="AU197">
        <v>29</v>
      </c>
      <c r="AV197">
        <v>43</v>
      </c>
      <c r="AW197">
        <v>229</v>
      </c>
      <c r="AX197">
        <v>2</v>
      </c>
      <c r="AY197">
        <v>0</v>
      </c>
      <c r="AZ197">
        <v>3</v>
      </c>
      <c r="BA197">
        <v>17</v>
      </c>
      <c r="BB197">
        <v>5.7</v>
      </c>
      <c r="BC197">
        <v>5</v>
      </c>
      <c r="BD197">
        <v>67.400000000000006</v>
      </c>
      <c r="BE197">
        <v>96</v>
      </c>
      <c r="BF197">
        <v>20</v>
      </c>
      <c r="BG197">
        <v>96</v>
      </c>
      <c r="BH197">
        <v>4.8</v>
      </c>
      <c r="BI197">
        <v>0</v>
      </c>
      <c r="BJ197">
        <v>1</v>
      </c>
      <c r="BK197">
        <v>1</v>
      </c>
      <c r="BL197">
        <v>2</v>
      </c>
      <c r="BM197">
        <v>2</v>
      </c>
      <c r="BN197">
        <v>9</v>
      </c>
      <c r="BO197">
        <v>425</v>
      </c>
      <c r="BP197">
        <v>4</v>
      </c>
      <c r="BQ197">
        <v>15</v>
      </c>
      <c r="BR197">
        <v>1</v>
      </c>
      <c r="BS197">
        <v>1</v>
      </c>
      <c r="BT197" s="3">
        <f t="shared" si="25"/>
        <v>21</v>
      </c>
      <c r="BU197">
        <f>VLOOKUP(D197,'2022 FPIs'!$A$1:$B$33,2,FALSE)</f>
        <v>-8.6999999999999993</v>
      </c>
      <c r="BV197">
        <f>VLOOKUP($D197,'2022 FPIs'!$A$1:$F$33,3,FALSE)</f>
        <v>71.7</v>
      </c>
      <c r="BW197">
        <f>VLOOKUP($D197,'2022 FPIs'!$A$1:$F$33,4,FALSE)</f>
        <v>64.2</v>
      </c>
      <c r="BX197">
        <f>VLOOKUP($D197,'2022 FPIs'!$A$1:$F$33,5,FALSE)</f>
        <v>68.5</v>
      </c>
      <c r="BY197">
        <f>VLOOKUP($D197,'2022 FPIs'!$A$1:$F$33,6,FALSE)</f>
        <v>53.6</v>
      </c>
      <c r="BZ197">
        <f>VLOOKUP($D197,'2022 FPIs'!$A$1:$G$33,7,FALSE)</f>
        <v>1479</v>
      </c>
      <c r="CA197">
        <f>VLOOKUP($D197,'2022 FPIs'!$A$1:$M$33,8,FALSE)</f>
        <v>0.26885245901639343</v>
      </c>
      <c r="CB197">
        <f>VLOOKUP($D197,'2022 FPIs'!$A$1:$M$33,9,FALSE)</f>
        <v>0.96341463414634143</v>
      </c>
      <c r="CC197">
        <f>VLOOKUP($D197,'2022 FPIs'!$A$1:$M$33,10,FALSE)</f>
        <v>0.77858439201451901</v>
      </c>
      <c r="CD197">
        <f>VLOOKUP($D197,'2022 FPIs'!$A$1:$M$33,11,FALSE)</f>
        <v>1</v>
      </c>
      <c r="CE197">
        <f>VLOOKUP($D197,'2022 FPIs'!$A$1:$M$33,12,FALSE)</f>
        <v>0.64437689969604872</v>
      </c>
      <c r="CF197">
        <f>VLOOKUP($D197,'2022 FPIs'!$A$1:$M$33,13,FALSE)</f>
        <v>0.40375586854460094</v>
      </c>
      <c r="CG197">
        <f t="shared" si="26"/>
        <v>6.1999999999999993</v>
      </c>
      <c r="CH197">
        <f t="shared" si="27"/>
        <v>0.70013947001394705</v>
      </c>
      <c r="CI197">
        <f t="shared" si="28"/>
        <v>0.57632398753894076</v>
      </c>
      <c r="CJ197">
        <f t="shared" si="29"/>
        <v>0.94744525547445269</v>
      </c>
      <c r="CK197">
        <f t="shared" si="30"/>
        <v>0.84328358208955223</v>
      </c>
      <c r="CL197">
        <f t="shared" si="31"/>
        <v>6</v>
      </c>
    </row>
    <row r="198" spans="1:90">
      <c r="A198" t="s">
        <v>1</v>
      </c>
      <c r="B198">
        <f t="shared" si="24"/>
        <v>1</v>
      </c>
      <c r="C198" t="s">
        <v>49</v>
      </c>
      <c r="D198" t="s">
        <v>53</v>
      </c>
      <c r="E198">
        <v>27</v>
      </c>
      <c r="F198">
        <v>14</v>
      </c>
      <c r="G198">
        <v>12</v>
      </c>
      <c r="H198">
        <v>22</v>
      </c>
      <c r="I198">
        <v>130</v>
      </c>
      <c r="J198">
        <v>0</v>
      </c>
      <c r="K198">
        <v>1</v>
      </c>
      <c r="L198">
        <v>1</v>
      </c>
      <c r="M198">
        <v>1</v>
      </c>
      <c r="N198">
        <v>6</v>
      </c>
      <c r="O198">
        <v>5.7</v>
      </c>
      <c r="P198">
        <v>54.5</v>
      </c>
      <c r="Q198">
        <v>53.2</v>
      </c>
      <c r="R198">
        <v>38</v>
      </c>
      <c r="S198">
        <v>174</v>
      </c>
      <c r="T198">
        <v>4.5999999999999996</v>
      </c>
      <c r="U198">
        <v>0</v>
      </c>
      <c r="V198">
        <v>2</v>
      </c>
      <c r="W198">
        <v>2</v>
      </c>
      <c r="X198">
        <v>3</v>
      </c>
      <c r="Y198">
        <v>3</v>
      </c>
      <c r="Z198">
        <v>6</v>
      </c>
      <c r="AA198">
        <v>311</v>
      </c>
      <c r="AB198">
        <v>4</v>
      </c>
      <c r="AC198">
        <v>13</v>
      </c>
      <c r="AD198">
        <v>0</v>
      </c>
      <c r="AE198">
        <v>0</v>
      </c>
      <c r="AF198" s="3">
        <v>32.5</v>
      </c>
      <c r="AG198">
        <f>VLOOKUP(C198,'2022 FPIs'!$A$1:$B$33,2,FALSE)</f>
        <v>-2.5</v>
      </c>
      <c r="AH198">
        <f>VLOOKUP($C198,'2022 FPIs'!$A$1:$F$33,3,FALSE)</f>
        <v>50.2</v>
      </c>
      <c r="AI198">
        <f>VLOOKUP($C198,'2022 FPIs'!$A$1:$F$33,4,FALSE)</f>
        <v>37</v>
      </c>
      <c r="AJ198">
        <f>VLOOKUP($C198,'2022 FPIs'!$A$1:$F$33,5,FALSE)</f>
        <v>64.900000000000006</v>
      </c>
      <c r="AK198">
        <f>VLOOKUP($C198,'2022 FPIs'!$A$1:$F$33,6,FALSE)</f>
        <v>45.2</v>
      </c>
      <c r="AL198">
        <f>VLOOKUP($C198,'2022 FPIs'!$A$1:$M$33,7,FALSE)</f>
        <v>1485</v>
      </c>
      <c r="AM198">
        <f>VLOOKUP($C198,'2022 FPIs'!$A$1:$M$33,8,FALSE)</f>
        <v>0.47213114754098356</v>
      </c>
      <c r="AN198">
        <f>VLOOKUP($C198,'2022 FPIs'!$A$1:$M$33,9,FALSE)</f>
        <v>0.43902439024390244</v>
      </c>
      <c r="AO198">
        <f>VLOOKUP($C198,'2022 FPIs'!$A$1:$M$33,10,FALSE)</f>
        <v>0.28493647912885656</v>
      </c>
      <c r="AP198">
        <f>VLOOKUP($C198,'2022 FPIs'!$A$1:$M$33,11,FALSE)</f>
        <v>0.89915966386554635</v>
      </c>
      <c r="AQ198">
        <f>VLOOKUP($C198,'2022 FPIs'!$A$1:$M$33,12,FALSE)</f>
        <v>0.38905775075987858</v>
      </c>
      <c r="AR198">
        <f>VLOOKUP($C198,'2022 FPIs'!$A$1:$M$33,13,FALSE)</f>
        <v>0.41784037558685444</v>
      </c>
      <c r="AS198">
        <v>14</v>
      </c>
      <c r="AT198">
        <v>27</v>
      </c>
      <c r="AU198">
        <v>20</v>
      </c>
      <c r="AV198">
        <v>39</v>
      </c>
      <c r="AW198">
        <v>201</v>
      </c>
      <c r="AX198">
        <v>1</v>
      </c>
      <c r="AY198">
        <v>2</v>
      </c>
      <c r="AZ198">
        <v>0</v>
      </c>
      <c r="BA198">
        <v>0</v>
      </c>
      <c r="BB198">
        <v>5.2</v>
      </c>
      <c r="BC198">
        <v>5.2</v>
      </c>
      <c r="BD198">
        <v>51.3</v>
      </c>
      <c r="BE198">
        <v>53.5</v>
      </c>
      <c r="BF198">
        <v>22</v>
      </c>
      <c r="BG198">
        <v>82</v>
      </c>
      <c r="BH198">
        <v>3.7</v>
      </c>
      <c r="BI198">
        <v>0</v>
      </c>
      <c r="BJ198">
        <v>2</v>
      </c>
      <c r="BK198">
        <v>2</v>
      </c>
      <c r="BL198">
        <v>0</v>
      </c>
      <c r="BM198">
        <v>0</v>
      </c>
      <c r="BN198">
        <v>7</v>
      </c>
      <c r="BO198">
        <v>354</v>
      </c>
      <c r="BP198">
        <v>1</v>
      </c>
      <c r="BQ198">
        <v>12</v>
      </c>
      <c r="BR198">
        <v>1</v>
      </c>
      <c r="BS198">
        <v>2</v>
      </c>
      <c r="BT198" s="3">
        <f t="shared" si="25"/>
        <v>27.5</v>
      </c>
      <c r="BU198">
        <f>VLOOKUP(D198,'2022 FPIs'!$A$1:$B$33,2,FALSE)</f>
        <v>-5.5</v>
      </c>
      <c r="BV198">
        <f>VLOOKUP($D198,'2022 FPIs'!$A$1:$F$33,3,FALSE)</f>
        <v>70.5</v>
      </c>
      <c r="BW198">
        <f>VLOOKUP($D198,'2022 FPIs'!$A$1:$F$33,4,FALSE)</f>
        <v>65.099999999999994</v>
      </c>
      <c r="BX198">
        <f>VLOOKUP($D198,'2022 FPIs'!$A$1:$F$33,5,FALSE)</f>
        <v>66.3</v>
      </c>
      <c r="BY198">
        <f>VLOOKUP($D198,'2022 FPIs'!$A$1:$F$33,6,FALSE)</f>
        <v>50.4</v>
      </c>
      <c r="BZ198">
        <f>VLOOKUP($D198,'2022 FPIs'!$A$1:$G$33,7,FALSE)</f>
        <v>1307</v>
      </c>
      <c r="CA198">
        <f>VLOOKUP($D198,'2022 FPIs'!$A$1:$M$33,8,FALSE)</f>
        <v>0.37377049180327865</v>
      </c>
      <c r="CB198">
        <f>VLOOKUP($D198,'2022 FPIs'!$A$1:$M$33,9,FALSE)</f>
        <v>0.93414634146341458</v>
      </c>
      <c r="CC198">
        <f>VLOOKUP($D198,'2022 FPIs'!$A$1:$M$33,10,FALSE)</f>
        <v>0.79491833030852976</v>
      </c>
      <c r="CD198">
        <f>VLOOKUP($D198,'2022 FPIs'!$A$1:$M$33,11,FALSE)</f>
        <v>0.93837535014005591</v>
      </c>
      <c r="CE198">
        <f>VLOOKUP($D198,'2022 FPIs'!$A$1:$M$33,12,FALSE)</f>
        <v>0.5471124620060791</v>
      </c>
      <c r="CF198">
        <f>VLOOKUP($D198,'2022 FPIs'!$A$1:$M$33,13,FALSE)</f>
        <v>0</v>
      </c>
      <c r="CG198">
        <f t="shared" si="26"/>
        <v>3</v>
      </c>
      <c r="CH198">
        <f t="shared" si="27"/>
        <v>0.71205673758865251</v>
      </c>
      <c r="CI198">
        <f t="shared" si="28"/>
        <v>0.56835637480798773</v>
      </c>
      <c r="CJ198">
        <f t="shared" si="29"/>
        <v>0.97888386123680249</v>
      </c>
      <c r="CK198">
        <f t="shared" si="30"/>
        <v>0.89682539682539686</v>
      </c>
      <c r="CL198">
        <f t="shared" si="31"/>
        <v>178</v>
      </c>
    </row>
    <row r="199" spans="1:90">
      <c r="A199" t="s">
        <v>0</v>
      </c>
      <c r="B199">
        <f t="shared" si="24"/>
        <v>0</v>
      </c>
      <c r="C199" t="s">
        <v>49</v>
      </c>
      <c r="D199" t="s">
        <v>52</v>
      </c>
      <c r="E199">
        <v>10</v>
      </c>
      <c r="F199">
        <v>23</v>
      </c>
      <c r="G199">
        <v>26</v>
      </c>
      <c r="H199">
        <v>43</v>
      </c>
      <c r="I199">
        <v>273</v>
      </c>
      <c r="J199">
        <v>1</v>
      </c>
      <c r="K199">
        <v>1</v>
      </c>
      <c r="L199">
        <v>2</v>
      </c>
      <c r="M199">
        <v>3</v>
      </c>
      <c r="N199">
        <v>6.4</v>
      </c>
      <c r="O199">
        <v>6.1</v>
      </c>
      <c r="P199">
        <v>60.5</v>
      </c>
      <c r="Q199">
        <v>77</v>
      </c>
      <c r="R199">
        <v>25</v>
      </c>
      <c r="S199">
        <v>71</v>
      </c>
      <c r="T199">
        <v>2.8</v>
      </c>
      <c r="U199">
        <v>0</v>
      </c>
      <c r="V199">
        <v>1</v>
      </c>
      <c r="W199">
        <v>1</v>
      </c>
      <c r="X199">
        <v>1</v>
      </c>
      <c r="Y199">
        <v>1</v>
      </c>
      <c r="Z199">
        <v>4</v>
      </c>
      <c r="AA199">
        <v>220</v>
      </c>
      <c r="AB199">
        <v>4</v>
      </c>
      <c r="AC199">
        <v>15</v>
      </c>
      <c r="AD199">
        <v>3</v>
      </c>
      <c r="AE199">
        <v>6</v>
      </c>
      <c r="AF199" s="3">
        <v>32</v>
      </c>
      <c r="AG199">
        <f>VLOOKUP(C199,'2022 FPIs'!$A$1:$B$33,2,FALSE)</f>
        <v>-2.5</v>
      </c>
      <c r="AH199">
        <f>VLOOKUP($C199,'2022 FPIs'!$A$1:$F$33,3,FALSE)</f>
        <v>50.2</v>
      </c>
      <c r="AI199">
        <f>VLOOKUP($C199,'2022 FPIs'!$A$1:$F$33,4,FALSE)</f>
        <v>37</v>
      </c>
      <c r="AJ199">
        <f>VLOOKUP($C199,'2022 FPIs'!$A$1:$F$33,5,FALSE)</f>
        <v>64.900000000000006</v>
      </c>
      <c r="AK199">
        <f>VLOOKUP($C199,'2022 FPIs'!$A$1:$F$33,6,FALSE)</f>
        <v>45.2</v>
      </c>
      <c r="AL199">
        <f>VLOOKUP($C199,'2022 FPIs'!$A$1:$M$33,7,FALSE)</f>
        <v>1485</v>
      </c>
      <c r="AM199">
        <f>VLOOKUP($C199,'2022 FPIs'!$A$1:$M$33,8,FALSE)</f>
        <v>0.47213114754098356</v>
      </c>
      <c r="AN199">
        <f>VLOOKUP($C199,'2022 FPIs'!$A$1:$M$33,9,FALSE)</f>
        <v>0.43902439024390244</v>
      </c>
      <c r="AO199">
        <f>VLOOKUP($C199,'2022 FPIs'!$A$1:$M$33,10,FALSE)</f>
        <v>0.28493647912885656</v>
      </c>
      <c r="AP199">
        <f>VLOOKUP($C199,'2022 FPIs'!$A$1:$M$33,11,FALSE)</f>
        <v>0.89915966386554635</v>
      </c>
      <c r="AQ199">
        <f>VLOOKUP($C199,'2022 FPIs'!$A$1:$M$33,12,FALSE)</f>
        <v>0.38905775075987858</v>
      </c>
      <c r="AR199">
        <f>VLOOKUP($C199,'2022 FPIs'!$A$1:$M$33,13,FALSE)</f>
        <v>0.41784037558685444</v>
      </c>
      <c r="AS199">
        <v>23</v>
      </c>
      <c r="AT199">
        <v>10</v>
      </c>
      <c r="AU199">
        <v>18</v>
      </c>
      <c r="AV199">
        <v>33</v>
      </c>
      <c r="AW199">
        <v>227</v>
      </c>
      <c r="AX199">
        <v>2</v>
      </c>
      <c r="AY199">
        <v>1</v>
      </c>
      <c r="AZ199">
        <v>2</v>
      </c>
      <c r="BA199">
        <v>12</v>
      </c>
      <c r="BB199">
        <v>7.2</v>
      </c>
      <c r="BC199">
        <v>6.5</v>
      </c>
      <c r="BD199">
        <v>54.5</v>
      </c>
      <c r="BE199">
        <v>83.8</v>
      </c>
      <c r="BF199">
        <v>26</v>
      </c>
      <c r="BG199">
        <v>136</v>
      </c>
      <c r="BH199">
        <v>5.2</v>
      </c>
      <c r="BI199">
        <v>1</v>
      </c>
      <c r="BJ199">
        <v>1</v>
      </c>
      <c r="BK199">
        <v>1</v>
      </c>
      <c r="BL199">
        <v>2</v>
      </c>
      <c r="BM199">
        <v>3</v>
      </c>
      <c r="BN199">
        <v>5</v>
      </c>
      <c r="BO199">
        <v>205</v>
      </c>
      <c r="BP199">
        <v>6</v>
      </c>
      <c r="BQ199">
        <v>15</v>
      </c>
      <c r="BR199">
        <v>0</v>
      </c>
      <c r="BS199">
        <v>0</v>
      </c>
      <c r="BT199" s="3">
        <f t="shared" si="25"/>
        <v>28</v>
      </c>
      <c r="BU199">
        <f>VLOOKUP(D199,'2022 FPIs'!$A$1:$B$33,2,FALSE)</f>
        <v>11.1</v>
      </c>
      <c r="BV199">
        <f>VLOOKUP($D199,'2022 FPIs'!$A$1:$F$33,3,FALSE)</f>
        <v>56.4</v>
      </c>
      <c r="BW199">
        <f>VLOOKUP($D199,'2022 FPIs'!$A$1:$F$33,4,FALSE)</f>
        <v>46.3</v>
      </c>
      <c r="BX199">
        <f>VLOOKUP($D199,'2022 FPIs'!$A$1:$F$33,5,FALSE)</f>
        <v>58.6</v>
      </c>
      <c r="BY199">
        <f>VLOOKUP($D199,'2022 FPIs'!$A$1:$F$33,6,FALSE)</f>
        <v>61.8</v>
      </c>
      <c r="BZ199">
        <f>VLOOKUP($D199,'2022 FPIs'!$A$1:$G$33,7,FALSE)</f>
        <v>1688</v>
      </c>
      <c r="CA199">
        <f>VLOOKUP($D199,'2022 FPIs'!$A$1:$M$33,8,FALSE)</f>
        <v>0.91803278688524592</v>
      </c>
      <c r="CB199">
        <f>VLOOKUP($D199,'2022 FPIs'!$A$1:$M$33,9,FALSE)</f>
        <v>0.59024390243902425</v>
      </c>
      <c r="CC199">
        <f>VLOOKUP($D199,'2022 FPIs'!$A$1:$M$33,10,FALSE)</f>
        <v>0.45372050816696902</v>
      </c>
      <c r="CD199">
        <f>VLOOKUP($D199,'2022 FPIs'!$A$1:$M$33,11,FALSE)</f>
        <v>0.7226890756302522</v>
      </c>
      <c r="CE199">
        <f>VLOOKUP($D199,'2022 FPIs'!$A$1:$M$33,12,FALSE)</f>
        <v>0.8936170212765957</v>
      </c>
      <c r="CF199">
        <f>VLOOKUP($D199,'2022 FPIs'!$A$1:$M$33,13,FALSE)</f>
        <v>0.89436619718309862</v>
      </c>
      <c r="CG199">
        <f t="shared" si="26"/>
        <v>-13.6</v>
      </c>
      <c r="CH199">
        <f t="shared" si="27"/>
        <v>0.89007092198581572</v>
      </c>
      <c r="CI199">
        <f t="shared" si="28"/>
        <v>0.79913606911447088</v>
      </c>
      <c r="CJ199">
        <f t="shared" si="29"/>
        <v>1.1075085324232083</v>
      </c>
      <c r="CK199">
        <f t="shared" si="30"/>
        <v>0.73139158576051788</v>
      </c>
      <c r="CL199">
        <f t="shared" si="31"/>
        <v>-203</v>
      </c>
    </row>
    <row r="200" spans="1:90">
      <c r="A200" t="s">
        <v>1</v>
      </c>
      <c r="B200">
        <f t="shared" si="24"/>
        <v>1</v>
      </c>
      <c r="C200" t="s">
        <v>49</v>
      </c>
      <c r="D200" t="s">
        <v>44</v>
      </c>
      <c r="E200">
        <v>13</v>
      </c>
      <c r="F200">
        <v>3</v>
      </c>
      <c r="G200">
        <v>18</v>
      </c>
      <c r="H200">
        <v>28</v>
      </c>
      <c r="I200">
        <v>140</v>
      </c>
      <c r="J200">
        <v>1</v>
      </c>
      <c r="K200">
        <v>0</v>
      </c>
      <c r="L200">
        <v>3</v>
      </c>
      <c r="M200">
        <v>21</v>
      </c>
      <c r="N200">
        <v>5.8</v>
      </c>
      <c r="O200">
        <v>4.5</v>
      </c>
      <c r="P200">
        <v>64.3</v>
      </c>
      <c r="Q200">
        <v>88.4</v>
      </c>
      <c r="R200">
        <v>33</v>
      </c>
      <c r="S200">
        <v>143</v>
      </c>
      <c r="T200">
        <v>4.3</v>
      </c>
      <c r="U200">
        <v>0</v>
      </c>
      <c r="V200">
        <v>2</v>
      </c>
      <c r="W200">
        <v>4</v>
      </c>
      <c r="X200">
        <v>1</v>
      </c>
      <c r="Y200">
        <v>1</v>
      </c>
      <c r="Z200">
        <v>3</v>
      </c>
      <c r="AA200">
        <v>155</v>
      </c>
      <c r="AB200">
        <v>5</v>
      </c>
      <c r="AC200">
        <v>15</v>
      </c>
      <c r="AD200">
        <v>2</v>
      </c>
      <c r="AE200">
        <v>2</v>
      </c>
      <c r="AF200" s="3">
        <v>33</v>
      </c>
      <c r="AG200">
        <f>VLOOKUP(C200,'2022 FPIs'!$A$1:$B$33,2,FALSE)</f>
        <v>-2.5</v>
      </c>
      <c r="AH200">
        <f>VLOOKUP($C200,'2022 FPIs'!$A$1:$F$33,3,FALSE)</f>
        <v>50.2</v>
      </c>
      <c r="AI200">
        <f>VLOOKUP($C200,'2022 FPIs'!$A$1:$F$33,4,FALSE)</f>
        <v>37</v>
      </c>
      <c r="AJ200">
        <f>VLOOKUP($C200,'2022 FPIs'!$A$1:$F$33,5,FALSE)</f>
        <v>64.900000000000006</v>
      </c>
      <c r="AK200">
        <f>VLOOKUP($C200,'2022 FPIs'!$A$1:$F$33,6,FALSE)</f>
        <v>45.2</v>
      </c>
      <c r="AL200">
        <f>VLOOKUP($C200,'2022 FPIs'!$A$1:$M$33,7,FALSE)</f>
        <v>1485</v>
      </c>
      <c r="AM200">
        <f>VLOOKUP($C200,'2022 FPIs'!$A$1:$M$33,8,FALSE)</f>
        <v>0.47213114754098356</v>
      </c>
      <c r="AN200">
        <f>VLOOKUP($C200,'2022 FPIs'!$A$1:$M$33,9,FALSE)</f>
        <v>0.43902439024390244</v>
      </c>
      <c r="AO200">
        <f>VLOOKUP($C200,'2022 FPIs'!$A$1:$M$33,10,FALSE)</f>
        <v>0.28493647912885656</v>
      </c>
      <c r="AP200">
        <f>VLOOKUP($C200,'2022 FPIs'!$A$1:$M$33,11,FALSE)</f>
        <v>0.89915966386554635</v>
      </c>
      <c r="AQ200">
        <f>VLOOKUP($C200,'2022 FPIs'!$A$1:$M$33,12,FALSE)</f>
        <v>0.38905775075987858</v>
      </c>
      <c r="AR200">
        <f>VLOOKUP($C200,'2022 FPIs'!$A$1:$M$33,13,FALSE)</f>
        <v>0.41784037558685444</v>
      </c>
      <c r="AS200">
        <v>3</v>
      </c>
      <c r="AT200">
        <v>13</v>
      </c>
      <c r="AU200">
        <v>17</v>
      </c>
      <c r="AV200">
        <v>30</v>
      </c>
      <c r="AW200">
        <v>126</v>
      </c>
      <c r="AX200">
        <v>0</v>
      </c>
      <c r="AY200">
        <v>1</v>
      </c>
      <c r="AZ200">
        <v>3</v>
      </c>
      <c r="BA200">
        <v>12</v>
      </c>
      <c r="BB200">
        <v>4.5999999999999996</v>
      </c>
      <c r="BC200">
        <v>3.8</v>
      </c>
      <c r="BD200">
        <v>56.7</v>
      </c>
      <c r="BE200">
        <v>52.9</v>
      </c>
      <c r="BF200">
        <v>28</v>
      </c>
      <c r="BG200">
        <v>198</v>
      </c>
      <c r="BH200">
        <v>7.1</v>
      </c>
      <c r="BI200">
        <v>0</v>
      </c>
      <c r="BJ200">
        <v>1</v>
      </c>
      <c r="BK200">
        <v>3</v>
      </c>
      <c r="BL200">
        <v>0</v>
      </c>
      <c r="BM200">
        <v>0</v>
      </c>
      <c r="BN200">
        <v>1</v>
      </c>
      <c r="BO200">
        <v>41</v>
      </c>
      <c r="BP200">
        <v>5</v>
      </c>
      <c r="BQ200">
        <v>12</v>
      </c>
      <c r="BR200">
        <v>0</v>
      </c>
      <c r="BS200">
        <v>3</v>
      </c>
      <c r="BT200" s="3">
        <f t="shared" si="25"/>
        <v>27</v>
      </c>
      <c r="BU200">
        <f>VLOOKUP(D200,'2022 FPIs'!$A$1:$B$33,2,FALSE)</f>
        <v>2.9</v>
      </c>
      <c r="BV200">
        <f>VLOOKUP($D200,'2022 FPIs'!$A$1:$F$33,3,FALSE)</f>
        <v>51.9</v>
      </c>
      <c r="BW200">
        <f>VLOOKUP($D200,'2022 FPIs'!$A$1:$F$33,4,FALSE)</f>
        <v>59.7</v>
      </c>
      <c r="BX200">
        <f>VLOOKUP($D200,'2022 FPIs'!$A$1:$F$33,5,FALSE)</f>
        <v>39.6</v>
      </c>
      <c r="BY200">
        <f>VLOOKUP($D200,'2022 FPIs'!$A$1:$F$33,6,FALSE)</f>
        <v>60.2</v>
      </c>
      <c r="BZ200">
        <f>VLOOKUP($D200,'2022 FPIs'!$A$1:$G$33,7,FALSE)</f>
        <v>1599</v>
      </c>
      <c r="CA200">
        <f>VLOOKUP($D200,'2022 FPIs'!$A$1:$M$33,8,FALSE)</f>
        <v>0.64918032786885238</v>
      </c>
      <c r="CB200">
        <f>VLOOKUP($D200,'2022 FPIs'!$A$1:$M$33,9,FALSE)</f>
        <v>0.48048780487804865</v>
      </c>
      <c r="CC200">
        <f>VLOOKUP($D200,'2022 FPIs'!$A$1:$M$33,10,FALSE)</f>
        <v>0.69691470054446458</v>
      </c>
      <c r="CD200">
        <f>VLOOKUP($D200,'2022 FPIs'!$A$1:$M$33,11,FALSE)</f>
        <v>0.19047619047619058</v>
      </c>
      <c r="CE200">
        <f>VLOOKUP($D200,'2022 FPIs'!$A$1:$M$33,12,FALSE)</f>
        <v>0.84498480243161112</v>
      </c>
      <c r="CF200">
        <f>VLOOKUP($D200,'2022 FPIs'!$A$1:$M$33,13,FALSE)</f>
        <v>0.68544600938967137</v>
      </c>
      <c r="CG200">
        <f t="shared" si="26"/>
        <v>-5.4</v>
      </c>
      <c r="CH200">
        <f t="shared" si="27"/>
        <v>0.96724470134874763</v>
      </c>
      <c r="CI200">
        <f t="shared" si="28"/>
        <v>0.61976549413735338</v>
      </c>
      <c r="CJ200">
        <f t="shared" si="29"/>
        <v>1.6388888888888891</v>
      </c>
      <c r="CK200">
        <f t="shared" si="30"/>
        <v>0.75083056478405319</v>
      </c>
      <c r="CL200">
        <f t="shared" si="31"/>
        <v>-114</v>
      </c>
    </row>
    <row r="201" spans="1:90">
      <c r="A201" t="s">
        <v>0</v>
      </c>
      <c r="B201">
        <f t="shared" si="24"/>
        <v>0</v>
      </c>
      <c r="C201" t="s">
        <v>49</v>
      </c>
      <c r="D201" t="s">
        <v>65</v>
      </c>
      <c r="E201">
        <v>10</v>
      </c>
      <c r="F201">
        <v>17</v>
      </c>
      <c r="G201">
        <v>15</v>
      </c>
      <c r="H201">
        <v>31</v>
      </c>
      <c r="I201">
        <v>125</v>
      </c>
      <c r="J201">
        <v>0</v>
      </c>
      <c r="K201">
        <v>1</v>
      </c>
      <c r="L201">
        <v>2</v>
      </c>
      <c r="M201">
        <v>10</v>
      </c>
      <c r="N201">
        <v>4.4000000000000004</v>
      </c>
      <c r="O201">
        <v>3.8</v>
      </c>
      <c r="P201">
        <v>48.4</v>
      </c>
      <c r="Q201">
        <v>45.8</v>
      </c>
      <c r="R201">
        <v>34</v>
      </c>
      <c r="S201">
        <v>124</v>
      </c>
      <c r="T201">
        <v>3.6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5</v>
      </c>
      <c r="AA201">
        <v>213</v>
      </c>
      <c r="AB201">
        <v>7</v>
      </c>
      <c r="AC201">
        <v>16</v>
      </c>
      <c r="AD201">
        <v>1</v>
      </c>
      <c r="AE201">
        <v>3</v>
      </c>
      <c r="AF201" s="3">
        <v>17</v>
      </c>
      <c r="AG201">
        <f>VLOOKUP(C201,'2022 FPIs'!$A$1:$B$33,2,FALSE)</f>
        <v>-2.5</v>
      </c>
      <c r="AH201">
        <f>VLOOKUP($C201,'2022 FPIs'!$A$1:$F$33,3,FALSE)</f>
        <v>50.2</v>
      </c>
      <c r="AI201">
        <f>VLOOKUP($C201,'2022 FPIs'!$A$1:$F$33,4,FALSE)</f>
        <v>37</v>
      </c>
      <c r="AJ201">
        <f>VLOOKUP($C201,'2022 FPIs'!$A$1:$F$33,5,FALSE)</f>
        <v>64.900000000000006</v>
      </c>
      <c r="AK201">
        <f>VLOOKUP($C201,'2022 FPIs'!$A$1:$F$33,6,FALSE)</f>
        <v>45.2</v>
      </c>
      <c r="AL201">
        <f>VLOOKUP($C201,'2022 FPIs'!$A$1:$M$33,7,FALSE)</f>
        <v>1485</v>
      </c>
      <c r="AM201">
        <f>VLOOKUP($C201,'2022 FPIs'!$A$1:$M$33,8,FALSE)</f>
        <v>0.47213114754098356</v>
      </c>
      <c r="AN201">
        <f>VLOOKUP($C201,'2022 FPIs'!$A$1:$M$33,9,FALSE)</f>
        <v>0.43902439024390244</v>
      </c>
      <c r="AO201">
        <f>VLOOKUP($C201,'2022 FPIs'!$A$1:$M$33,10,FALSE)</f>
        <v>0.28493647912885656</v>
      </c>
      <c r="AP201">
        <f>VLOOKUP($C201,'2022 FPIs'!$A$1:$M$33,11,FALSE)</f>
        <v>0.89915966386554635</v>
      </c>
      <c r="AQ201">
        <f>VLOOKUP($C201,'2022 FPIs'!$A$1:$M$33,12,FALSE)</f>
        <v>0.38905775075987858</v>
      </c>
      <c r="AR201">
        <f>VLOOKUP($C201,'2022 FPIs'!$A$1:$M$33,13,FALSE)</f>
        <v>0.41784037558685444</v>
      </c>
      <c r="AS201">
        <v>17</v>
      </c>
      <c r="AT201">
        <v>10</v>
      </c>
      <c r="AU201">
        <v>8</v>
      </c>
      <c r="AV201">
        <v>15</v>
      </c>
      <c r="AW201">
        <v>92</v>
      </c>
      <c r="AX201">
        <v>0</v>
      </c>
      <c r="AY201">
        <v>1</v>
      </c>
      <c r="AZ201">
        <v>0</v>
      </c>
      <c r="BA201">
        <v>0</v>
      </c>
      <c r="BB201">
        <v>6.1</v>
      </c>
      <c r="BC201">
        <v>6.1</v>
      </c>
      <c r="BD201">
        <v>53.3</v>
      </c>
      <c r="BE201">
        <v>44.3</v>
      </c>
      <c r="BF201">
        <v>39</v>
      </c>
      <c r="BG201">
        <v>152</v>
      </c>
      <c r="BH201">
        <v>3.9</v>
      </c>
      <c r="BI201">
        <v>2</v>
      </c>
      <c r="BJ201">
        <v>1</v>
      </c>
      <c r="BK201">
        <v>1</v>
      </c>
      <c r="BL201">
        <v>2</v>
      </c>
      <c r="BM201">
        <v>2</v>
      </c>
      <c r="BN201">
        <v>6</v>
      </c>
      <c r="BO201">
        <v>254</v>
      </c>
      <c r="BP201">
        <v>7</v>
      </c>
      <c r="BQ201">
        <v>15</v>
      </c>
      <c r="BR201">
        <v>0</v>
      </c>
      <c r="BS201">
        <v>0</v>
      </c>
      <c r="BT201" s="3">
        <f t="shared" si="25"/>
        <v>43</v>
      </c>
      <c r="BU201">
        <f>VLOOKUP(D201,'2022 FPIs'!$A$1:$B$33,2,FALSE)</f>
        <v>1.6</v>
      </c>
      <c r="BV201">
        <f>VLOOKUP($D201,'2022 FPIs'!$A$1:$F$33,3,FALSE)</f>
        <v>46.6</v>
      </c>
      <c r="BW201">
        <f>VLOOKUP($D201,'2022 FPIs'!$A$1:$F$33,4,FALSE)</f>
        <v>51.7</v>
      </c>
      <c r="BX201">
        <f>VLOOKUP($D201,'2022 FPIs'!$A$1:$F$33,5,FALSE)</f>
        <v>40.200000000000003</v>
      </c>
      <c r="BY201">
        <f>VLOOKUP($D201,'2022 FPIs'!$A$1:$F$33,6,FALSE)</f>
        <v>56.6</v>
      </c>
      <c r="BZ201">
        <f>VLOOKUP($D201,'2022 FPIs'!$A$1:$G$33,7,FALSE)</f>
        <v>1485</v>
      </c>
      <c r="CA201">
        <f>VLOOKUP($D201,'2022 FPIs'!$A$1:$M$33,8,FALSE)</f>
        <v>0.60655737704918034</v>
      </c>
      <c r="CB201">
        <f>VLOOKUP($D201,'2022 FPIs'!$A$1:$M$33,9,FALSE)</f>
        <v>0.35121951219512193</v>
      </c>
      <c r="CC201">
        <f>VLOOKUP($D201,'2022 FPIs'!$A$1:$M$33,10,FALSE)</f>
        <v>0.55172413793103448</v>
      </c>
      <c r="CD201">
        <f>VLOOKUP($D201,'2022 FPIs'!$A$1:$M$33,11,FALSE)</f>
        <v>0.20728291316526626</v>
      </c>
      <c r="CE201">
        <f>VLOOKUP($D201,'2022 FPIs'!$A$1:$M$33,12,FALSE)</f>
        <v>0.73556231003039529</v>
      </c>
      <c r="CF201">
        <f>VLOOKUP($D201,'2022 FPIs'!$A$1:$M$33,13,FALSE)</f>
        <v>0.41784037558685444</v>
      </c>
      <c r="CG201">
        <f t="shared" si="26"/>
        <v>-4.0999999999999996</v>
      </c>
      <c r="CH201">
        <f t="shared" si="27"/>
        <v>1.0772532188841202</v>
      </c>
      <c r="CI201">
        <f t="shared" si="28"/>
        <v>0.71566731141199225</v>
      </c>
      <c r="CJ201">
        <f t="shared" si="29"/>
        <v>1.6144278606965174</v>
      </c>
      <c r="CK201">
        <f t="shared" si="30"/>
        <v>0.79858657243816256</v>
      </c>
      <c r="CL201">
        <f t="shared" si="31"/>
        <v>0</v>
      </c>
    </row>
    <row r="202" spans="1:90">
      <c r="A202" t="s">
        <v>1</v>
      </c>
      <c r="B202">
        <f t="shared" si="24"/>
        <v>1</v>
      </c>
      <c r="C202" t="s">
        <v>49</v>
      </c>
      <c r="D202" t="s">
        <v>61</v>
      </c>
      <c r="E202">
        <v>24</v>
      </c>
      <c r="F202">
        <v>10</v>
      </c>
      <c r="G202">
        <v>9</v>
      </c>
      <c r="H202">
        <v>18</v>
      </c>
      <c r="I202">
        <v>155</v>
      </c>
      <c r="J202">
        <v>3</v>
      </c>
      <c r="K202">
        <v>0</v>
      </c>
      <c r="L202">
        <v>5</v>
      </c>
      <c r="M202">
        <v>14</v>
      </c>
      <c r="N202">
        <v>9.4</v>
      </c>
      <c r="O202">
        <v>6.7</v>
      </c>
      <c r="P202">
        <v>50</v>
      </c>
      <c r="Q202">
        <v>119.2</v>
      </c>
      <c r="R202">
        <v>30</v>
      </c>
      <c r="S202">
        <v>146</v>
      </c>
      <c r="T202">
        <v>4.9000000000000004</v>
      </c>
      <c r="U202">
        <v>0</v>
      </c>
      <c r="V202">
        <v>1</v>
      </c>
      <c r="W202">
        <v>1</v>
      </c>
      <c r="X202">
        <v>3</v>
      </c>
      <c r="Y202">
        <v>3</v>
      </c>
      <c r="Z202">
        <v>4</v>
      </c>
      <c r="AA202">
        <v>187</v>
      </c>
      <c r="AB202">
        <v>4</v>
      </c>
      <c r="AC202">
        <v>11</v>
      </c>
      <c r="AD202">
        <v>1</v>
      </c>
      <c r="AE202">
        <v>2</v>
      </c>
      <c r="AF202" s="3">
        <v>26.5</v>
      </c>
      <c r="AG202">
        <f>VLOOKUP(C202,'2022 FPIs'!$A$1:$B$33,2,FALSE)</f>
        <v>-2.5</v>
      </c>
      <c r="AH202">
        <f>VLOOKUP($C202,'2022 FPIs'!$A$1:$F$33,3,FALSE)</f>
        <v>50.2</v>
      </c>
      <c r="AI202">
        <f>VLOOKUP($C202,'2022 FPIs'!$A$1:$F$33,4,FALSE)</f>
        <v>37</v>
      </c>
      <c r="AJ202">
        <f>VLOOKUP($C202,'2022 FPIs'!$A$1:$F$33,5,FALSE)</f>
        <v>64.900000000000006</v>
      </c>
      <c r="AK202">
        <f>VLOOKUP($C202,'2022 FPIs'!$A$1:$F$33,6,FALSE)</f>
        <v>45.2</v>
      </c>
      <c r="AL202">
        <f>VLOOKUP($C202,'2022 FPIs'!$A$1:$M$33,7,FALSE)</f>
        <v>1485</v>
      </c>
      <c r="AM202">
        <f>VLOOKUP($C202,'2022 FPIs'!$A$1:$M$33,8,FALSE)</f>
        <v>0.47213114754098356</v>
      </c>
      <c r="AN202">
        <f>VLOOKUP($C202,'2022 FPIs'!$A$1:$M$33,9,FALSE)</f>
        <v>0.43902439024390244</v>
      </c>
      <c r="AO202">
        <f>VLOOKUP($C202,'2022 FPIs'!$A$1:$M$33,10,FALSE)</f>
        <v>0.28493647912885656</v>
      </c>
      <c r="AP202">
        <f>VLOOKUP($C202,'2022 FPIs'!$A$1:$M$33,11,FALSE)</f>
        <v>0.89915966386554635</v>
      </c>
      <c r="AQ202">
        <f>VLOOKUP($C202,'2022 FPIs'!$A$1:$M$33,12,FALSE)</f>
        <v>0.38905775075987858</v>
      </c>
      <c r="AR202">
        <f>VLOOKUP($C202,'2022 FPIs'!$A$1:$M$33,13,FALSE)</f>
        <v>0.41784037558685444</v>
      </c>
      <c r="AS202">
        <v>10</v>
      </c>
      <c r="AT202">
        <v>24</v>
      </c>
      <c r="AU202">
        <v>16</v>
      </c>
      <c r="AV202">
        <v>28</v>
      </c>
      <c r="AW202">
        <v>124</v>
      </c>
      <c r="AX202">
        <v>0</v>
      </c>
      <c r="AY202">
        <v>3</v>
      </c>
      <c r="AZ202">
        <v>3</v>
      </c>
      <c r="BA202">
        <v>19</v>
      </c>
      <c r="BB202">
        <v>5.0999999999999996</v>
      </c>
      <c r="BC202">
        <v>4</v>
      </c>
      <c r="BD202">
        <v>57.1</v>
      </c>
      <c r="BE202">
        <v>28.6</v>
      </c>
      <c r="BF202">
        <v>37</v>
      </c>
      <c r="BG202">
        <v>136</v>
      </c>
      <c r="BH202">
        <v>3.7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2</v>
      </c>
      <c r="BO202">
        <v>90</v>
      </c>
      <c r="BP202">
        <v>7</v>
      </c>
      <c r="BQ202">
        <v>16</v>
      </c>
      <c r="BR202">
        <v>2</v>
      </c>
      <c r="BS202">
        <v>4</v>
      </c>
      <c r="BT202" s="3">
        <f t="shared" si="25"/>
        <v>33.5</v>
      </c>
      <c r="BU202">
        <f>VLOOKUP(D202,'2022 FPIs'!$A$1:$B$33,2,FALSE)</f>
        <v>-4.7</v>
      </c>
      <c r="BV202">
        <f>VLOOKUP($D202,'2022 FPIs'!$A$1:$F$33,3,FALSE)</f>
        <v>49.8</v>
      </c>
      <c r="BW202">
        <f>VLOOKUP($D202,'2022 FPIs'!$A$1:$F$33,4,FALSE)</f>
        <v>50.8</v>
      </c>
      <c r="BX202">
        <f>VLOOKUP($D202,'2022 FPIs'!$A$1:$F$33,5,FALSE)</f>
        <v>49.7</v>
      </c>
      <c r="BY202">
        <f>VLOOKUP($D202,'2022 FPIs'!$A$1:$F$33,6,FALSE)</f>
        <v>48.1</v>
      </c>
      <c r="BZ202">
        <f>VLOOKUP($D202,'2022 FPIs'!$A$1:$G$33,7,FALSE)</f>
        <v>1492</v>
      </c>
      <c r="CA202">
        <f>VLOOKUP($D202,'2022 FPIs'!$A$1:$M$33,8,FALSE)</f>
        <v>0.39999999999999997</v>
      </c>
      <c r="CB202">
        <f>VLOOKUP($D202,'2022 FPIs'!$A$1:$M$33,9,FALSE)</f>
        <v>0.42926829268292671</v>
      </c>
      <c r="CC202">
        <f>VLOOKUP($D202,'2022 FPIs'!$A$1:$M$33,10,FALSE)</f>
        <v>0.5353901996370235</v>
      </c>
      <c r="CD202">
        <f>VLOOKUP($D202,'2022 FPIs'!$A$1:$M$33,11,FALSE)</f>
        <v>0.47338935574229701</v>
      </c>
      <c r="CE202">
        <f>VLOOKUP($D202,'2022 FPIs'!$A$1:$M$33,12,FALSE)</f>
        <v>0.47720364741641347</v>
      </c>
      <c r="CF202">
        <f>VLOOKUP($D202,'2022 FPIs'!$A$1:$M$33,13,FALSE)</f>
        <v>0.43427230046948356</v>
      </c>
      <c r="CG202">
        <f t="shared" si="26"/>
        <v>2.2000000000000002</v>
      </c>
      <c r="CH202">
        <f t="shared" si="27"/>
        <v>1.0080321285140563</v>
      </c>
      <c r="CI202">
        <f t="shared" si="28"/>
        <v>0.72834645669291342</v>
      </c>
      <c r="CJ202">
        <f t="shared" si="29"/>
        <v>1.3058350100603622</v>
      </c>
      <c r="CK202">
        <f t="shared" si="30"/>
        <v>0.93970893970893976</v>
      </c>
      <c r="CL202">
        <f t="shared" si="31"/>
        <v>-7</v>
      </c>
    </row>
    <row r="203" spans="1:90">
      <c r="A203" t="s">
        <v>0</v>
      </c>
      <c r="B203">
        <f t="shared" si="24"/>
        <v>0</v>
      </c>
      <c r="C203" t="s">
        <v>49</v>
      </c>
      <c r="D203" t="s">
        <v>45</v>
      </c>
      <c r="E203">
        <v>14</v>
      </c>
      <c r="F203">
        <v>28</v>
      </c>
      <c r="G203">
        <v>19</v>
      </c>
      <c r="H203">
        <v>29</v>
      </c>
      <c r="I203">
        <v>173</v>
      </c>
      <c r="J203">
        <v>2</v>
      </c>
      <c r="K203">
        <v>2</v>
      </c>
      <c r="L203">
        <v>7</v>
      </c>
      <c r="M203">
        <v>57</v>
      </c>
      <c r="N203">
        <v>7.9</v>
      </c>
      <c r="O203">
        <v>4.8</v>
      </c>
      <c r="P203">
        <v>65.5</v>
      </c>
      <c r="Q203">
        <v>75.8</v>
      </c>
      <c r="R203">
        <v>22</v>
      </c>
      <c r="S203">
        <v>134</v>
      </c>
      <c r="T203">
        <v>6.1</v>
      </c>
      <c r="U203">
        <v>0</v>
      </c>
      <c r="V203">
        <v>0</v>
      </c>
      <c r="W203">
        <v>0</v>
      </c>
      <c r="X203">
        <v>2</v>
      </c>
      <c r="Y203">
        <v>2</v>
      </c>
      <c r="Z203">
        <v>4</v>
      </c>
      <c r="AA203">
        <v>194</v>
      </c>
      <c r="AB203">
        <v>5</v>
      </c>
      <c r="AC203">
        <v>12</v>
      </c>
      <c r="AD203">
        <v>1</v>
      </c>
      <c r="AE203">
        <v>2</v>
      </c>
      <c r="AF203" s="3">
        <v>29</v>
      </c>
      <c r="AG203">
        <f>VLOOKUP(C203,'2022 FPIs'!$A$1:$B$33,2,FALSE)</f>
        <v>-2.5</v>
      </c>
      <c r="AH203">
        <f>VLOOKUP($C203,'2022 FPIs'!$A$1:$F$33,3,FALSE)</f>
        <v>50.2</v>
      </c>
      <c r="AI203">
        <f>VLOOKUP($C203,'2022 FPIs'!$A$1:$F$33,4,FALSE)</f>
        <v>37</v>
      </c>
      <c r="AJ203">
        <f>VLOOKUP($C203,'2022 FPIs'!$A$1:$F$33,5,FALSE)</f>
        <v>64.900000000000006</v>
      </c>
      <c r="AK203">
        <f>VLOOKUP($C203,'2022 FPIs'!$A$1:$F$33,6,FALSE)</f>
        <v>45.2</v>
      </c>
      <c r="AL203">
        <f>VLOOKUP($C203,'2022 FPIs'!$A$1:$M$33,7,FALSE)</f>
        <v>1485</v>
      </c>
      <c r="AM203">
        <f>VLOOKUP($C203,'2022 FPIs'!$A$1:$M$33,8,FALSE)</f>
        <v>0.47213114754098356</v>
      </c>
      <c r="AN203">
        <f>VLOOKUP($C203,'2022 FPIs'!$A$1:$M$33,9,FALSE)</f>
        <v>0.43902439024390244</v>
      </c>
      <c r="AO203">
        <f>VLOOKUP($C203,'2022 FPIs'!$A$1:$M$33,10,FALSE)</f>
        <v>0.28493647912885656</v>
      </c>
      <c r="AP203">
        <f>VLOOKUP($C203,'2022 FPIs'!$A$1:$M$33,11,FALSE)</f>
        <v>0.89915966386554635</v>
      </c>
      <c r="AQ203">
        <f>VLOOKUP($C203,'2022 FPIs'!$A$1:$M$33,12,FALSE)</f>
        <v>0.38905775075987858</v>
      </c>
      <c r="AR203">
        <f>VLOOKUP($C203,'2022 FPIs'!$A$1:$M$33,13,FALSE)</f>
        <v>0.41784037558685444</v>
      </c>
      <c r="AS203">
        <v>28</v>
      </c>
      <c r="AT203">
        <v>14</v>
      </c>
      <c r="AU203">
        <v>13</v>
      </c>
      <c r="AV203">
        <v>29</v>
      </c>
      <c r="AW203">
        <v>189</v>
      </c>
      <c r="AX203">
        <v>1</v>
      </c>
      <c r="AY203">
        <v>0</v>
      </c>
      <c r="AZ203">
        <v>1</v>
      </c>
      <c r="BA203">
        <v>6</v>
      </c>
      <c r="BB203">
        <v>6.7</v>
      </c>
      <c r="BC203">
        <v>6.3</v>
      </c>
      <c r="BD203">
        <v>44.8</v>
      </c>
      <c r="BE203">
        <v>78.099999999999994</v>
      </c>
      <c r="BF203">
        <v>37</v>
      </c>
      <c r="BG203">
        <v>144</v>
      </c>
      <c r="BH203">
        <v>3.9</v>
      </c>
      <c r="BI203">
        <v>2</v>
      </c>
      <c r="BJ203">
        <v>2</v>
      </c>
      <c r="BK203">
        <v>2</v>
      </c>
      <c r="BL203">
        <v>2</v>
      </c>
      <c r="BM203">
        <v>2</v>
      </c>
      <c r="BN203">
        <v>3</v>
      </c>
      <c r="BO203">
        <v>144</v>
      </c>
      <c r="BP203">
        <v>9</v>
      </c>
      <c r="BQ203">
        <v>15</v>
      </c>
      <c r="BR203">
        <v>0</v>
      </c>
      <c r="BS203">
        <v>0</v>
      </c>
      <c r="BT203" s="3">
        <f t="shared" si="25"/>
        <v>31</v>
      </c>
      <c r="BU203">
        <f>VLOOKUP(D203,'2022 FPIs'!$A$1:$B$33,2,FALSE)</f>
        <v>2.2000000000000002</v>
      </c>
      <c r="BV203">
        <f>VLOOKUP($D203,'2022 FPIs'!$A$1:$F$33,3,FALSE)</f>
        <v>46.6</v>
      </c>
      <c r="BW203">
        <f>VLOOKUP($D203,'2022 FPIs'!$A$1:$F$33,4,FALSE)</f>
        <v>47</v>
      </c>
      <c r="BX203">
        <f>VLOOKUP($D203,'2022 FPIs'!$A$1:$F$33,5,FALSE)</f>
        <v>48.1</v>
      </c>
      <c r="BY203">
        <f>VLOOKUP($D203,'2022 FPIs'!$A$1:$F$33,6,FALSE)</f>
        <v>48.9</v>
      </c>
      <c r="BZ203">
        <f>VLOOKUP($D203,'2022 FPIs'!$A$1:$G$33,7,FALSE)</f>
        <v>1519</v>
      </c>
      <c r="CA203">
        <f>VLOOKUP($D203,'2022 FPIs'!$A$1:$M$33,8,FALSE)</f>
        <v>0.6262295081967213</v>
      </c>
      <c r="CB203">
        <f>VLOOKUP($D203,'2022 FPIs'!$A$1:$M$33,9,FALSE)</f>
        <v>0.35121951219512193</v>
      </c>
      <c r="CC203">
        <f>VLOOKUP($D203,'2022 FPIs'!$A$1:$M$33,10,FALSE)</f>
        <v>0.46642468239564422</v>
      </c>
      <c r="CD203">
        <f>VLOOKUP($D203,'2022 FPIs'!$A$1:$M$33,11,FALSE)</f>
        <v>0.42857142857142866</v>
      </c>
      <c r="CE203">
        <f>VLOOKUP($D203,'2022 FPIs'!$A$1:$M$33,12,FALSE)</f>
        <v>0.50151975683890582</v>
      </c>
      <c r="CF203">
        <f>VLOOKUP($D203,'2022 FPIs'!$A$1:$M$33,13,FALSE)</f>
        <v>0.49765258215962443</v>
      </c>
      <c r="CG203">
        <f t="shared" si="26"/>
        <v>-4.7</v>
      </c>
      <c r="CH203">
        <f t="shared" si="27"/>
        <v>1.0772532188841202</v>
      </c>
      <c r="CI203">
        <f t="shared" si="28"/>
        <v>0.78723404255319152</v>
      </c>
      <c r="CJ203">
        <f t="shared" si="29"/>
        <v>1.3492723492723493</v>
      </c>
      <c r="CK203">
        <f t="shared" si="30"/>
        <v>0.92433537832310841</v>
      </c>
      <c r="CL203">
        <f t="shared" si="31"/>
        <v>-34</v>
      </c>
    </row>
    <row r="204" spans="1:90">
      <c r="A204" t="s">
        <v>1</v>
      </c>
      <c r="B204">
        <f t="shared" si="24"/>
        <v>1</v>
      </c>
      <c r="C204" t="s">
        <v>46</v>
      </c>
      <c r="D204" t="s">
        <v>57</v>
      </c>
      <c r="E204">
        <v>44</v>
      </c>
      <c r="F204">
        <v>21</v>
      </c>
      <c r="G204">
        <v>30</v>
      </c>
      <c r="H204">
        <v>39</v>
      </c>
      <c r="I204">
        <v>360</v>
      </c>
      <c r="J204">
        <v>5</v>
      </c>
      <c r="K204">
        <v>0</v>
      </c>
      <c r="L204">
        <v>0</v>
      </c>
      <c r="M204">
        <v>0</v>
      </c>
      <c r="N204">
        <v>9.1999999999999993</v>
      </c>
      <c r="O204">
        <v>9.1999999999999993</v>
      </c>
      <c r="P204">
        <v>76.900000000000006</v>
      </c>
      <c r="Q204">
        <v>144.19999999999999</v>
      </c>
      <c r="R204">
        <v>27</v>
      </c>
      <c r="S204">
        <v>128</v>
      </c>
      <c r="T204">
        <v>4.7</v>
      </c>
      <c r="U204">
        <v>1</v>
      </c>
      <c r="V204">
        <v>1</v>
      </c>
      <c r="W204">
        <v>1</v>
      </c>
      <c r="X204">
        <v>5</v>
      </c>
      <c r="Y204">
        <v>6</v>
      </c>
      <c r="Z204">
        <v>2</v>
      </c>
      <c r="AA204">
        <v>108</v>
      </c>
      <c r="AB204">
        <v>5</v>
      </c>
      <c r="AC204">
        <v>8</v>
      </c>
      <c r="AD204">
        <v>1</v>
      </c>
      <c r="AE204">
        <v>1</v>
      </c>
      <c r="AF204" s="3">
        <v>10.5</v>
      </c>
      <c r="AG204">
        <f>VLOOKUP(C204,'2022 FPIs'!$A$1:$B$33,2,FALSE)</f>
        <v>13.6</v>
      </c>
      <c r="AH204">
        <f>VLOOKUP($C204,'2022 FPIs'!$A$1:$F$33,3,FALSE)</f>
        <v>37.799999999999997</v>
      </c>
      <c r="AI204">
        <f>VLOOKUP($C204,'2022 FPIs'!$A$1:$F$33,4,FALSE)</f>
        <v>33.200000000000003</v>
      </c>
      <c r="AJ204">
        <f>VLOOKUP($C204,'2022 FPIs'!$A$1:$F$33,5,FALSE)</f>
        <v>50.1</v>
      </c>
      <c r="AK204">
        <f>VLOOKUP($C204,'2022 FPIs'!$A$1:$F$33,6,FALSE)</f>
        <v>45.9</v>
      </c>
      <c r="AL204">
        <f>VLOOKUP($C204,'2022 FPIs'!$A$1:$M$33,7,FALSE)</f>
        <v>1733</v>
      </c>
      <c r="AM204">
        <f>VLOOKUP($C204,'2022 FPIs'!$A$1:$M$33,8,FALSE)</f>
        <v>1</v>
      </c>
      <c r="AN204">
        <f>VLOOKUP($C204,'2022 FPIs'!$A$1:$M$33,9,FALSE)</f>
        <v>0.13658536585365841</v>
      </c>
      <c r="AO204">
        <f>VLOOKUP($C204,'2022 FPIs'!$A$1:$M$33,10,FALSE)</f>
        <v>0.21597096188747733</v>
      </c>
      <c r="AP204">
        <f>VLOOKUP($C204,'2022 FPIs'!$A$1:$M$33,11,FALSE)</f>
        <v>0.48459383753501406</v>
      </c>
      <c r="AQ204">
        <f>VLOOKUP($C204,'2022 FPIs'!$A$1:$M$33,12,FALSE)</f>
        <v>0.4103343465045593</v>
      </c>
      <c r="AR204">
        <f>VLOOKUP($C204,'2022 FPIs'!$A$1:$M$33,13,FALSE)</f>
        <v>1</v>
      </c>
      <c r="AS204">
        <v>21</v>
      </c>
      <c r="AT204">
        <v>44</v>
      </c>
      <c r="AU204">
        <v>24</v>
      </c>
      <c r="AV204">
        <v>38</v>
      </c>
      <c r="AW204">
        <v>179</v>
      </c>
      <c r="AX204">
        <v>2</v>
      </c>
      <c r="AY204">
        <v>0</v>
      </c>
      <c r="AZ204">
        <v>3</v>
      </c>
      <c r="BA204">
        <v>26</v>
      </c>
      <c r="BB204">
        <v>5.4</v>
      </c>
      <c r="BC204">
        <v>4.4000000000000004</v>
      </c>
      <c r="BD204">
        <v>63.2</v>
      </c>
      <c r="BE204">
        <v>91.9</v>
      </c>
      <c r="BF204">
        <v>22</v>
      </c>
      <c r="BG204">
        <v>103</v>
      </c>
      <c r="BH204">
        <v>4.7</v>
      </c>
      <c r="BI204">
        <v>1</v>
      </c>
      <c r="BJ204">
        <v>0</v>
      </c>
      <c r="BK204">
        <v>0</v>
      </c>
      <c r="BL204">
        <v>1</v>
      </c>
      <c r="BM204">
        <v>1</v>
      </c>
      <c r="BN204">
        <v>5</v>
      </c>
      <c r="BO204">
        <v>255</v>
      </c>
      <c r="BP204">
        <v>3</v>
      </c>
      <c r="BQ204">
        <v>12</v>
      </c>
      <c r="BR204">
        <v>3</v>
      </c>
      <c r="BS204">
        <v>4</v>
      </c>
      <c r="BT204" s="3">
        <f t="shared" si="25"/>
        <v>49.5</v>
      </c>
      <c r="BU204">
        <f>VLOOKUP(D204,'2022 FPIs'!$A$1:$B$33,2,FALSE)</f>
        <v>-15.1</v>
      </c>
      <c r="BV204">
        <f>VLOOKUP($D204,'2022 FPIs'!$A$1:$F$33,3,FALSE)</f>
        <v>45.7</v>
      </c>
      <c r="BW204">
        <f>VLOOKUP($D204,'2022 FPIs'!$A$1:$F$33,4,FALSE)</f>
        <v>39.799999999999997</v>
      </c>
      <c r="BX204">
        <f>VLOOKUP($D204,'2022 FPIs'!$A$1:$F$33,5,FALSE)</f>
        <v>60.5</v>
      </c>
      <c r="BY204">
        <f>VLOOKUP($D204,'2022 FPIs'!$A$1:$F$33,6,FALSE)</f>
        <v>34.299999999999997</v>
      </c>
      <c r="BZ204">
        <f>VLOOKUP($D204,'2022 FPIs'!$A$1:$G$33,7,FALSE)</f>
        <v>1337</v>
      </c>
      <c r="CA204">
        <f>VLOOKUP($D204,'2022 FPIs'!$A$1:$M$33,8,FALSE)</f>
        <v>5.9016393442622918E-2</v>
      </c>
      <c r="CB204">
        <f>VLOOKUP($D204,'2022 FPIs'!$A$1:$M$33,9,FALSE)</f>
        <v>0.32926829268292684</v>
      </c>
      <c r="CC204">
        <f>VLOOKUP($D204,'2022 FPIs'!$A$1:$M$33,10,FALSE)</f>
        <v>0.33575317604355703</v>
      </c>
      <c r="CD204">
        <f>VLOOKUP($D204,'2022 FPIs'!$A$1:$M$33,11,FALSE)</f>
        <v>0.77591036414565828</v>
      </c>
      <c r="CE204">
        <f>VLOOKUP($D204,'2022 FPIs'!$A$1:$M$33,12,FALSE)</f>
        <v>5.7750759878419412E-2</v>
      </c>
      <c r="CF204">
        <f>VLOOKUP($D204,'2022 FPIs'!$A$1:$M$33,13,FALSE)</f>
        <v>7.0422535211267609E-2</v>
      </c>
      <c r="CG204">
        <f t="shared" si="26"/>
        <v>28.7</v>
      </c>
      <c r="CH204">
        <f t="shared" si="27"/>
        <v>0.82713347921225366</v>
      </c>
      <c r="CI204">
        <f t="shared" si="28"/>
        <v>0.83417085427135695</v>
      </c>
      <c r="CJ204">
        <f t="shared" si="29"/>
        <v>0.82809917355371898</v>
      </c>
      <c r="CK204">
        <f t="shared" si="30"/>
        <v>1.338192419825073</v>
      </c>
      <c r="CL204">
        <f t="shared" si="31"/>
        <v>396</v>
      </c>
    </row>
    <row r="205" spans="1:90">
      <c r="A205" t="s">
        <v>1</v>
      </c>
      <c r="B205">
        <f t="shared" si="24"/>
        <v>1</v>
      </c>
      <c r="C205" t="s">
        <v>46</v>
      </c>
      <c r="D205" t="s">
        <v>55</v>
      </c>
      <c r="E205">
        <v>27</v>
      </c>
      <c r="F205">
        <v>24</v>
      </c>
      <c r="G205">
        <v>24</v>
      </c>
      <c r="H205">
        <v>35</v>
      </c>
      <c r="I205">
        <v>226</v>
      </c>
      <c r="J205">
        <v>2</v>
      </c>
      <c r="K205">
        <v>0</v>
      </c>
      <c r="L205">
        <v>1</v>
      </c>
      <c r="M205">
        <v>9</v>
      </c>
      <c r="N205">
        <v>6.7</v>
      </c>
      <c r="O205">
        <v>6.3</v>
      </c>
      <c r="P205">
        <v>68.599999999999994</v>
      </c>
      <c r="Q205">
        <v>105.2</v>
      </c>
      <c r="R205">
        <v>18</v>
      </c>
      <c r="S205">
        <v>93</v>
      </c>
      <c r="T205">
        <v>5.2</v>
      </c>
      <c r="U205">
        <v>0</v>
      </c>
      <c r="V205">
        <v>2</v>
      </c>
      <c r="W205">
        <v>2</v>
      </c>
      <c r="X205">
        <v>3</v>
      </c>
      <c r="Y205">
        <v>3</v>
      </c>
      <c r="Z205">
        <v>6</v>
      </c>
      <c r="AA205">
        <v>333</v>
      </c>
      <c r="AB205">
        <v>4</v>
      </c>
      <c r="AC205">
        <v>12</v>
      </c>
      <c r="AD205">
        <v>0</v>
      </c>
      <c r="AE205">
        <v>0</v>
      </c>
      <c r="AF205" s="3">
        <v>26.5</v>
      </c>
      <c r="AG205">
        <f>VLOOKUP(C205,'2022 FPIs'!$A$1:$B$33,2,FALSE)</f>
        <v>13.6</v>
      </c>
      <c r="AH205">
        <f>VLOOKUP($C205,'2022 FPIs'!$A$1:$F$33,3,FALSE)</f>
        <v>37.799999999999997</v>
      </c>
      <c r="AI205">
        <f>VLOOKUP($C205,'2022 FPIs'!$A$1:$F$33,4,FALSE)</f>
        <v>33.200000000000003</v>
      </c>
      <c r="AJ205">
        <f>VLOOKUP($C205,'2022 FPIs'!$A$1:$F$33,5,FALSE)</f>
        <v>50.1</v>
      </c>
      <c r="AK205">
        <f>VLOOKUP($C205,'2022 FPIs'!$A$1:$F$33,6,FALSE)</f>
        <v>45.9</v>
      </c>
      <c r="AL205">
        <f>VLOOKUP($C205,'2022 FPIs'!$A$1:$M$33,7,FALSE)</f>
        <v>1733</v>
      </c>
      <c r="AM205">
        <f>VLOOKUP($C205,'2022 FPIs'!$A$1:$M$33,8,FALSE)</f>
        <v>1</v>
      </c>
      <c r="AN205">
        <f>VLOOKUP($C205,'2022 FPIs'!$A$1:$M$33,9,FALSE)</f>
        <v>0.13658536585365841</v>
      </c>
      <c r="AO205">
        <f>VLOOKUP($C205,'2022 FPIs'!$A$1:$M$33,10,FALSE)</f>
        <v>0.21597096188747733</v>
      </c>
      <c r="AP205">
        <f>VLOOKUP($C205,'2022 FPIs'!$A$1:$M$33,11,FALSE)</f>
        <v>0.48459383753501406</v>
      </c>
      <c r="AQ205">
        <f>VLOOKUP($C205,'2022 FPIs'!$A$1:$M$33,12,FALSE)</f>
        <v>0.4103343465045593</v>
      </c>
      <c r="AR205">
        <f>VLOOKUP($C205,'2022 FPIs'!$A$1:$M$33,13,FALSE)</f>
        <v>1</v>
      </c>
      <c r="AS205">
        <v>24</v>
      </c>
      <c r="AT205">
        <v>27</v>
      </c>
      <c r="AU205">
        <v>33</v>
      </c>
      <c r="AV205">
        <v>48</v>
      </c>
      <c r="AW205">
        <v>326</v>
      </c>
      <c r="AX205">
        <v>3</v>
      </c>
      <c r="AY205">
        <v>1</v>
      </c>
      <c r="AZ205">
        <v>2</v>
      </c>
      <c r="BA205">
        <v>8</v>
      </c>
      <c r="BB205">
        <v>7</v>
      </c>
      <c r="BC205">
        <v>6.5</v>
      </c>
      <c r="BD205">
        <v>68.8</v>
      </c>
      <c r="BE205">
        <v>99.8</v>
      </c>
      <c r="BF205">
        <v>24</v>
      </c>
      <c r="BG205">
        <v>75</v>
      </c>
      <c r="BH205">
        <v>3.1</v>
      </c>
      <c r="BI205">
        <v>0</v>
      </c>
      <c r="BJ205">
        <v>1</v>
      </c>
      <c r="BK205">
        <v>1</v>
      </c>
      <c r="BL205">
        <v>3</v>
      </c>
      <c r="BM205">
        <v>3</v>
      </c>
      <c r="BN205">
        <v>6</v>
      </c>
      <c r="BO205">
        <v>243</v>
      </c>
      <c r="BP205">
        <v>5</v>
      </c>
      <c r="BQ205">
        <v>16</v>
      </c>
      <c r="BR205">
        <v>4</v>
      </c>
      <c r="BS205">
        <v>4</v>
      </c>
      <c r="BT205" s="3">
        <f t="shared" si="25"/>
        <v>33.5</v>
      </c>
      <c r="BU205">
        <f>VLOOKUP(D205,'2022 FPIs'!$A$1:$B$33,2,FALSE)</f>
        <v>3.2</v>
      </c>
      <c r="BV205">
        <f>VLOOKUP($D205,'2022 FPIs'!$A$1:$F$33,3,FALSE)</f>
        <v>42.5</v>
      </c>
      <c r="BW205">
        <f>VLOOKUP($D205,'2022 FPIs'!$A$1:$F$33,4,FALSE)</f>
        <v>33.299999999999997</v>
      </c>
      <c r="BX205">
        <f>VLOOKUP($D205,'2022 FPIs'!$A$1:$F$33,5,FALSE)</f>
        <v>62.6</v>
      </c>
      <c r="BY205">
        <f>VLOOKUP($D205,'2022 FPIs'!$A$1:$F$33,6,FALSE)</f>
        <v>33</v>
      </c>
      <c r="BZ205">
        <f>VLOOKUP($D205,'2022 FPIs'!$A$1:$G$33,7,FALSE)</f>
        <v>1535</v>
      </c>
      <c r="CA205">
        <f>VLOOKUP($D205,'2022 FPIs'!$A$1:$M$33,8,FALSE)</f>
        <v>0.65901639344262286</v>
      </c>
      <c r="CB205">
        <f>VLOOKUP($D205,'2022 FPIs'!$A$1:$M$33,9,FALSE)</f>
        <v>0.2512195121951219</v>
      </c>
      <c r="CC205">
        <f>VLOOKUP($D205,'2022 FPIs'!$A$1:$M$33,10,FALSE)</f>
        <v>0.21778584392014511</v>
      </c>
      <c r="CD205">
        <f>VLOOKUP($D205,'2022 FPIs'!$A$1:$M$33,11,FALSE)</f>
        <v>0.834733893557423</v>
      </c>
      <c r="CE205">
        <f>VLOOKUP($D205,'2022 FPIs'!$A$1:$M$33,12,FALSE)</f>
        <v>1.8237082066869345E-2</v>
      </c>
      <c r="CF205">
        <f>VLOOKUP($D205,'2022 FPIs'!$A$1:$M$33,13,FALSE)</f>
        <v>0.53521126760563376</v>
      </c>
      <c r="CG205">
        <f t="shared" si="26"/>
        <v>10.399999999999999</v>
      </c>
      <c r="CH205">
        <f t="shared" si="27"/>
        <v>0.88941176470588224</v>
      </c>
      <c r="CI205">
        <f t="shared" si="28"/>
        <v>0.99699699699699718</v>
      </c>
      <c r="CJ205">
        <f t="shared" si="29"/>
        <v>0.80031948881789139</v>
      </c>
      <c r="CK205">
        <f t="shared" si="30"/>
        <v>1.3909090909090909</v>
      </c>
      <c r="CL205">
        <f t="shared" si="31"/>
        <v>198</v>
      </c>
    </row>
    <row r="206" spans="1:90">
      <c r="A206" t="s">
        <v>0</v>
      </c>
      <c r="B206">
        <f t="shared" si="24"/>
        <v>0</v>
      </c>
      <c r="C206" t="s">
        <v>46</v>
      </c>
      <c r="D206" t="s">
        <v>56</v>
      </c>
      <c r="E206">
        <v>17</v>
      </c>
      <c r="F206">
        <v>20</v>
      </c>
      <c r="G206">
        <v>20</v>
      </c>
      <c r="H206">
        <v>36</v>
      </c>
      <c r="I206">
        <v>257</v>
      </c>
      <c r="J206">
        <v>1</v>
      </c>
      <c r="K206">
        <v>1</v>
      </c>
      <c r="L206">
        <v>1</v>
      </c>
      <c r="M206">
        <v>5</v>
      </c>
      <c r="N206">
        <v>7.3</v>
      </c>
      <c r="O206">
        <v>6.9</v>
      </c>
      <c r="P206">
        <v>55.6</v>
      </c>
      <c r="Q206">
        <v>75.8</v>
      </c>
      <c r="R206">
        <v>23</v>
      </c>
      <c r="S206">
        <v>58</v>
      </c>
      <c r="T206">
        <v>2.5</v>
      </c>
      <c r="U206">
        <v>1</v>
      </c>
      <c r="V206">
        <v>1</v>
      </c>
      <c r="W206">
        <v>2</v>
      </c>
      <c r="X206">
        <v>0</v>
      </c>
      <c r="Y206">
        <v>1</v>
      </c>
      <c r="Z206">
        <v>3</v>
      </c>
      <c r="AA206">
        <v>170</v>
      </c>
      <c r="AB206">
        <v>3</v>
      </c>
      <c r="AC206">
        <v>10</v>
      </c>
      <c r="AD206">
        <v>1</v>
      </c>
      <c r="AE206">
        <v>2</v>
      </c>
      <c r="AF206" s="3">
        <v>12.5</v>
      </c>
      <c r="AG206">
        <f>VLOOKUP(C206,'2022 FPIs'!$A$1:$B$33,2,FALSE)</f>
        <v>13.6</v>
      </c>
      <c r="AH206">
        <f>VLOOKUP($C206,'2022 FPIs'!$A$1:$F$33,3,FALSE)</f>
        <v>37.799999999999997</v>
      </c>
      <c r="AI206">
        <f>VLOOKUP($C206,'2022 FPIs'!$A$1:$F$33,4,FALSE)</f>
        <v>33.200000000000003</v>
      </c>
      <c r="AJ206">
        <f>VLOOKUP($C206,'2022 FPIs'!$A$1:$F$33,5,FALSE)</f>
        <v>50.1</v>
      </c>
      <c r="AK206">
        <f>VLOOKUP($C206,'2022 FPIs'!$A$1:$F$33,6,FALSE)</f>
        <v>45.9</v>
      </c>
      <c r="AL206">
        <f>VLOOKUP($C206,'2022 FPIs'!$A$1:$M$33,7,FALSE)</f>
        <v>1733</v>
      </c>
      <c r="AM206">
        <f>VLOOKUP($C206,'2022 FPIs'!$A$1:$M$33,8,FALSE)</f>
        <v>1</v>
      </c>
      <c r="AN206">
        <f>VLOOKUP($C206,'2022 FPIs'!$A$1:$M$33,9,FALSE)</f>
        <v>0.13658536585365841</v>
      </c>
      <c r="AO206">
        <f>VLOOKUP($C206,'2022 FPIs'!$A$1:$M$33,10,FALSE)</f>
        <v>0.21597096188747733</v>
      </c>
      <c r="AP206">
        <f>VLOOKUP($C206,'2022 FPIs'!$A$1:$M$33,11,FALSE)</f>
        <v>0.48459383753501406</v>
      </c>
      <c r="AQ206">
        <f>VLOOKUP($C206,'2022 FPIs'!$A$1:$M$33,12,FALSE)</f>
        <v>0.4103343465045593</v>
      </c>
      <c r="AR206">
        <f>VLOOKUP($C206,'2022 FPIs'!$A$1:$M$33,13,FALSE)</f>
        <v>1</v>
      </c>
      <c r="AS206">
        <v>20</v>
      </c>
      <c r="AT206">
        <v>17</v>
      </c>
      <c r="AU206">
        <v>27</v>
      </c>
      <c r="AV206">
        <v>37</v>
      </c>
      <c r="AW206">
        <v>177</v>
      </c>
      <c r="AX206">
        <v>2</v>
      </c>
      <c r="AY206">
        <v>0</v>
      </c>
      <c r="AZ206">
        <v>5</v>
      </c>
      <c r="BA206">
        <v>45</v>
      </c>
      <c r="BB206">
        <v>6</v>
      </c>
      <c r="BC206">
        <v>4.2</v>
      </c>
      <c r="BD206">
        <v>73</v>
      </c>
      <c r="BE206">
        <v>100.8</v>
      </c>
      <c r="BF206">
        <v>27</v>
      </c>
      <c r="BG206">
        <v>82</v>
      </c>
      <c r="BH206">
        <v>3</v>
      </c>
      <c r="BI206">
        <v>0</v>
      </c>
      <c r="BJ206">
        <v>2</v>
      </c>
      <c r="BK206">
        <v>2</v>
      </c>
      <c r="BL206">
        <v>2</v>
      </c>
      <c r="BM206">
        <v>2</v>
      </c>
      <c r="BN206">
        <v>3</v>
      </c>
      <c r="BO206">
        <v>154</v>
      </c>
      <c r="BP206">
        <v>6</v>
      </c>
      <c r="BQ206">
        <v>15</v>
      </c>
      <c r="BR206">
        <v>1</v>
      </c>
      <c r="BS206">
        <v>3</v>
      </c>
      <c r="BT206" s="3">
        <f t="shared" si="25"/>
        <v>47.5</v>
      </c>
      <c r="BU206">
        <f>VLOOKUP(D206,'2022 FPIs'!$A$1:$B$33,2,FALSE)</f>
        <v>-15.1</v>
      </c>
      <c r="BV206">
        <f>VLOOKUP($D206,'2022 FPIs'!$A$1:$F$33,3,FALSE)</f>
        <v>46.5</v>
      </c>
      <c r="BW206">
        <f>VLOOKUP($D206,'2022 FPIs'!$A$1:$F$33,4,FALSE)</f>
        <v>40.6</v>
      </c>
      <c r="BX206">
        <f>VLOOKUP($D206,'2022 FPIs'!$A$1:$F$33,5,FALSE)</f>
        <v>54.6</v>
      </c>
      <c r="BY206">
        <f>VLOOKUP($D206,'2022 FPIs'!$A$1:$F$33,6,FALSE)</f>
        <v>49</v>
      </c>
      <c r="BZ206">
        <f>VLOOKUP($D206,'2022 FPIs'!$A$1:$G$33,7,FALSE)</f>
        <v>1381</v>
      </c>
      <c r="CA206">
        <f>VLOOKUP($D206,'2022 FPIs'!$A$1:$M$33,8,FALSE)</f>
        <v>5.9016393442622918E-2</v>
      </c>
      <c r="CB206">
        <f>VLOOKUP($D206,'2022 FPIs'!$A$1:$M$33,9,FALSE)</f>
        <v>0.34878048780487797</v>
      </c>
      <c r="CC206">
        <f>VLOOKUP($D206,'2022 FPIs'!$A$1:$M$33,10,FALSE)</f>
        <v>0.35027223230490012</v>
      </c>
      <c r="CD206">
        <f>VLOOKUP($D206,'2022 FPIs'!$A$1:$M$33,11,FALSE)</f>
        <v>0.61064425770308128</v>
      </c>
      <c r="CE206">
        <f>VLOOKUP($D206,'2022 FPIs'!$A$1:$M$33,12,FALSE)</f>
        <v>0.50455927051671734</v>
      </c>
      <c r="CF206">
        <f>VLOOKUP($D206,'2022 FPIs'!$A$1:$M$33,13,FALSE)</f>
        <v>0.17370892018779344</v>
      </c>
      <c r="CG206">
        <f t="shared" si="26"/>
        <v>28.7</v>
      </c>
      <c r="CH206">
        <f t="shared" si="27"/>
        <v>0.81290322580645158</v>
      </c>
      <c r="CI206">
        <f t="shared" si="28"/>
        <v>0.81773399014778325</v>
      </c>
      <c r="CJ206">
        <f t="shared" si="29"/>
        <v>0.91758241758241754</v>
      </c>
      <c r="CK206">
        <f t="shared" si="30"/>
        <v>0.93673469387755104</v>
      </c>
      <c r="CL206">
        <f t="shared" si="31"/>
        <v>352</v>
      </c>
    </row>
    <row r="207" spans="1:90">
      <c r="A207" t="s">
        <v>1</v>
      </c>
      <c r="B207">
        <f t="shared" si="24"/>
        <v>1</v>
      </c>
      <c r="C207" t="s">
        <v>46</v>
      </c>
      <c r="D207" t="s">
        <v>68</v>
      </c>
      <c r="E207">
        <v>41</v>
      </c>
      <c r="F207">
        <v>31</v>
      </c>
      <c r="G207">
        <v>23</v>
      </c>
      <c r="H207">
        <v>37</v>
      </c>
      <c r="I207">
        <v>228</v>
      </c>
      <c r="J207">
        <v>3</v>
      </c>
      <c r="K207">
        <v>1</v>
      </c>
      <c r="L207">
        <v>3</v>
      </c>
      <c r="M207">
        <v>21</v>
      </c>
      <c r="N207">
        <v>6.7</v>
      </c>
      <c r="O207">
        <v>5.7</v>
      </c>
      <c r="P207">
        <v>62.2</v>
      </c>
      <c r="Q207">
        <v>95.3</v>
      </c>
      <c r="R207">
        <v>37</v>
      </c>
      <c r="S207">
        <v>189</v>
      </c>
      <c r="T207">
        <v>5.0999999999999996</v>
      </c>
      <c r="U207">
        <v>2</v>
      </c>
      <c r="V207">
        <v>2</v>
      </c>
      <c r="W207">
        <v>2</v>
      </c>
      <c r="X207">
        <v>5</v>
      </c>
      <c r="Y207">
        <v>5</v>
      </c>
      <c r="Z207">
        <v>1</v>
      </c>
      <c r="AA207">
        <v>43</v>
      </c>
      <c r="AB207">
        <v>12</v>
      </c>
      <c r="AC207">
        <v>17</v>
      </c>
      <c r="AD207">
        <v>0</v>
      </c>
      <c r="AE207">
        <v>1</v>
      </c>
      <c r="AF207" s="3">
        <v>38.5</v>
      </c>
      <c r="AG207">
        <f>VLOOKUP(C207,'2022 FPIs'!$A$1:$B$33,2,FALSE)</f>
        <v>13.6</v>
      </c>
      <c r="AH207">
        <f>VLOOKUP($C207,'2022 FPIs'!$A$1:$F$33,3,FALSE)</f>
        <v>37.799999999999997</v>
      </c>
      <c r="AI207">
        <f>VLOOKUP($C207,'2022 FPIs'!$A$1:$F$33,4,FALSE)</f>
        <v>33.200000000000003</v>
      </c>
      <c r="AJ207">
        <f>VLOOKUP($C207,'2022 FPIs'!$A$1:$F$33,5,FALSE)</f>
        <v>50.1</v>
      </c>
      <c r="AK207">
        <f>VLOOKUP($C207,'2022 FPIs'!$A$1:$F$33,6,FALSE)</f>
        <v>45.9</v>
      </c>
      <c r="AL207">
        <f>VLOOKUP($C207,'2022 FPIs'!$A$1:$M$33,7,FALSE)</f>
        <v>1733</v>
      </c>
      <c r="AM207">
        <f>VLOOKUP($C207,'2022 FPIs'!$A$1:$M$33,8,FALSE)</f>
        <v>1</v>
      </c>
      <c r="AN207">
        <f>VLOOKUP($C207,'2022 FPIs'!$A$1:$M$33,9,FALSE)</f>
        <v>0.13658536585365841</v>
      </c>
      <c r="AO207">
        <f>VLOOKUP($C207,'2022 FPIs'!$A$1:$M$33,10,FALSE)</f>
        <v>0.21597096188747733</v>
      </c>
      <c r="AP207">
        <f>VLOOKUP($C207,'2022 FPIs'!$A$1:$M$33,11,FALSE)</f>
        <v>0.48459383753501406</v>
      </c>
      <c r="AQ207">
        <f>VLOOKUP($C207,'2022 FPIs'!$A$1:$M$33,12,FALSE)</f>
        <v>0.4103343465045593</v>
      </c>
      <c r="AR207">
        <f>VLOOKUP($C207,'2022 FPIs'!$A$1:$M$33,13,FALSE)</f>
        <v>1</v>
      </c>
      <c r="AS207">
        <v>31</v>
      </c>
      <c r="AT207">
        <v>41</v>
      </c>
      <c r="AU207">
        <v>39</v>
      </c>
      <c r="AV207">
        <v>52</v>
      </c>
      <c r="AW207">
        <v>373</v>
      </c>
      <c r="AX207">
        <v>3</v>
      </c>
      <c r="AY207">
        <v>0</v>
      </c>
      <c r="AZ207">
        <v>1</v>
      </c>
      <c r="BA207">
        <v>12</v>
      </c>
      <c r="BB207">
        <v>7.4</v>
      </c>
      <c r="BC207">
        <v>7</v>
      </c>
      <c r="BD207">
        <v>75</v>
      </c>
      <c r="BE207">
        <v>113.7</v>
      </c>
      <c r="BF207">
        <v>6</v>
      </c>
      <c r="BG207">
        <v>3</v>
      </c>
      <c r="BH207">
        <v>0.5</v>
      </c>
      <c r="BI207">
        <v>1</v>
      </c>
      <c r="BJ207">
        <v>1</v>
      </c>
      <c r="BK207">
        <v>1</v>
      </c>
      <c r="BL207">
        <v>4</v>
      </c>
      <c r="BM207">
        <v>4</v>
      </c>
      <c r="BN207">
        <v>3</v>
      </c>
      <c r="BO207">
        <v>125</v>
      </c>
      <c r="BP207">
        <v>6</v>
      </c>
      <c r="BQ207">
        <v>10</v>
      </c>
      <c r="BR207">
        <v>0</v>
      </c>
      <c r="BS207">
        <v>0</v>
      </c>
      <c r="BT207" s="3">
        <f t="shared" si="25"/>
        <v>21.5</v>
      </c>
      <c r="BU207">
        <f>VLOOKUP(D207,'2022 FPIs'!$A$1:$B$33,2,FALSE)</f>
        <v>-8.6999999999999993</v>
      </c>
      <c r="BV207">
        <f>VLOOKUP($D207,'2022 FPIs'!$A$1:$F$33,3,FALSE)</f>
        <v>71.7</v>
      </c>
      <c r="BW207">
        <f>VLOOKUP($D207,'2022 FPIs'!$A$1:$F$33,4,FALSE)</f>
        <v>64.2</v>
      </c>
      <c r="BX207">
        <f>VLOOKUP($D207,'2022 FPIs'!$A$1:$F$33,5,FALSE)</f>
        <v>68.5</v>
      </c>
      <c r="BY207">
        <f>VLOOKUP($D207,'2022 FPIs'!$A$1:$F$33,6,FALSE)</f>
        <v>53.6</v>
      </c>
      <c r="BZ207">
        <f>VLOOKUP($D207,'2022 FPIs'!$A$1:$G$33,7,FALSE)</f>
        <v>1479</v>
      </c>
      <c r="CA207">
        <f>VLOOKUP($D207,'2022 FPIs'!$A$1:$M$33,8,FALSE)</f>
        <v>0.26885245901639343</v>
      </c>
      <c r="CB207">
        <f>VLOOKUP($D207,'2022 FPIs'!$A$1:$M$33,9,FALSE)</f>
        <v>0.96341463414634143</v>
      </c>
      <c r="CC207">
        <f>VLOOKUP($D207,'2022 FPIs'!$A$1:$M$33,10,FALSE)</f>
        <v>0.77858439201451901</v>
      </c>
      <c r="CD207">
        <f>VLOOKUP($D207,'2022 FPIs'!$A$1:$M$33,11,FALSE)</f>
        <v>1</v>
      </c>
      <c r="CE207">
        <f>VLOOKUP($D207,'2022 FPIs'!$A$1:$M$33,12,FALSE)</f>
        <v>0.64437689969604872</v>
      </c>
      <c r="CF207">
        <f>VLOOKUP($D207,'2022 FPIs'!$A$1:$M$33,13,FALSE)</f>
        <v>0.40375586854460094</v>
      </c>
      <c r="CG207">
        <f t="shared" si="26"/>
        <v>22.299999999999997</v>
      </c>
      <c r="CH207">
        <f t="shared" si="27"/>
        <v>0.5271966527196652</v>
      </c>
      <c r="CI207">
        <f t="shared" si="28"/>
        <v>0.51713395638629289</v>
      </c>
      <c r="CJ207">
        <f t="shared" si="29"/>
        <v>0.73138686131386865</v>
      </c>
      <c r="CK207">
        <f t="shared" si="30"/>
        <v>0.85634328358208955</v>
      </c>
      <c r="CL207">
        <f t="shared" si="31"/>
        <v>254</v>
      </c>
    </row>
    <row r="208" spans="1:90">
      <c r="A208" t="s">
        <v>1</v>
      </c>
      <c r="B208">
        <f t="shared" si="24"/>
        <v>1</v>
      </c>
      <c r="C208" t="s">
        <v>46</v>
      </c>
      <c r="D208" t="s">
        <v>58</v>
      </c>
      <c r="E208">
        <v>30</v>
      </c>
      <c r="F208">
        <v>29</v>
      </c>
      <c r="G208">
        <v>29</v>
      </c>
      <c r="H208">
        <v>43</v>
      </c>
      <c r="I208">
        <v>265</v>
      </c>
      <c r="J208">
        <v>4</v>
      </c>
      <c r="K208">
        <v>0</v>
      </c>
      <c r="L208">
        <v>3</v>
      </c>
      <c r="M208">
        <v>27</v>
      </c>
      <c r="N208">
        <v>6.8</v>
      </c>
      <c r="O208">
        <v>5.8</v>
      </c>
      <c r="P208">
        <v>67.400000000000006</v>
      </c>
      <c r="Q208">
        <v>115</v>
      </c>
      <c r="R208">
        <v>23</v>
      </c>
      <c r="S208">
        <v>103</v>
      </c>
      <c r="T208">
        <v>4.5</v>
      </c>
      <c r="U208">
        <v>0</v>
      </c>
      <c r="V208">
        <v>1</v>
      </c>
      <c r="W208">
        <v>2</v>
      </c>
      <c r="X208">
        <v>3</v>
      </c>
      <c r="Y208">
        <v>3</v>
      </c>
      <c r="Z208">
        <v>3</v>
      </c>
      <c r="AA208">
        <v>145</v>
      </c>
      <c r="AB208">
        <v>7</v>
      </c>
      <c r="AC208">
        <v>12</v>
      </c>
      <c r="AD208">
        <v>0</v>
      </c>
      <c r="AE208">
        <v>0</v>
      </c>
      <c r="AF208" s="3">
        <v>31</v>
      </c>
      <c r="AG208">
        <f>VLOOKUP(C208,'2022 FPIs'!$A$1:$B$33,2,FALSE)</f>
        <v>13.6</v>
      </c>
      <c r="AH208">
        <f>VLOOKUP($C208,'2022 FPIs'!$A$1:$F$33,3,FALSE)</f>
        <v>37.799999999999997</v>
      </c>
      <c r="AI208">
        <f>VLOOKUP($C208,'2022 FPIs'!$A$1:$F$33,4,FALSE)</f>
        <v>33.200000000000003</v>
      </c>
      <c r="AJ208">
        <f>VLOOKUP($C208,'2022 FPIs'!$A$1:$F$33,5,FALSE)</f>
        <v>50.1</v>
      </c>
      <c r="AK208">
        <f>VLOOKUP($C208,'2022 FPIs'!$A$1:$F$33,6,FALSE)</f>
        <v>45.9</v>
      </c>
      <c r="AL208">
        <f>VLOOKUP($C208,'2022 FPIs'!$A$1:$M$33,7,FALSE)</f>
        <v>1733</v>
      </c>
      <c r="AM208">
        <f>VLOOKUP($C208,'2022 FPIs'!$A$1:$M$33,8,FALSE)</f>
        <v>1</v>
      </c>
      <c r="AN208">
        <f>VLOOKUP($C208,'2022 FPIs'!$A$1:$M$33,9,FALSE)</f>
        <v>0.13658536585365841</v>
      </c>
      <c r="AO208">
        <f>VLOOKUP($C208,'2022 FPIs'!$A$1:$M$33,10,FALSE)</f>
        <v>0.21597096188747733</v>
      </c>
      <c r="AP208">
        <f>VLOOKUP($C208,'2022 FPIs'!$A$1:$M$33,11,FALSE)</f>
        <v>0.48459383753501406</v>
      </c>
      <c r="AQ208">
        <f>VLOOKUP($C208,'2022 FPIs'!$A$1:$M$33,12,FALSE)</f>
        <v>0.4103343465045593</v>
      </c>
      <c r="AR208">
        <f>VLOOKUP($C208,'2022 FPIs'!$A$1:$M$33,13,FALSE)</f>
        <v>1</v>
      </c>
      <c r="AS208">
        <v>29</v>
      </c>
      <c r="AT208">
        <v>30</v>
      </c>
      <c r="AU208">
        <v>19</v>
      </c>
      <c r="AV208">
        <v>30</v>
      </c>
      <c r="AW208">
        <v>223</v>
      </c>
      <c r="AX208">
        <v>2</v>
      </c>
      <c r="AY208">
        <v>0</v>
      </c>
      <c r="AZ208">
        <v>2</v>
      </c>
      <c r="BA208">
        <v>18</v>
      </c>
      <c r="BB208">
        <v>8</v>
      </c>
      <c r="BC208">
        <v>7</v>
      </c>
      <c r="BD208">
        <v>63.3</v>
      </c>
      <c r="BE208">
        <v>108.1</v>
      </c>
      <c r="BF208">
        <v>24</v>
      </c>
      <c r="BG208">
        <v>155</v>
      </c>
      <c r="BH208">
        <v>6.5</v>
      </c>
      <c r="BI208">
        <v>1</v>
      </c>
      <c r="BJ208">
        <v>3</v>
      </c>
      <c r="BK208">
        <v>3</v>
      </c>
      <c r="BL208">
        <v>2</v>
      </c>
      <c r="BM208">
        <v>2</v>
      </c>
      <c r="BN208">
        <v>2</v>
      </c>
      <c r="BO208">
        <v>104</v>
      </c>
      <c r="BP208">
        <v>5</v>
      </c>
      <c r="BQ208">
        <v>12</v>
      </c>
      <c r="BR208">
        <v>1</v>
      </c>
      <c r="BS208">
        <v>2</v>
      </c>
      <c r="BT208" s="3">
        <f t="shared" si="25"/>
        <v>29</v>
      </c>
      <c r="BU208">
        <f>VLOOKUP(D208,'2022 FPIs'!$A$1:$B$33,2,FALSE)</f>
        <v>-9.6</v>
      </c>
      <c r="BV208">
        <f>VLOOKUP($D208,'2022 FPIs'!$A$1:$F$33,3,FALSE)</f>
        <v>50.1</v>
      </c>
      <c r="BW208">
        <f>VLOOKUP($D208,'2022 FPIs'!$A$1:$F$33,4,FALSE)</f>
        <v>48</v>
      </c>
      <c r="BX208">
        <f>VLOOKUP($D208,'2022 FPIs'!$A$1:$F$33,5,FALSE)</f>
        <v>49.1</v>
      </c>
      <c r="BY208">
        <f>VLOOKUP($D208,'2022 FPIs'!$A$1:$F$33,6,FALSE)</f>
        <v>57.7</v>
      </c>
      <c r="BZ208">
        <f>VLOOKUP($D208,'2022 FPIs'!$A$1:$G$33,7,FALSE)</f>
        <v>1406</v>
      </c>
      <c r="CA208">
        <f>VLOOKUP($D208,'2022 FPIs'!$A$1:$M$33,8,FALSE)</f>
        <v>0.23934426229508193</v>
      </c>
      <c r="CB208">
        <f>VLOOKUP($D208,'2022 FPIs'!$A$1:$M$33,9,FALSE)</f>
        <v>0.43658536585365848</v>
      </c>
      <c r="CC208">
        <f>VLOOKUP($D208,'2022 FPIs'!$A$1:$M$33,10,FALSE)</f>
        <v>0.48457350272232297</v>
      </c>
      <c r="CD208">
        <f>VLOOKUP($D208,'2022 FPIs'!$A$1:$M$33,11,FALSE)</f>
        <v>0.45658263305322139</v>
      </c>
      <c r="CE208">
        <f>VLOOKUP($D208,'2022 FPIs'!$A$1:$M$33,12,FALSE)</f>
        <v>0.76899696048632238</v>
      </c>
      <c r="CF208">
        <f>VLOOKUP($D208,'2022 FPIs'!$A$1:$M$33,13,FALSE)</f>
        <v>0.23239436619718309</v>
      </c>
      <c r="CG208">
        <f t="shared" si="26"/>
        <v>23.2</v>
      </c>
      <c r="CH208">
        <f t="shared" si="27"/>
        <v>0.75449101796407181</v>
      </c>
      <c r="CI208">
        <f t="shared" si="28"/>
        <v>0.69166666666666676</v>
      </c>
      <c r="CJ208">
        <f t="shared" si="29"/>
        <v>1.0203665987780042</v>
      </c>
      <c r="CK208">
        <f t="shared" si="30"/>
        <v>0.79549393414211433</v>
      </c>
      <c r="CL208">
        <f t="shared" si="31"/>
        <v>327</v>
      </c>
    </row>
    <row r="209" spans="1:90">
      <c r="A209" t="s">
        <v>0</v>
      </c>
      <c r="B209">
        <f t="shared" si="24"/>
        <v>0</v>
      </c>
      <c r="C209" t="s">
        <v>46</v>
      </c>
      <c r="D209" t="s">
        <v>35</v>
      </c>
      <c r="E209">
        <v>20</v>
      </c>
      <c r="F209">
        <v>24</v>
      </c>
      <c r="G209">
        <v>25</v>
      </c>
      <c r="H209">
        <v>40</v>
      </c>
      <c r="I209">
        <v>319</v>
      </c>
      <c r="J209">
        <v>2</v>
      </c>
      <c r="K209">
        <v>2</v>
      </c>
      <c r="L209">
        <v>3</v>
      </c>
      <c r="M209">
        <v>19</v>
      </c>
      <c r="N209">
        <v>8.5</v>
      </c>
      <c r="O209">
        <v>7.4</v>
      </c>
      <c r="P209">
        <v>62.5</v>
      </c>
      <c r="Q209">
        <v>83.2</v>
      </c>
      <c r="R209">
        <v>18</v>
      </c>
      <c r="S209">
        <v>68</v>
      </c>
      <c r="T209">
        <v>3.8</v>
      </c>
      <c r="U209">
        <v>0</v>
      </c>
      <c r="V209">
        <v>2</v>
      </c>
      <c r="W209">
        <v>3</v>
      </c>
      <c r="X209">
        <v>2</v>
      </c>
      <c r="Y209">
        <v>2</v>
      </c>
      <c r="Z209">
        <v>3</v>
      </c>
      <c r="AA209">
        <v>173</v>
      </c>
      <c r="AB209">
        <v>4</v>
      </c>
      <c r="AC209">
        <v>11</v>
      </c>
      <c r="AD209">
        <v>1</v>
      </c>
      <c r="AE209">
        <v>1</v>
      </c>
      <c r="AF209" s="3">
        <v>28.5</v>
      </c>
      <c r="AG209">
        <f>VLOOKUP(C209,'2022 FPIs'!$A$1:$B$33,2,FALSE)</f>
        <v>13.6</v>
      </c>
      <c r="AH209">
        <f>VLOOKUP($C209,'2022 FPIs'!$A$1:$F$33,3,FALSE)</f>
        <v>37.799999999999997</v>
      </c>
      <c r="AI209">
        <f>VLOOKUP($C209,'2022 FPIs'!$A$1:$F$33,4,FALSE)</f>
        <v>33.200000000000003</v>
      </c>
      <c r="AJ209">
        <f>VLOOKUP($C209,'2022 FPIs'!$A$1:$F$33,5,FALSE)</f>
        <v>50.1</v>
      </c>
      <c r="AK209">
        <f>VLOOKUP($C209,'2022 FPIs'!$A$1:$F$33,6,FALSE)</f>
        <v>45.9</v>
      </c>
      <c r="AL209">
        <f>VLOOKUP($C209,'2022 FPIs'!$A$1:$M$33,7,FALSE)</f>
        <v>1733</v>
      </c>
      <c r="AM209">
        <f>VLOOKUP($C209,'2022 FPIs'!$A$1:$M$33,8,FALSE)</f>
        <v>1</v>
      </c>
      <c r="AN209">
        <f>VLOOKUP($C209,'2022 FPIs'!$A$1:$M$33,9,FALSE)</f>
        <v>0.13658536585365841</v>
      </c>
      <c r="AO209">
        <f>VLOOKUP($C209,'2022 FPIs'!$A$1:$M$33,10,FALSE)</f>
        <v>0.21597096188747733</v>
      </c>
      <c r="AP209">
        <f>VLOOKUP($C209,'2022 FPIs'!$A$1:$M$33,11,FALSE)</f>
        <v>0.48459383753501406</v>
      </c>
      <c r="AQ209">
        <f>VLOOKUP($C209,'2022 FPIs'!$A$1:$M$33,12,FALSE)</f>
        <v>0.4103343465045593</v>
      </c>
      <c r="AR209">
        <f>VLOOKUP($C209,'2022 FPIs'!$A$1:$M$33,13,FALSE)</f>
        <v>1</v>
      </c>
      <c r="AS209">
        <v>24</v>
      </c>
      <c r="AT209">
        <v>20</v>
      </c>
      <c r="AU209">
        <v>27</v>
      </c>
      <c r="AV209">
        <v>40</v>
      </c>
      <c r="AW209">
        <v>318</v>
      </c>
      <c r="AX209">
        <v>3</v>
      </c>
      <c r="AY209">
        <v>0</v>
      </c>
      <c r="AZ209">
        <v>1</v>
      </c>
      <c r="BA209">
        <v>11</v>
      </c>
      <c r="BB209">
        <v>8.1999999999999993</v>
      </c>
      <c r="BC209">
        <v>7.8</v>
      </c>
      <c r="BD209">
        <v>67.5</v>
      </c>
      <c r="BE209">
        <v>116.5</v>
      </c>
      <c r="BF209">
        <v>31</v>
      </c>
      <c r="BG209">
        <v>125</v>
      </c>
      <c r="BH209">
        <v>4</v>
      </c>
      <c r="BI209">
        <v>0</v>
      </c>
      <c r="BJ209">
        <v>1</v>
      </c>
      <c r="BK209">
        <v>1</v>
      </c>
      <c r="BL209">
        <v>3</v>
      </c>
      <c r="BM209">
        <v>3</v>
      </c>
      <c r="BN209">
        <v>2</v>
      </c>
      <c r="BO209">
        <v>108</v>
      </c>
      <c r="BP209">
        <v>4</v>
      </c>
      <c r="BQ209">
        <v>11</v>
      </c>
      <c r="BR209">
        <v>1</v>
      </c>
      <c r="BS209">
        <v>3</v>
      </c>
      <c r="BT209" s="3">
        <f t="shared" si="25"/>
        <v>31.5</v>
      </c>
      <c r="BU209">
        <f>VLOOKUP(D209,'2022 FPIs'!$A$1:$B$33,2,FALSE)</f>
        <v>9.1</v>
      </c>
      <c r="BV209">
        <f>VLOOKUP($D209,'2022 FPIs'!$A$1:$F$33,3,FALSE)</f>
        <v>73.2</v>
      </c>
      <c r="BW209">
        <f>VLOOKUP($D209,'2022 FPIs'!$A$1:$F$33,4,FALSE)</f>
        <v>67.900000000000006</v>
      </c>
      <c r="BX209">
        <f>VLOOKUP($D209,'2022 FPIs'!$A$1:$F$33,5,FALSE)</f>
        <v>62</v>
      </c>
      <c r="BY209">
        <f>VLOOKUP($D209,'2022 FPIs'!$A$1:$F$33,6,FALSE)</f>
        <v>65.3</v>
      </c>
      <c r="BZ209">
        <f>VLOOKUP($D209,'2022 FPIs'!$A$1:$G$33,7,FALSE)</f>
        <v>1661</v>
      </c>
      <c r="CA209">
        <f>VLOOKUP($D209,'2022 FPIs'!$A$1:$M$33,8,FALSE)</f>
        <v>0.85245901639344257</v>
      </c>
      <c r="CB209">
        <f>VLOOKUP($D209,'2022 FPIs'!$A$1:$M$33,9,FALSE)</f>
        <v>1</v>
      </c>
      <c r="CC209">
        <f>VLOOKUP($D209,'2022 FPIs'!$A$1:$M$33,10,FALSE)</f>
        <v>0.84573502722323046</v>
      </c>
      <c r="CD209">
        <f>VLOOKUP($D209,'2022 FPIs'!$A$1:$M$33,11,FALSE)</f>
        <v>0.81792717086834732</v>
      </c>
      <c r="CE209">
        <f>VLOOKUP($D209,'2022 FPIs'!$A$1:$M$33,12,FALSE)</f>
        <v>1</v>
      </c>
      <c r="CF209">
        <f>VLOOKUP($D209,'2022 FPIs'!$A$1:$M$33,13,FALSE)</f>
        <v>0.83098591549295775</v>
      </c>
      <c r="CG209">
        <f t="shared" si="26"/>
        <v>4.5</v>
      </c>
      <c r="CH209">
        <f t="shared" si="27"/>
        <v>0.51639344262295073</v>
      </c>
      <c r="CI209">
        <f t="shared" si="28"/>
        <v>0.4889543446244477</v>
      </c>
      <c r="CJ209">
        <f t="shared" si="29"/>
        <v>0.8080645161290323</v>
      </c>
      <c r="CK209">
        <f t="shared" si="30"/>
        <v>0.70290964777947929</v>
      </c>
      <c r="CL209">
        <f t="shared" si="31"/>
        <v>72</v>
      </c>
    </row>
    <row r="210" spans="1:90">
      <c r="A210" t="s">
        <v>1</v>
      </c>
      <c r="B210">
        <f t="shared" si="24"/>
        <v>1</v>
      </c>
      <c r="C210" t="s">
        <v>46</v>
      </c>
      <c r="D210" t="s">
        <v>54</v>
      </c>
      <c r="E210">
        <v>44</v>
      </c>
      <c r="F210">
        <v>23</v>
      </c>
      <c r="G210">
        <v>25</v>
      </c>
      <c r="H210">
        <v>36</v>
      </c>
      <c r="I210">
        <v>417</v>
      </c>
      <c r="J210">
        <v>3</v>
      </c>
      <c r="K210">
        <v>1</v>
      </c>
      <c r="L210">
        <v>1</v>
      </c>
      <c r="M210">
        <v>6</v>
      </c>
      <c r="N210">
        <v>11.8</v>
      </c>
      <c r="O210">
        <v>11.3</v>
      </c>
      <c r="P210">
        <v>69.400000000000006</v>
      </c>
      <c r="Q210">
        <v>124.4</v>
      </c>
      <c r="R210">
        <v>21</v>
      </c>
      <c r="S210">
        <v>112</v>
      </c>
      <c r="T210">
        <v>5.3</v>
      </c>
      <c r="U210">
        <v>3</v>
      </c>
      <c r="V210">
        <v>0</v>
      </c>
      <c r="W210">
        <v>1</v>
      </c>
      <c r="X210">
        <v>6</v>
      </c>
      <c r="Y210">
        <v>6</v>
      </c>
      <c r="Z210">
        <v>1</v>
      </c>
      <c r="AA210">
        <v>33</v>
      </c>
      <c r="AB210">
        <v>6</v>
      </c>
      <c r="AC210">
        <v>9</v>
      </c>
      <c r="AD210">
        <v>0</v>
      </c>
      <c r="AE210">
        <v>0</v>
      </c>
      <c r="AF210" s="3">
        <v>26</v>
      </c>
      <c r="AG210">
        <f>VLOOKUP(C210,'2022 FPIs'!$A$1:$B$33,2,FALSE)</f>
        <v>13.6</v>
      </c>
      <c r="AH210">
        <f>VLOOKUP($C210,'2022 FPIs'!$A$1:$F$33,3,FALSE)</f>
        <v>37.799999999999997</v>
      </c>
      <c r="AI210">
        <f>VLOOKUP($C210,'2022 FPIs'!$A$1:$F$33,4,FALSE)</f>
        <v>33.200000000000003</v>
      </c>
      <c r="AJ210">
        <f>VLOOKUP($C210,'2022 FPIs'!$A$1:$F$33,5,FALSE)</f>
        <v>50.1</v>
      </c>
      <c r="AK210">
        <f>VLOOKUP($C210,'2022 FPIs'!$A$1:$F$33,6,FALSE)</f>
        <v>45.9</v>
      </c>
      <c r="AL210">
        <f>VLOOKUP($C210,'2022 FPIs'!$A$1:$M$33,7,FALSE)</f>
        <v>1733</v>
      </c>
      <c r="AM210">
        <f>VLOOKUP($C210,'2022 FPIs'!$A$1:$M$33,8,FALSE)</f>
        <v>1</v>
      </c>
      <c r="AN210">
        <f>VLOOKUP($C210,'2022 FPIs'!$A$1:$M$33,9,FALSE)</f>
        <v>0.13658536585365841</v>
      </c>
      <c r="AO210">
        <f>VLOOKUP($C210,'2022 FPIs'!$A$1:$M$33,10,FALSE)</f>
        <v>0.21597096188747733</v>
      </c>
      <c r="AP210">
        <f>VLOOKUP($C210,'2022 FPIs'!$A$1:$M$33,11,FALSE)</f>
        <v>0.48459383753501406</v>
      </c>
      <c r="AQ210">
        <f>VLOOKUP($C210,'2022 FPIs'!$A$1:$M$33,12,FALSE)</f>
        <v>0.4103343465045593</v>
      </c>
      <c r="AR210">
        <f>VLOOKUP($C210,'2022 FPIs'!$A$1:$M$33,13,FALSE)</f>
        <v>1</v>
      </c>
      <c r="AS210">
        <v>23</v>
      </c>
      <c r="AT210">
        <v>44</v>
      </c>
      <c r="AU210">
        <v>29</v>
      </c>
      <c r="AV210">
        <v>46</v>
      </c>
      <c r="AW210">
        <v>343</v>
      </c>
      <c r="AX210">
        <v>2</v>
      </c>
      <c r="AY210">
        <v>2</v>
      </c>
      <c r="AZ210">
        <v>5</v>
      </c>
      <c r="BA210">
        <v>26</v>
      </c>
      <c r="BB210">
        <v>8</v>
      </c>
      <c r="BC210">
        <v>6.7</v>
      </c>
      <c r="BD210">
        <v>63</v>
      </c>
      <c r="BE210">
        <v>82.1</v>
      </c>
      <c r="BF210">
        <v>21</v>
      </c>
      <c r="BG210">
        <v>101</v>
      </c>
      <c r="BH210">
        <v>4.8</v>
      </c>
      <c r="BI210">
        <v>0</v>
      </c>
      <c r="BJ210">
        <v>3</v>
      </c>
      <c r="BK210">
        <v>3</v>
      </c>
      <c r="BL210">
        <v>2</v>
      </c>
      <c r="BM210">
        <v>2</v>
      </c>
      <c r="BN210">
        <v>1</v>
      </c>
      <c r="BO210">
        <v>29</v>
      </c>
      <c r="BP210">
        <v>8</v>
      </c>
      <c r="BQ210">
        <v>14</v>
      </c>
      <c r="BR210">
        <v>0</v>
      </c>
      <c r="BS210">
        <v>0</v>
      </c>
      <c r="BT210" s="3">
        <f t="shared" si="25"/>
        <v>34</v>
      </c>
      <c r="BU210">
        <f>VLOOKUP(D210,'2022 FPIs'!$A$1:$B$33,2,FALSE)</f>
        <v>6.5</v>
      </c>
      <c r="BV210">
        <f>VLOOKUP($D210,'2022 FPIs'!$A$1:$F$33,3,FALSE)</f>
        <v>32.200000000000003</v>
      </c>
      <c r="BW210">
        <f>VLOOKUP($D210,'2022 FPIs'!$A$1:$F$33,4,FALSE)</f>
        <v>41.6</v>
      </c>
      <c r="BX210">
        <f>VLOOKUP($D210,'2022 FPIs'!$A$1:$F$33,5,FALSE)</f>
        <v>32.799999999999997</v>
      </c>
      <c r="BY210">
        <f>VLOOKUP($D210,'2022 FPIs'!$A$1:$F$33,6,FALSE)</f>
        <v>45.3</v>
      </c>
      <c r="BZ210">
        <f>VLOOKUP($D210,'2022 FPIs'!$A$1:$G$33,7,FALSE)</f>
        <v>1644</v>
      </c>
      <c r="CA210">
        <f>VLOOKUP($D210,'2022 FPIs'!$A$1:$M$33,8,FALSE)</f>
        <v>0.76721311475409837</v>
      </c>
      <c r="CB210">
        <f>VLOOKUP($D210,'2022 FPIs'!$A$1:$M$33,9,FALSE)</f>
        <v>0</v>
      </c>
      <c r="CC210">
        <f>VLOOKUP($D210,'2022 FPIs'!$A$1:$M$33,10,FALSE)</f>
        <v>0.36842105263157893</v>
      </c>
      <c r="CD210">
        <f>VLOOKUP($D210,'2022 FPIs'!$A$1:$M$33,11,FALSE)</f>
        <v>0</v>
      </c>
      <c r="CE210">
        <f>VLOOKUP($D210,'2022 FPIs'!$A$1:$M$33,12,FALSE)</f>
        <v>0.39209726443768994</v>
      </c>
      <c r="CF210">
        <f>VLOOKUP($D210,'2022 FPIs'!$A$1:$M$33,13,FALSE)</f>
        <v>0.79107981220657275</v>
      </c>
      <c r="CG210">
        <f t="shared" si="26"/>
        <v>7.1</v>
      </c>
      <c r="CH210">
        <f t="shared" si="27"/>
        <v>1.1739130434782608</v>
      </c>
      <c r="CI210">
        <f t="shared" si="28"/>
        <v>0.79807692307692313</v>
      </c>
      <c r="CJ210">
        <f t="shared" si="29"/>
        <v>1.527439024390244</v>
      </c>
      <c r="CK210">
        <f t="shared" si="30"/>
        <v>1.0132450331125828</v>
      </c>
      <c r="CL210">
        <f t="shared" si="31"/>
        <v>89</v>
      </c>
    </row>
    <row r="211" spans="1:90">
      <c r="A211" t="s">
        <v>1</v>
      </c>
      <c r="B211">
        <f t="shared" si="24"/>
        <v>1</v>
      </c>
      <c r="C211" t="s">
        <v>46</v>
      </c>
      <c r="D211" t="s">
        <v>43</v>
      </c>
      <c r="E211">
        <v>20</v>
      </c>
      <c r="F211">
        <v>17</v>
      </c>
      <c r="G211">
        <v>43</v>
      </c>
      <c r="H211">
        <v>68</v>
      </c>
      <c r="I211">
        <v>422</v>
      </c>
      <c r="J211">
        <v>1</v>
      </c>
      <c r="K211">
        <v>1</v>
      </c>
      <c r="L211">
        <v>4</v>
      </c>
      <c r="M211">
        <v>24</v>
      </c>
      <c r="N211">
        <v>6.6</v>
      </c>
      <c r="O211">
        <v>5.9</v>
      </c>
      <c r="P211">
        <v>63.2</v>
      </c>
      <c r="Q211">
        <v>79.400000000000006</v>
      </c>
      <c r="R211">
        <v>19</v>
      </c>
      <c r="S211">
        <v>77</v>
      </c>
      <c r="T211">
        <v>4.0999999999999996</v>
      </c>
      <c r="U211">
        <v>1</v>
      </c>
      <c r="V211">
        <v>2</v>
      </c>
      <c r="W211">
        <v>3</v>
      </c>
      <c r="X211">
        <v>0</v>
      </c>
      <c r="Y211">
        <v>1</v>
      </c>
      <c r="Z211">
        <v>6</v>
      </c>
      <c r="AA211">
        <v>283</v>
      </c>
      <c r="AB211">
        <v>8</v>
      </c>
      <c r="AC211">
        <v>19</v>
      </c>
      <c r="AD211">
        <v>2</v>
      </c>
      <c r="AE211">
        <v>2</v>
      </c>
      <c r="AF211" s="3">
        <v>17.5</v>
      </c>
      <c r="AG211">
        <f>VLOOKUP(C211,'2022 FPIs'!$A$1:$B$33,2,FALSE)</f>
        <v>13.6</v>
      </c>
      <c r="AH211">
        <f>VLOOKUP($C211,'2022 FPIs'!$A$1:$F$33,3,FALSE)</f>
        <v>37.799999999999997</v>
      </c>
      <c r="AI211">
        <f>VLOOKUP($C211,'2022 FPIs'!$A$1:$F$33,4,FALSE)</f>
        <v>33.200000000000003</v>
      </c>
      <c r="AJ211">
        <f>VLOOKUP($C211,'2022 FPIs'!$A$1:$F$33,5,FALSE)</f>
        <v>50.1</v>
      </c>
      <c r="AK211">
        <f>VLOOKUP($C211,'2022 FPIs'!$A$1:$F$33,6,FALSE)</f>
        <v>45.9</v>
      </c>
      <c r="AL211">
        <f>VLOOKUP($C211,'2022 FPIs'!$A$1:$M$33,7,FALSE)</f>
        <v>1733</v>
      </c>
      <c r="AM211">
        <f>VLOOKUP($C211,'2022 FPIs'!$A$1:$M$33,8,FALSE)</f>
        <v>1</v>
      </c>
      <c r="AN211">
        <f>VLOOKUP($C211,'2022 FPIs'!$A$1:$M$33,9,FALSE)</f>
        <v>0.13658536585365841</v>
      </c>
      <c r="AO211">
        <f>VLOOKUP($C211,'2022 FPIs'!$A$1:$M$33,10,FALSE)</f>
        <v>0.21597096188747733</v>
      </c>
      <c r="AP211">
        <f>VLOOKUP($C211,'2022 FPIs'!$A$1:$M$33,11,FALSE)</f>
        <v>0.48459383753501406</v>
      </c>
      <c r="AQ211">
        <f>VLOOKUP($C211,'2022 FPIs'!$A$1:$M$33,12,FALSE)</f>
        <v>0.4103343465045593</v>
      </c>
      <c r="AR211">
        <f>VLOOKUP($C211,'2022 FPIs'!$A$1:$M$33,13,FALSE)</f>
        <v>1</v>
      </c>
      <c r="AS211">
        <v>17</v>
      </c>
      <c r="AT211">
        <v>20</v>
      </c>
      <c r="AU211">
        <v>5</v>
      </c>
      <c r="AV211">
        <v>16</v>
      </c>
      <c r="AW211">
        <v>57</v>
      </c>
      <c r="AX211">
        <v>0</v>
      </c>
      <c r="AY211">
        <v>0</v>
      </c>
      <c r="AZ211">
        <v>3</v>
      </c>
      <c r="BA211">
        <v>23</v>
      </c>
      <c r="BB211">
        <v>5</v>
      </c>
      <c r="BC211">
        <v>3</v>
      </c>
      <c r="BD211">
        <v>31.3</v>
      </c>
      <c r="BE211">
        <v>43</v>
      </c>
      <c r="BF211">
        <v>29</v>
      </c>
      <c r="BG211">
        <v>172</v>
      </c>
      <c r="BH211">
        <v>5.9</v>
      </c>
      <c r="BI211">
        <v>2</v>
      </c>
      <c r="BJ211">
        <v>1</v>
      </c>
      <c r="BK211">
        <v>1</v>
      </c>
      <c r="BL211">
        <v>2</v>
      </c>
      <c r="BM211">
        <v>2</v>
      </c>
      <c r="BN211">
        <v>8</v>
      </c>
      <c r="BO211">
        <v>390</v>
      </c>
      <c r="BP211">
        <v>1</v>
      </c>
      <c r="BQ211">
        <v>11</v>
      </c>
      <c r="BR211">
        <v>0</v>
      </c>
      <c r="BS211">
        <v>1</v>
      </c>
      <c r="BT211" s="3">
        <f t="shared" si="25"/>
        <v>42.5</v>
      </c>
      <c r="BU211">
        <f>VLOOKUP(D211,'2022 FPIs'!$A$1:$B$33,2,FALSE)</f>
        <v>-1</v>
      </c>
      <c r="BV211">
        <f>VLOOKUP($D211,'2022 FPIs'!$A$1:$F$33,3,FALSE)</f>
        <v>37.700000000000003</v>
      </c>
      <c r="BW211">
        <f>VLOOKUP($D211,'2022 FPIs'!$A$1:$F$33,4,FALSE)</f>
        <v>36.6</v>
      </c>
      <c r="BX211">
        <f>VLOOKUP($D211,'2022 FPIs'!$A$1:$F$33,5,FALSE)</f>
        <v>44.4</v>
      </c>
      <c r="BY211">
        <f>VLOOKUP($D211,'2022 FPIs'!$A$1:$F$33,6,FALSE)</f>
        <v>50.1</v>
      </c>
      <c r="BZ211">
        <f>VLOOKUP($D211,'2022 FPIs'!$A$1:$G$33,7,FALSE)</f>
        <v>1465</v>
      </c>
      <c r="CA211">
        <f>VLOOKUP($D211,'2022 FPIs'!$A$1:$M$33,8,FALSE)</f>
        <v>0.52131147540983602</v>
      </c>
      <c r="CB211">
        <f>VLOOKUP($D211,'2022 FPIs'!$A$1:$M$33,9,FALSE)</f>
        <v>0.13414634146341464</v>
      </c>
      <c r="CC211">
        <f>VLOOKUP($D211,'2022 FPIs'!$A$1:$M$33,10,FALSE)</f>
        <v>0.27767695099818507</v>
      </c>
      <c r="CD211">
        <f>VLOOKUP($D211,'2022 FPIs'!$A$1:$M$33,11,FALSE)</f>
        <v>0.32492997198879553</v>
      </c>
      <c r="CE211">
        <f>VLOOKUP($D211,'2022 FPIs'!$A$1:$M$33,12,FALSE)</f>
        <v>0.53799392097264453</v>
      </c>
      <c r="CF211">
        <f>VLOOKUP($D211,'2022 FPIs'!$A$1:$M$33,13,FALSE)</f>
        <v>0.37089201877934275</v>
      </c>
      <c r="CG211">
        <f t="shared" si="26"/>
        <v>14.6</v>
      </c>
      <c r="CH211">
        <f t="shared" si="27"/>
        <v>1.0026525198938991</v>
      </c>
      <c r="CI211">
        <f t="shared" si="28"/>
        <v>0.90710382513661203</v>
      </c>
      <c r="CJ211">
        <f t="shared" si="29"/>
        <v>1.1283783783783785</v>
      </c>
      <c r="CK211">
        <f t="shared" si="30"/>
        <v>0.91616766467065858</v>
      </c>
      <c r="CL211">
        <f t="shared" si="31"/>
        <v>268</v>
      </c>
    </row>
    <row r="212" spans="1:90">
      <c r="A212" t="s">
        <v>1</v>
      </c>
      <c r="B212">
        <f t="shared" si="24"/>
        <v>1</v>
      </c>
      <c r="C212" t="s">
        <v>46</v>
      </c>
      <c r="D212" t="s">
        <v>41</v>
      </c>
      <c r="E212">
        <v>27</v>
      </c>
      <c r="F212">
        <v>17</v>
      </c>
      <c r="G212">
        <v>26</v>
      </c>
      <c r="H212">
        <v>35</v>
      </c>
      <c r="I212">
        <v>331</v>
      </c>
      <c r="J212">
        <v>4</v>
      </c>
      <c r="K212">
        <v>1</v>
      </c>
      <c r="L212">
        <v>0</v>
      </c>
      <c r="M212">
        <v>0</v>
      </c>
      <c r="N212">
        <v>9.5</v>
      </c>
      <c r="O212">
        <v>9.5</v>
      </c>
      <c r="P212">
        <v>74.3</v>
      </c>
      <c r="Q212">
        <v>129.6</v>
      </c>
      <c r="R212">
        <v>27</v>
      </c>
      <c r="S212">
        <v>155</v>
      </c>
      <c r="T212">
        <v>5.7</v>
      </c>
      <c r="U212">
        <v>0</v>
      </c>
      <c r="V212">
        <v>0</v>
      </c>
      <c r="W212">
        <v>0</v>
      </c>
      <c r="X212">
        <v>3</v>
      </c>
      <c r="Y212">
        <v>4</v>
      </c>
      <c r="Z212">
        <v>2</v>
      </c>
      <c r="AA212">
        <v>91</v>
      </c>
      <c r="AB212">
        <v>7</v>
      </c>
      <c r="AC212">
        <v>10</v>
      </c>
      <c r="AD212">
        <v>1</v>
      </c>
      <c r="AE212">
        <v>1</v>
      </c>
      <c r="AF212" s="3">
        <v>28.5</v>
      </c>
      <c r="AG212">
        <f>VLOOKUP(C212,'2022 FPIs'!$A$1:$B$33,2,FALSE)</f>
        <v>13.6</v>
      </c>
      <c r="AH212">
        <f>VLOOKUP($C212,'2022 FPIs'!$A$1:$F$33,3,FALSE)</f>
        <v>37.799999999999997</v>
      </c>
      <c r="AI212">
        <f>VLOOKUP($C212,'2022 FPIs'!$A$1:$F$33,4,FALSE)</f>
        <v>33.200000000000003</v>
      </c>
      <c r="AJ212">
        <f>VLOOKUP($C212,'2022 FPIs'!$A$1:$F$33,5,FALSE)</f>
        <v>50.1</v>
      </c>
      <c r="AK212">
        <f>VLOOKUP($C212,'2022 FPIs'!$A$1:$F$33,6,FALSE)</f>
        <v>45.9</v>
      </c>
      <c r="AL212">
        <f>VLOOKUP($C212,'2022 FPIs'!$A$1:$M$33,7,FALSE)</f>
        <v>1733</v>
      </c>
      <c r="AM212">
        <f>VLOOKUP($C212,'2022 FPIs'!$A$1:$M$33,8,FALSE)</f>
        <v>1</v>
      </c>
      <c r="AN212">
        <f>VLOOKUP($C212,'2022 FPIs'!$A$1:$M$33,9,FALSE)</f>
        <v>0.13658536585365841</v>
      </c>
      <c r="AO212">
        <f>VLOOKUP($C212,'2022 FPIs'!$A$1:$M$33,10,FALSE)</f>
        <v>0.21597096188747733</v>
      </c>
      <c r="AP212">
        <f>VLOOKUP($C212,'2022 FPIs'!$A$1:$M$33,11,FALSE)</f>
        <v>0.48459383753501406</v>
      </c>
      <c r="AQ212">
        <f>VLOOKUP($C212,'2022 FPIs'!$A$1:$M$33,12,FALSE)</f>
        <v>0.4103343465045593</v>
      </c>
      <c r="AR212">
        <f>VLOOKUP($C212,'2022 FPIs'!$A$1:$M$33,13,FALSE)</f>
        <v>1</v>
      </c>
      <c r="AS212">
        <v>17</v>
      </c>
      <c r="AT212">
        <v>27</v>
      </c>
      <c r="AU212">
        <v>29</v>
      </c>
      <c r="AV212">
        <v>40</v>
      </c>
      <c r="AW212">
        <v>240</v>
      </c>
      <c r="AX212">
        <v>2</v>
      </c>
      <c r="AY212">
        <v>0</v>
      </c>
      <c r="AZ212">
        <v>5</v>
      </c>
      <c r="BA212">
        <v>19</v>
      </c>
      <c r="BB212">
        <v>6.5</v>
      </c>
      <c r="BC212">
        <v>5.3</v>
      </c>
      <c r="BD212">
        <v>72.5</v>
      </c>
      <c r="BE212">
        <v>104.2</v>
      </c>
      <c r="BF212">
        <v>16</v>
      </c>
      <c r="BG212">
        <v>75</v>
      </c>
      <c r="BH212">
        <v>4.7</v>
      </c>
      <c r="BI212">
        <v>0</v>
      </c>
      <c r="BJ212">
        <v>1</v>
      </c>
      <c r="BK212">
        <v>3</v>
      </c>
      <c r="BL212">
        <v>2</v>
      </c>
      <c r="BM212">
        <v>2</v>
      </c>
      <c r="BN212">
        <v>6</v>
      </c>
      <c r="BO212">
        <v>281</v>
      </c>
      <c r="BP212">
        <v>4</v>
      </c>
      <c r="BQ212">
        <v>14</v>
      </c>
      <c r="BR212">
        <v>2</v>
      </c>
      <c r="BS212">
        <v>2</v>
      </c>
      <c r="BT212" s="3">
        <f t="shared" si="25"/>
        <v>31.5</v>
      </c>
      <c r="BU212">
        <f>VLOOKUP(D212,'2022 FPIs'!$A$1:$B$33,2,FALSE)</f>
        <v>6.1</v>
      </c>
      <c r="BV212">
        <f>VLOOKUP($D212,'2022 FPIs'!$A$1:$F$33,3,FALSE)</f>
        <v>48</v>
      </c>
      <c r="BW212">
        <f>VLOOKUP($D212,'2022 FPIs'!$A$1:$F$33,4,FALSE)</f>
        <v>46.1</v>
      </c>
      <c r="BX212">
        <f>VLOOKUP($D212,'2022 FPIs'!$A$1:$F$33,5,FALSE)</f>
        <v>50.2</v>
      </c>
      <c r="BY212">
        <f>VLOOKUP($D212,'2022 FPIs'!$A$1:$F$33,6,FALSE)</f>
        <v>51</v>
      </c>
      <c r="BZ212">
        <f>VLOOKUP($D212,'2022 FPIs'!$A$1:$G$33,7,FALSE)</f>
        <v>1531</v>
      </c>
      <c r="CA212">
        <f>VLOOKUP($D212,'2022 FPIs'!$A$1:$M$33,8,FALSE)</f>
        <v>0.75409836065573765</v>
      </c>
      <c r="CB212">
        <f>VLOOKUP($D212,'2022 FPIs'!$A$1:$M$33,9,FALSE)</f>
        <v>0.38536585365853654</v>
      </c>
      <c r="CC212">
        <f>VLOOKUP($D212,'2022 FPIs'!$A$1:$M$33,10,FALSE)</f>
        <v>0.45009074410163336</v>
      </c>
      <c r="CD212">
        <f>VLOOKUP($D212,'2022 FPIs'!$A$1:$M$33,11,FALSE)</f>
        <v>0.48739495798319338</v>
      </c>
      <c r="CE212">
        <f>VLOOKUP($D212,'2022 FPIs'!$A$1:$M$33,12,FALSE)</f>
        <v>0.56534954407294835</v>
      </c>
      <c r="CF212">
        <f>VLOOKUP($D212,'2022 FPIs'!$A$1:$M$33,13,FALSE)</f>
        <v>0.5258215962441315</v>
      </c>
      <c r="CG212">
        <f t="shared" si="26"/>
        <v>7.5</v>
      </c>
      <c r="CH212">
        <f t="shared" si="27"/>
        <v>0.78749999999999998</v>
      </c>
      <c r="CI212">
        <f t="shared" si="28"/>
        <v>0.72017353579175714</v>
      </c>
      <c r="CJ212">
        <f t="shared" si="29"/>
        <v>0.99800796812749004</v>
      </c>
      <c r="CK212">
        <f t="shared" si="30"/>
        <v>0.9</v>
      </c>
      <c r="CL212">
        <f t="shared" si="31"/>
        <v>202</v>
      </c>
    </row>
    <row r="213" spans="1:90">
      <c r="A213" t="s">
        <v>1</v>
      </c>
      <c r="B213">
        <f t="shared" si="24"/>
        <v>1</v>
      </c>
      <c r="C213" t="s">
        <v>46</v>
      </c>
      <c r="D213" t="s">
        <v>55</v>
      </c>
      <c r="E213">
        <v>30</v>
      </c>
      <c r="F213">
        <v>27</v>
      </c>
      <c r="G213">
        <v>20</v>
      </c>
      <c r="H213">
        <v>34</v>
      </c>
      <c r="I213">
        <v>322</v>
      </c>
      <c r="J213">
        <v>3</v>
      </c>
      <c r="K213">
        <v>0</v>
      </c>
      <c r="L213">
        <v>1</v>
      </c>
      <c r="M213">
        <v>7</v>
      </c>
      <c r="N213">
        <v>9.6999999999999993</v>
      </c>
      <c r="O213">
        <v>9.1999999999999993</v>
      </c>
      <c r="P213">
        <v>58.8</v>
      </c>
      <c r="Q213">
        <v>120</v>
      </c>
      <c r="R213">
        <v>27</v>
      </c>
      <c r="S213">
        <v>163</v>
      </c>
      <c r="T213">
        <v>6</v>
      </c>
      <c r="U213">
        <v>0</v>
      </c>
      <c r="V213">
        <v>3</v>
      </c>
      <c r="W213">
        <v>3</v>
      </c>
      <c r="X213">
        <v>3</v>
      </c>
      <c r="Y213">
        <v>3</v>
      </c>
      <c r="Z213">
        <v>2</v>
      </c>
      <c r="AA213">
        <v>92</v>
      </c>
      <c r="AB213">
        <v>5</v>
      </c>
      <c r="AC213">
        <v>10</v>
      </c>
      <c r="AD213">
        <v>0</v>
      </c>
      <c r="AE213">
        <v>0</v>
      </c>
      <c r="AF213" s="3">
        <v>27.5</v>
      </c>
      <c r="AG213">
        <f>VLOOKUP(C213,'2022 FPIs'!$A$1:$B$33,2,FALSE)</f>
        <v>13.6</v>
      </c>
      <c r="AH213">
        <f>VLOOKUP($C213,'2022 FPIs'!$A$1:$F$33,3,FALSE)</f>
        <v>37.799999999999997</v>
      </c>
      <c r="AI213">
        <f>VLOOKUP($C213,'2022 FPIs'!$A$1:$F$33,4,FALSE)</f>
        <v>33.200000000000003</v>
      </c>
      <c r="AJ213">
        <f>VLOOKUP($C213,'2022 FPIs'!$A$1:$F$33,5,FALSE)</f>
        <v>50.1</v>
      </c>
      <c r="AK213">
        <f>VLOOKUP($C213,'2022 FPIs'!$A$1:$F$33,6,FALSE)</f>
        <v>45.9</v>
      </c>
      <c r="AL213">
        <f>VLOOKUP($C213,'2022 FPIs'!$A$1:$M$33,7,FALSE)</f>
        <v>1733</v>
      </c>
      <c r="AM213">
        <f>VLOOKUP($C213,'2022 FPIs'!$A$1:$M$33,8,FALSE)</f>
        <v>1</v>
      </c>
      <c r="AN213">
        <f>VLOOKUP($C213,'2022 FPIs'!$A$1:$M$33,9,FALSE)</f>
        <v>0.13658536585365841</v>
      </c>
      <c r="AO213">
        <f>VLOOKUP($C213,'2022 FPIs'!$A$1:$M$33,10,FALSE)</f>
        <v>0.21597096188747733</v>
      </c>
      <c r="AP213">
        <f>VLOOKUP($C213,'2022 FPIs'!$A$1:$M$33,11,FALSE)</f>
        <v>0.48459383753501406</v>
      </c>
      <c r="AQ213">
        <f>VLOOKUP($C213,'2022 FPIs'!$A$1:$M$33,12,FALSE)</f>
        <v>0.4103343465045593</v>
      </c>
      <c r="AR213">
        <f>VLOOKUP($C213,'2022 FPIs'!$A$1:$M$33,13,FALSE)</f>
        <v>1</v>
      </c>
      <c r="AS213">
        <v>27</v>
      </c>
      <c r="AT213">
        <v>30</v>
      </c>
      <c r="AU213">
        <v>23</v>
      </c>
      <c r="AV213">
        <v>30</v>
      </c>
      <c r="AW213">
        <v>250</v>
      </c>
      <c r="AX213">
        <v>2</v>
      </c>
      <c r="AY213">
        <v>1</v>
      </c>
      <c r="AZ213">
        <v>5</v>
      </c>
      <c r="BA213">
        <v>30</v>
      </c>
      <c r="BB213">
        <v>9.3000000000000007</v>
      </c>
      <c r="BC213">
        <v>7.1</v>
      </c>
      <c r="BD213">
        <v>76.7</v>
      </c>
      <c r="BE213">
        <v>109</v>
      </c>
      <c r="BF213">
        <v>30</v>
      </c>
      <c r="BG213">
        <v>115</v>
      </c>
      <c r="BH213">
        <v>3.8</v>
      </c>
      <c r="BI213">
        <v>1</v>
      </c>
      <c r="BJ213">
        <v>2</v>
      </c>
      <c r="BK213">
        <v>2</v>
      </c>
      <c r="BL213">
        <v>3</v>
      </c>
      <c r="BM213">
        <v>3</v>
      </c>
      <c r="BN213">
        <v>3</v>
      </c>
      <c r="BO213">
        <v>147</v>
      </c>
      <c r="BP213">
        <v>8</v>
      </c>
      <c r="BQ213">
        <v>14</v>
      </c>
      <c r="BR213">
        <v>0</v>
      </c>
      <c r="BS213">
        <v>0</v>
      </c>
      <c r="BT213" s="3">
        <f t="shared" si="25"/>
        <v>32.5</v>
      </c>
      <c r="BU213">
        <f>VLOOKUP(D213,'2022 FPIs'!$A$1:$B$33,2,FALSE)</f>
        <v>3.2</v>
      </c>
      <c r="BV213">
        <f>VLOOKUP($D213,'2022 FPIs'!$A$1:$F$33,3,FALSE)</f>
        <v>42.5</v>
      </c>
      <c r="BW213">
        <f>VLOOKUP($D213,'2022 FPIs'!$A$1:$F$33,4,FALSE)</f>
        <v>33.299999999999997</v>
      </c>
      <c r="BX213">
        <f>VLOOKUP($D213,'2022 FPIs'!$A$1:$F$33,5,FALSE)</f>
        <v>62.6</v>
      </c>
      <c r="BY213">
        <f>VLOOKUP($D213,'2022 FPIs'!$A$1:$F$33,6,FALSE)</f>
        <v>33</v>
      </c>
      <c r="BZ213">
        <f>VLOOKUP($D213,'2022 FPIs'!$A$1:$G$33,7,FALSE)</f>
        <v>1535</v>
      </c>
      <c r="CA213">
        <f>VLOOKUP($D213,'2022 FPIs'!$A$1:$M$33,8,FALSE)</f>
        <v>0.65901639344262286</v>
      </c>
      <c r="CB213">
        <f>VLOOKUP($D213,'2022 FPIs'!$A$1:$M$33,9,FALSE)</f>
        <v>0.2512195121951219</v>
      </c>
      <c r="CC213">
        <f>VLOOKUP($D213,'2022 FPIs'!$A$1:$M$33,10,FALSE)</f>
        <v>0.21778584392014511</v>
      </c>
      <c r="CD213">
        <f>VLOOKUP($D213,'2022 FPIs'!$A$1:$M$33,11,FALSE)</f>
        <v>0.834733893557423</v>
      </c>
      <c r="CE213">
        <f>VLOOKUP($D213,'2022 FPIs'!$A$1:$M$33,12,FALSE)</f>
        <v>1.8237082066869345E-2</v>
      </c>
      <c r="CF213">
        <f>VLOOKUP($D213,'2022 FPIs'!$A$1:$M$33,13,FALSE)</f>
        <v>0.53521126760563376</v>
      </c>
      <c r="CG213">
        <f t="shared" si="26"/>
        <v>10.399999999999999</v>
      </c>
      <c r="CH213">
        <f t="shared" si="27"/>
        <v>0.88941176470588224</v>
      </c>
      <c r="CI213">
        <f t="shared" si="28"/>
        <v>0.99699699699699718</v>
      </c>
      <c r="CJ213">
        <f t="shared" si="29"/>
        <v>0.80031948881789139</v>
      </c>
      <c r="CK213">
        <f t="shared" si="30"/>
        <v>1.3909090909090909</v>
      </c>
      <c r="CL213">
        <f t="shared" si="31"/>
        <v>198</v>
      </c>
    </row>
    <row r="214" spans="1:90">
      <c r="A214" t="s">
        <v>1</v>
      </c>
      <c r="B214">
        <f t="shared" si="24"/>
        <v>1</v>
      </c>
      <c r="C214" t="s">
        <v>46</v>
      </c>
      <c r="D214" t="s">
        <v>42</v>
      </c>
      <c r="E214">
        <v>26</v>
      </c>
      <c r="F214">
        <v>10</v>
      </c>
      <c r="G214">
        <v>27</v>
      </c>
      <c r="H214">
        <v>42</v>
      </c>
      <c r="I214">
        <v>320</v>
      </c>
      <c r="J214">
        <v>1</v>
      </c>
      <c r="K214">
        <v>1</v>
      </c>
      <c r="L214">
        <v>0</v>
      </c>
      <c r="M214">
        <v>0</v>
      </c>
      <c r="N214">
        <v>7.6</v>
      </c>
      <c r="O214">
        <v>7.6</v>
      </c>
      <c r="P214">
        <v>64.3</v>
      </c>
      <c r="Q214">
        <v>85.4</v>
      </c>
      <c r="R214">
        <v>30</v>
      </c>
      <c r="S214">
        <v>117</v>
      </c>
      <c r="T214">
        <v>3.9</v>
      </c>
      <c r="U214">
        <v>1</v>
      </c>
      <c r="V214">
        <v>4</v>
      </c>
      <c r="W214">
        <v>4</v>
      </c>
      <c r="X214">
        <v>2</v>
      </c>
      <c r="Y214">
        <v>2</v>
      </c>
      <c r="Z214">
        <v>1</v>
      </c>
      <c r="AA214">
        <v>49</v>
      </c>
      <c r="AB214">
        <v>5</v>
      </c>
      <c r="AC214">
        <v>11</v>
      </c>
      <c r="AD214">
        <v>0</v>
      </c>
      <c r="AE214">
        <v>0</v>
      </c>
      <c r="AF214" s="3">
        <v>32.5</v>
      </c>
      <c r="AG214">
        <f>VLOOKUP(C214,'2022 FPIs'!$A$1:$B$33,2,FALSE)</f>
        <v>13.6</v>
      </c>
      <c r="AH214">
        <f>VLOOKUP($C214,'2022 FPIs'!$A$1:$F$33,3,FALSE)</f>
        <v>37.799999999999997</v>
      </c>
      <c r="AI214">
        <f>VLOOKUP($C214,'2022 FPIs'!$A$1:$F$33,4,FALSE)</f>
        <v>33.200000000000003</v>
      </c>
      <c r="AJ214">
        <f>VLOOKUP($C214,'2022 FPIs'!$A$1:$F$33,5,FALSE)</f>
        <v>50.1</v>
      </c>
      <c r="AK214">
        <f>VLOOKUP($C214,'2022 FPIs'!$A$1:$F$33,6,FALSE)</f>
        <v>45.9</v>
      </c>
      <c r="AL214">
        <f>VLOOKUP($C214,'2022 FPIs'!$A$1:$M$33,7,FALSE)</f>
        <v>1733</v>
      </c>
      <c r="AM214">
        <f>VLOOKUP($C214,'2022 FPIs'!$A$1:$M$33,8,FALSE)</f>
        <v>1</v>
      </c>
      <c r="AN214">
        <f>VLOOKUP($C214,'2022 FPIs'!$A$1:$M$33,9,FALSE)</f>
        <v>0.13658536585365841</v>
      </c>
      <c r="AO214">
        <f>VLOOKUP($C214,'2022 FPIs'!$A$1:$M$33,10,FALSE)</f>
        <v>0.21597096188747733</v>
      </c>
      <c r="AP214">
        <f>VLOOKUP($C214,'2022 FPIs'!$A$1:$M$33,11,FALSE)</f>
        <v>0.48459383753501406</v>
      </c>
      <c r="AQ214">
        <f>VLOOKUP($C214,'2022 FPIs'!$A$1:$M$33,12,FALSE)</f>
        <v>0.4103343465045593</v>
      </c>
      <c r="AR214">
        <f>VLOOKUP($C214,'2022 FPIs'!$A$1:$M$33,13,FALSE)</f>
        <v>1</v>
      </c>
      <c r="AS214">
        <v>10</v>
      </c>
      <c r="AT214">
        <v>26</v>
      </c>
      <c r="AU214">
        <v>14</v>
      </c>
      <c r="AV214">
        <v>24</v>
      </c>
      <c r="AW214">
        <v>82</v>
      </c>
      <c r="AX214">
        <v>1</v>
      </c>
      <c r="AY214">
        <v>2</v>
      </c>
      <c r="AZ214">
        <v>3</v>
      </c>
      <c r="BA214">
        <v>24</v>
      </c>
      <c r="BB214">
        <v>4.4000000000000004</v>
      </c>
      <c r="BC214">
        <v>3</v>
      </c>
      <c r="BD214">
        <v>58.3</v>
      </c>
      <c r="BE214">
        <v>44.1</v>
      </c>
      <c r="BF214">
        <v>28</v>
      </c>
      <c r="BG214">
        <v>116</v>
      </c>
      <c r="BH214">
        <v>4.0999999999999996</v>
      </c>
      <c r="BI214">
        <v>0</v>
      </c>
      <c r="BJ214">
        <v>1</v>
      </c>
      <c r="BK214">
        <v>1</v>
      </c>
      <c r="BL214">
        <v>1</v>
      </c>
      <c r="BM214">
        <v>1</v>
      </c>
      <c r="BN214">
        <v>4</v>
      </c>
      <c r="BO214">
        <v>180</v>
      </c>
      <c r="BP214">
        <v>5</v>
      </c>
      <c r="BQ214">
        <v>13</v>
      </c>
      <c r="BR214">
        <v>3</v>
      </c>
      <c r="BS214">
        <v>3</v>
      </c>
      <c r="BT214" s="3">
        <f t="shared" si="25"/>
        <v>27.5</v>
      </c>
      <c r="BU214">
        <f>VLOOKUP(D214,'2022 FPIs'!$A$1:$B$33,2,FALSE)</f>
        <v>-6.5</v>
      </c>
      <c r="BV214">
        <f>VLOOKUP($D214,'2022 FPIs'!$A$1:$F$33,3,FALSE)</f>
        <v>46.9</v>
      </c>
      <c r="BW214">
        <f>VLOOKUP($D214,'2022 FPIs'!$A$1:$F$33,4,FALSE)</f>
        <v>48.4</v>
      </c>
      <c r="BX214">
        <f>VLOOKUP($D214,'2022 FPIs'!$A$1:$F$33,5,FALSE)</f>
        <v>52.3</v>
      </c>
      <c r="BY214">
        <f>VLOOKUP($D214,'2022 FPIs'!$A$1:$F$33,6,FALSE)</f>
        <v>36</v>
      </c>
      <c r="BZ214">
        <f>VLOOKUP($D214,'2022 FPIs'!$A$1:$G$33,7,FALSE)</f>
        <v>1469</v>
      </c>
      <c r="CA214">
        <f>VLOOKUP($D214,'2022 FPIs'!$A$1:$M$33,8,FALSE)</f>
        <v>0.34098360655737703</v>
      </c>
      <c r="CB214">
        <f>VLOOKUP($D214,'2022 FPIs'!$A$1:$M$33,9,FALSE)</f>
        <v>0.35853658536585353</v>
      </c>
      <c r="CC214">
        <f>VLOOKUP($D214,'2022 FPIs'!$A$1:$M$33,10,FALSE)</f>
        <v>0.49183303085299446</v>
      </c>
      <c r="CD214">
        <f>VLOOKUP($D214,'2022 FPIs'!$A$1:$M$33,11,FALSE)</f>
        <v>0.54621848739495793</v>
      </c>
      <c r="CE214">
        <f>VLOOKUP($D214,'2022 FPIs'!$A$1:$M$33,12,FALSE)</f>
        <v>0.10942249240121585</v>
      </c>
      <c r="CF214">
        <f>VLOOKUP($D214,'2022 FPIs'!$A$1:$M$33,13,FALSE)</f>
        <v>0.38028169014084506</v>
      </c>
      <c r="CG214">
        <f t="shared" si="26"/>
        <v>20.100000000000001</v>
      </c>
      <c r="CH214">
        <f t="shared" si="27"/>
        <v>0.80597014925373134</v>
      </c>
      <c r="CI214">
        <f t="shared" si="28"/>
        <v>0.68595041322314054</v>
      </c>
      <c r="CJ214">
        <f t="shared" si="29"/>
        <v>0.9579349904397706</v>
      </c>
      <c r="CK214">
        <f t="shared" si="30"/>
        <v>1.2749999999999999</v>
      </c>
      <c r="CL214">
        <f t="shared" si="31"/>
        <v>264</v>
      </c>
    </row>
    <row r="215" spans="1:90">
      <c r="A215" t="s">
        <v>0</v>
      </c>
      <c r="B215">
        <f t="shared" si="24"/>
        <v>0</v>
      </c>
      <c r="C215" t="s">
        <v>46</v>
      </c>
      <c r="D215" t="s">
        <v>52</v>
      </c>
      <c r="E215">
        <v>24</v>
      </c>
      <c r="F215">
        <v>27</v>
      </c>
      <c r="G215">
        <v>16</v>
      </c>
      <c r="H215">
        <v>27</v>
      </c>
      <c r="I215">
        <v>211</v>
      </c>
      <c r="J215">
        <v>1</v>
      </c>
      <c r="K215">
        <v>0</v>
      </c>
      <c r="L215">
        <v>2</v>
      </c>
      <c r="M215">
        <v>12</v>
      </c>
      <c r="N215">
        <v>8.3000000000000007</v>
      </c>
      <c r="O215">
        <v>7.3</v>
      </c>
      <c r="P215">
        <v>59.3</v>
      </c>
      <c r="Q215">
        <v>96.4</v>
      </c>
      <c r="R215">
        <v>25</v>
      </c>
      <c r="S215">
        <v>138</v>
      </c>
      <c r="T215">
        <v>5.5</v>
      </c>
      <c r="U215">
        <v>2</v>
      </c>
      <c r="V215">
        <v>1</v>
      </c>
      <c r="W215">
        <v>2</v>
      </c>
      <c r="X215">
        <v>3</v>
      </c>
      <c r="Y215">
        <v>3</v>
      </c>
      <c r="Z215">
        <v>1</v>
      </c>
      <c r="AA215">
        <v>55</v>
      </c>
      <c r="AB215">
        <v>6</v>
      </c>
      <c r="AC215">
        <v>11</v>
      </c>
      <c r="AD215">
        <v>2</v>
      </c>
      <c r="AE215">
        <v>2</v>
      </c>
      <c r="AF215" s="3">
        <v>28</v>
      </c>
      <c r="AG215">
        <f>VLOOKUP(C215,'2022 FPIs'!$A$1:$B$33,2,FALSE)</f>
        <v>13.6</v>
      </c>
      <c r="AH215">
        <f>VLOOKUP($C215,'2022 FPIs'!$A$1:$F$33,3,FALSE)</f>
        <v>37.799999999999997</v>
      </c>
      <c r="AI215">
        <f>VLOOKUP($C215,'2022 FPIs'!$A$1:$F$33,4,FALSE)</f>
        <v>33.200000000000003</v>
      </c>
      <c r="AJ215">
        <f>VLOOKUP($C215,'2022 FPIs'!$A$1:$F$33,5,FALSE)</f>
        <v>50.1</v>
      </c>
      <c r="AK215">
        <f>VLOOKUP($C215,'2022 FPIs'!$A$1:$F$33,6,FALSE)</f>
        <v>45.9</v>
      </c>
      <c r="AL215">
        <f>VLOOKUP($C215,'2022 FPIs'!$A$1:$M$33,7,FALSE)</f>
        <v>1733</v>
      </c>
      <c r="AM215">
        <f>VLOOKUP($C215,'2022 FPIs'!$A$1:$M$33,8,FALSE)</f>
        <v>1</v>
      </c>
      <c r="AN215">
        <f>VLOOKUP($C215,'2022 FPIs'!$A$1:$M$33,9,FALSE)</f>
        <v>0.13658536585365841</v>
      </c>
      <c r="AO215">
        <f>VLOOKUP($C215,'2022 FPIs'!$A$1:$M$33,10,FALSE)</f>
        <v>0.21597096188747733</v>
      </c>
      <c r="AP215">
        <f>VLOOKUP($C215,'2022 FPIs'!$A$1:$M$33,11,FALSE)</f>
        <v>0.48459383753501406</v>
      </c>
      <c r="AQ215">
        <f>VLOOKUP($C215,'2022 FPIs'!$A$1:$M$33,12,FALSE)</f>
        <v>0.4103343465045593</v>
      </c>
      <c r="AR215">
        <f>VLOOKUP($C215,'2022 FPIs'!$A$1:$M$33,13,FALSE)</f>
        <v>1</v>
      </c>
      <c r="AS215">
        <v>27</v>
      </c>
      <c r="AT215">
        <v>24</v>
      </c>
      <c r="AU215">
        <v>25</v>
      </c>
      <c r="AV215">
        <v>31</v>
      </c>
      <c r="AW215">
        <v>279</v>
      </c>
      <c r="AX215">
        <v>2</v>
      </c>
      <c r="AY215">
        <v>0</v>
      </c>
      <c r="AZ215">
        <v>1</v>
      </c>
      <c r="BA215">
        <v>7</v>
      </c>
      <c r="BB215">
        <v>9.1999999999999993</v>
      </c>
      <c r="BC215">
        <v>8.6999999999999993</v>
      </c>
      <c r="BD215">
        <v>80.599999999999994</v>
      </c>
      <c r="BE215">
        <v>125.7</v>
      </c>
      <c r="BF215">
        <v>34</v>
      </c>
      <c r="BG215">
        <v>152</v>
      </c>
      <c r="BH215">
        <v>4.5</v>
      </c>
      <c r="BI215">
        <v>1</v>
      </c>
      <c r="BJ215">
        <v>2</v>
      </c>
      <c r="BK215">
        <v>2</v>
      </c>
      <c r="BL215">
        <v>3</v>
      </c>
      <c r="BM215">
        <v>3</v>
      </c>
      <c r="BN215">
        <v>1</v>
      </c>
      <c r="BO215">
        <v>40</v>
      </c>
      <c r="BP215">
        <v>7</v>
      </c>
      <c r="BQ215">
        <v>11</v>
      </c>
      <c r="BR215">
        <v>0</v>
      </c>
      <c r="BS215">
        <v>1</v>
      </c>
      <c r="BT215" s="3">
        <f t="shared" si="25"/>
        <v>32</v>
      </c>
      <c r="BU215">
        <f>VLOOKUP(D215,'2022 FPIs'!$A$1:$B$33,2,FALSE)</f>
        <v>11.1</v>
      </c>
      <c r="BV215">
        <f>VLOOKUP($D215,'2022 FPIs'!$A$1:$F$33,3,FALSE)</f>
        <v>56.4</v>
      </c>
      <c r="BW215">
        <f>VLOOKUP($D215,'2022 FPIs'!$A$1:$F$33,4,FALSE)</f>
        <v>46.3</v>
      </c>
      <c r="BX215">
        <f>VLOOKUP($D215,'2022 FPIs'!$A$1:$F$33,5,FALSE)</f>
        <v>58.6</v>
      </c>
      <c r="BY215">
        <f>VLOOKUP($D215,'2022 FPIs'!$A$1:$F$33,6,FALSE)</f>
        <v>61.8</v>
      </c>
      <c r="BZ215">
        <f>VLOOKUP($D215,'2022 FPIs'!$A$1:$G$33,7,FALSE)</f>
        <v>1688</v>
      </c>
      <c r="CA215">
        <f>VLOOKUP($D215,'2022 FPIs'!$A$1:$M$33,8,FALSE)</f>
        <v>0.91803278688524592</v>
      </c>
      <c r="CB215">
        <f>VLOOKUP($D215,'2022 FPIs'!$A$1:$M$33,9,FALSE)</f>
        <v>0.59024390243902425</v>
      </c>
      <c r="CC215">
        <f>VLOOKUP($D215,'2022 FPIs'!$A$1:$M$33,10,FALSE)</f>
        <v>0.45372050816696902</v>
      </c>
      <c r="CD215">
        <f>VLOOKUP($D215,'2022 FPIs'!$A$1:$M$33,11,FALSE)</f>
        <v>0.7226890756302522</v>
      </c>
      <c r="CE215">
        <f>VLOOKUP($D215,'2022 FPIs'!$A$1:$M$33,12,FALSE)</f>
        <v>0.8936170212765957</v>
      </c>
      <c r="CF215">
        <f>VLOOKUP($D215,'2022 FPIs'!$A$1:$M$33,13,FALSE)</f>
        <v>0.89436619718309862</v>
      </c>
      <c r="CG215">
        <f t="shared" si="26"/>
        <v>2.5</v>
      </c>
      <c r="CH215">
        <f t="shared" si="27"/>
        <v>0.67021276595744672</v>
      </c>
      <c r="CI215">
        <f t="shared" si="28"/>
        <v>0.71706263498920098</v>
      </c>
      <c r="CJ215">
        <f t="shared" si="29"/>
        <v>0.8549488054607508</v>
      </c>
      <c r="CK215">
        <f t="shared" si="30"/>
        <v>0.74271844660194175</v>
      </c>
      <c r="CL215">
        <f t="shared" si="31"/>
        <v>45</v>
      </c>
    </row>
    <row r="216" spans="1:90">
      <c r="A216" t="s">
        <v>1</v>
      </c>
      <c r="B216">
        <f t="shared" si="24"/>
        <v>1</v>
      </c>
      <c r="C216" t="s">
        <v>46</v>
      </c>
      <c r="D216" t="s">
        <v>59</v>
      </c>
      <c r="E216">
        <v>34</v>
      </c>
      <c r="F216">
        <v>28</v>
      </c>
      <c r="G216">
        <v>28</v>
      </c>
      <c r="H216">
        <v>42</v>
      </c>
      <c r="I216">
        <v>342</v>
      </c>
      <c r="J216">
        <v>3</v>
      </c>
      <c r="K216">
        <v>3</v>
      </c>
      <c r="L216">
        <v>2</v>
      </c>
      <c r="M216">
        <v>10</v>
      </c>
      <c r="N216">
        <v>8.4</v>
      </c>
      <c r="O216">
        <v>7.8</v>
      </c>
      <c r="P216">
        <v>66.7</v>
      </c>
      <c r="Q216">
        <v>85.6</v>
      </c>
      <c r="R216">
        <v>23</v>
      </c>
      <c r="S216">
        <v>89</v>
      </c>
      <c r="T216">
        <v>3.9</v>
      </c>
      <c r="U216">
        <v>0</v>
      </c>
      <c r="V216">
        <v>2</v>
      </c>
      <c r="W216">
        <v>2</v>
      </c>
      <c r="X216">
        <v>4</v>
      </c>
      <c r="Y216">
        <v>4</v>
      </c>
      <c r="Z216">
        <v>3</v>
      </c>
      <c r="AA216">
        <v>199</v>
      </c>
      <c r="AB216">
        <v>6</v>
      </c>
      <c r="AC216">
        <v>12</v>
      </c>
      <c r="AD216">
        <v>0</v>
      </c>
      <c r="AE216">
        <v>0</v>
      </c>
      <c r="AF216" s="3">
        <v>30</v>
      </c>
      <c r="AG216">
        <f>VLOOKUP(C216,'2022 FPIs'!$A$1:$B$33,2,FALSE)</f>
        <v>13.6</v>
      </c>
      <c r="AH216">
        <f>VLOOKUP($C216,'2022 FPIs'!$A$1:$F$33,3,FALSE)</f>
        <v>37.799999999999997</v>
      </c>
      <c r="AI216">
        <f>VLOOKUP($C216,'2022 FPIs'!$A$1:$F$33,4,FALSE)</f>
        <v>33.200000000000003</v>
      </c>
      <c r="AJ216">
        <f>VLOOKUP($C216,'2022 FPIs'!$A$1:$F$33,5,FALSE)</f>
        <v>50.1</v>
      </c>
      <c r="AK216">
        <f>VLOOKUP($C216,'2022 FPIs'!$A$1:$F$33,6,FALSE)</f>
        <v>45.9</v>
      </c>
      <c r="AL216">
        <f>VLOOKUP($C216,'2022 FPIs'!$A$1:$M$33,7,FALSE)</f>
        <v>1733</v>
      </c>
      <c r="AM216">
        <f>VLOOKUP($C216,'2022 FPIs'!$A$1:$M$33,8,FALSE)</f>
        <v>1</v>
      </c>
      <c r="AN216">
        <f>VLOOKUP($C216,'2022 FPIs'!$A$1:$M$33,9,FALSE)</f>
        <v>0.13658536585365841</v>
      </c>
      <c r="AO216">
        <f>VLOOKUP($C216,'2022 FPIs'!$A$1:$M$33,10,FALSE)</f>
        <v>0.21597096188747733</v>
      </c>
      <c r="AP216">
        <f>VLOOKUP($C216,'2022 FPIs'!$A$1:$M$33,11,FALSE)</f>
        <v>0.48459383753501406</v>
      </c>
      <c r="AQ216">
        <f>VLOOKUP($C216,'2022 FPIs'!$A$1:$M$33,12,FALSE)</f>
        <v>0.4103343465045593</v>
      </c>
      <c r="AR216">
        <f>VLOOKUP($C216,'2022 FPIs'!$A$1:$M$33,13,FALSE)</f>
        <v>1</v>
      </c>
      <c r="AS216">
        <v>28</v>
      </c>
      <c r="AT216">
        <v>34</v>
      </c>
      <c r="AU216">
        <v>27</v>
      </c>
      <c r="AV216">
        <v>44</v>
      </c>
      <c r="AW216">
        <v>214</v>
      </c>
      <c r="AX216">
        <v>4</v>
      </c>
      <c r="AY216">
        <v>2</v>
      </c>
      <c r="AZ216">
        <v>6</v>
      </c>
      <c r="BA216">
        <v>49</v>
      </c>
      <c r="BB216">
        <v>6</v>
      </c>
      <c r="BC216">
        <v>4.3</v>
      </c>
      <c r="BD216">
        <v>61.4</v>
      </c>
      <c r="BE216">
        <v>84.8</v>
      </c>
      <c r="BF216">
        <v>19</v>
      </c>
      <c r="BG216">
        <v>106</v>
      </c>
      <c r="BH216">
        <v>5.6</v>
      </c>
      <c r="BI216">
        <v>0</v>
      </c>
      <c r="BJ216">
        <v>0</v>
      </c>
      <c r="BK216">
        <v>0</v>
      </c>
      <c r="BL216">
        <v>4</v>
      </c>
      <c r="BM216">
        <v>4</v>
      </c>
      <c r="BN216">
        <v>7</v>
      </c>
      <c r="BO216">
        <v>333</v>
      </c>
      <c r="BP216">
        <v>6</v>
      </c>
      <c r="BQ216">
        <v>17</v>
      </c>
      <c r="BR216">
        <v>1</v>
      </c>
      <c r="BS216">
        <v>2</v>
      </c>
      <c r="BT216" s="3">
        <f t="shared" si="25"/>
        <v>30</v>
      </c>
      <c r="BU216">
        <f>VLOOKUP(D216,'2022 FPIs'!$A$1:$B$33,2,FALSE)</f>
        <v>-5.2</v>
      </c>
      <c r="BV216">
        <f>VLOOKUP($D216,'2022 FPIs'!$A$1:$F$33,3,FALSE)</f>
        <v>43.5</v>
      </c>
      <c r="BW216">
        <f>VLOOKUP($D216,'2022 FPIs'!$A$1:$F$33,4,FALSE)</f>
        <v>30.2</v>
      </c>
      <c r="BX216">
        <f>VLOOKUP($D216,'2022 FPIs'!$A$1:$F$33,5,FALSE)</f>
        <v>59.3</v>
      </c>
      <c r="BY216">
        <f>VLOOKUP($D216,'2022 FPIs'!$A$1:$F$33,6,FALSE)</f>
        <v>52.3</v>
      </c>
      <c r="BZ216">
        <f>VLOOKUP($D216,'2022 FPIs'!$A$1:$G$33,7,FALSE)</f>
        <v>1379</v>
      </c>
      <c r="CA216">
        <f>VLOOKUP($D216,'2022 FPIs'!$A$1:$M$33,8,FALSE)</f>
        <v>0.38360655737704918</v>
      </c>
      <c r="CB216">
        <f>VLOOKUP($D216,'2022 FPIs'!$A$1:$M$33,9,FALSE)</f>
        <v>0.27560975609756089</v>
      </c>
      <c r="CC216">
        <f>VLOOKUP($D216,'2022 FPIs'!$A$1:$M$33,10,FALSE)</f>
        <v>0.16152450090744097</v>
      </c>
      <c r="CD216">
        <f>VLOOKUP($D216,'2022 FPIs'!$A$1:$M$33,11,FALSE)</f>
        <v>0.74229691876750692</v>
      </c>
      <c r="CE216">
        <f>VLOOKUP($D216,'2022 FPIs'!$A$1:$M$33,12,FALSE)</f>
        <v>0.60486322188449848</v>
      </c>
      <c r="CF216">
        <f>VLOOKUP($D216,'2022 FPIs'!$A$1:$M$33,13,FALSE)</f>
        <v>0.16901408450704225</v>
      </c>
      <c r="CG216">
        <f t="shared" si="26"/>
        <v>18.8</v>
      </c>
      <c r="CH216">
        <f t="shared" si="27"/>
        <v>0.86896551724137927</v>
      </c>
      <c r="CI216">
        <f t="shared" si="28"/>
        <v>1.0993377483443709</v>
      </c>
      <c r="CJ216">
        <f t="shared" si="29"/>
        <v>0.84485666104553125</v>
      </c>
      <c r="CK216">
        <f t="shared" si="30"/>
        <v>0.87762906309751432</v>
      </c>
      <c r="CL216">
        <f t="shared" si="31"/>
        <v>354</v>
      </c>
    </row>
    <row r="217" spans="1:90">
      <c r="A217" t="s">
        <v>1</v>
      </c>
      <c r="B217">
        <f t="shared" si="24"/>
        <v>1</v>
      </c>
      <c r="C217" t="s">
        <v>46</v>
      </c>
      <c r="D217" t="s">
        <v>53</v>
      </c>
      <c r="E217">
        <v>30</v>
      </c>
      <c r="F217">
        <v>24</v>
      </c>
      <c r="G217">
        <v>36</v>
      </c>
      <c r="H217">
        <v>41</v>
      </c>
      <c r="I217">
        <v>313</v>
      </c>
      <c r="J217">
        <v>2</v>
      </c>
      <c r="K217">
        <v>0</v>
      </c>
      <c r="L217">
        <v>2</v>
      </c>
      <c r="M217">
        <v>23</v>
      </c>
      <c r="N217">
        <v>8.1999999999999993</v>
      </c>
      <c r="O217">
        <v>7.3</v>
      </c>
      <c r="P217">
        <v>87.8</v>
      </c>
      <c r="Q217">
        <v>114.7</v>
      </c>
      <c r="R217">
        <v>33</v>
      </c>
      <c r="S217">
        <v>189</v>
      </c>
      <c r="T217">
        <v>5.7</v>
      </c>
      <c r="U217">
        <v>2</v>
      </c>
      <c r="V217">
        <v>1</v>
      </c>
      <c r="W217">
        <v>2</v>
      </c>
      <c r="X217">
        <v>1</v>
      </c>
      <c r="Y217">
        <v>2</v>
      </c>
      <c r="Z217">
        <v>4</v>
      </c>
      <c r="AA217">
        <v>193</v>
      </c>
      <c r="AB217">
        <v>6</v>
      </c>
      <c r="AC217">
        <v>12</v>
      </c>
      <c r="AD217">
        <v>0</v>
      </c>
      <c r="AE217">
        <v>0</v>
      </c>
      <c r="AF217" s="3">
        <v>37.5</v>
      </c>
      <c r="AG217">
        <f>VLOOKUP(C217,'2022 FPIs'!$A$1:$B$33,2,FALSE)</f>
        <v>13.6</v>
      </c>
      <c r="AH217">
        <f>VLOOKUP($C217,'2022 FPIs'!$A$1:$F$33,3,FALSE)</f>
        <v>37.799999999999997</v>
      </c>
      <c r="AI217">
        <f>VLOOKUP($C217,'2022 FPIs'!$A$1:$F$33,4,FALSE)</f>
        <v>33.200000000000003</v>
      </c>
      <c r="AJ217">
        <f>VLOOKUP($C217,'2022 FPIs'!$A$1:$F$33,5,FALSE)</f>
        <v>50.1</v>
      </c>
      <c r="AK217">
        <f>VLOOKUP($C217,'2022 FPIs'!$A$1:$F$33,6,FALSE)</f>
        <v>45.9</v>
      </c>
      <c r="AL217">
        <f>VLOOKUP($C217,'2022 FPIs'!$A$1:$M$33,7,FALSE)</f>
        <v>1733</v>
      </c>
      <c r="AM217">
        <f>VLOOKUP($C217,'2022 FPIs'!$A$1:$M$33,8,FALSE)</f>
        <v>1</v>
      </c>
      <c r="AN217">
        <f>VLOOKUP($C217,'2022 FPIs'!$A$1:$M$33,9,FALSE)</f>
        <v>0.13658536585365841</v>
      </c>
      <c r="AO217">
        <f>VLOOKUP($C217,'2022 FPIs'!$A$1:$M$33,10,FALSE)</f>
        <v>0.21597096188747733</v>
      </c>
      <c r="AP217">
        <f>VLOOKUP($C217,'2022 FPIs'!$A$1:$M$33,11,FALSE)</f>
        <v>0.48459383753501406</v>
      </c>
      <c r="AQ217">
        <f>VLOOKUP($C217,'2022 FPIs'!$A$1:$M$33,12,FALSE)</f>
        <v>0.4103343465045593</v>
      </c>
      <c r="AR217">
        <f>VLOOKUP($C217,'2022 FPIs'!$A$1:$M$33,13,FALSE)</f>
        <v>1</v>
      </c>
      <c r="AS217">
        <v>24</v>
      </c>
      <c r="AT217">
        <v>30</v>
      </c>
      <c r="AU217">
        <v>14</v>
      </c>
      <c r="AV217">
        <v>29</v>
      </c>
      <c r="AW217">
        <v>125</v>
      </c>
      <c r="AX217">
        <v>2</v>
      </c>
      <c r="AY217">
        <v>0</v>
      </c>
      <c r="AZ217">
        <v>1</v>
      </c>
      <c r="BA217">
        <v>4</v>
      </c>
      <c r="BB217">
        <v>4.4000000000000004</v>
      </c>
      <c r="BC217">
        <v>4.2</v>
      </c>
      <c r="BD217">
        <v>48.3</v>
      </c>
      <c r="BE217">
        <v>83.3</v>
      </c>
      <c r="BF217">
        <v>28</v>
      </c>
      <c r="BG217">
        <v>94</v>
      </c>
      <c r="BH217">
        <v>3.4</v>
      </c>
      <c r="BI217">
        <v>1</v>
      </c>
      <c r="BJ217">
        <v>1</v>
      </c>
      <c r="BK217">
        <v>1</v>
      </c>
      <c r="BL217">
        <v>3</v>
      </c>
      <c r="BM217">
        <v>3</v>
      </c>
      <c r="BN217">
        <v>5</v>
      </c>
      <c r="BO217">
        <v>234</v>
      </c>
      <c r="BP217">
        <v>4</v>
      </c>
      <c r="BQ217">
        <v>10</v>
      </c>
      <c r="BR217">
        <v>0</v>
      </c>
      <c r="BS217">
        <v>0</v>
      </c>
      <c r="BT217" s="3">
        <f t="shared" si="25"/>
        <v>22.5</v>
      </c>
      <c r="BU217">
        <f>VLOOKUP(D217,'2022 FPIs'!$A$1:$B$33,2,FALSE)</f>
        <v>-5.5</v>
      </c>
      <c r="BV217">
        <f>VLOOKUP($D217,'2022 FPIs'!$A$1:$F$33,3,FALSE)</f>
        <v>70.5</v>
      </c>
      <c r="BW217">
        <f>VLOOKUP($D217,'2022 FPIs'!$A$1:$F$33,4,FALSE)</f>
        <v>65.099999999999994</v>
      </c>
      <c r="BX217">
        <f>VLOOKUP($D217,'2022 FPIs'!$A$1:$F$33,5,FALSE)</f>
        <v>66.3</v>
      </c>
      <c r="BY217">
        <f>VLOOKUP($D217,'2022 FPIs'!$A$1:$F$33,6,FALSE)</f>
        <v>50.4</v>
      </c>
      <c r="BZ217">
        <f>VLOOKUP($D217,'2022 FPIs'!$A$1:$G$33,7,FALSE)</f>
        <v>1307</v>
      </c>
      <c r="CA217">
        <f>VLOOKUP($D217,'2022 FPIs'!$A$1:$M$33,8,FALSE)</f>
        <v>0.37377049180327865</v>
      </c>
      <c r="CB217">
        <f>VLOOKUP($D217,'2022 FPIs'!$A$1:$M$33,9,FALSE)</f>
        <v>0.93414634146341458</v>
      </c>
      <c r="CC217">
        <f>VLOOKUP($D217,'2022 FPIs'!$A$1:$M$33,10,FALSE)</f>
        <v>0.79491833030852976</v>
      </c>
      <c r="CD217">
        <f>VLOOKUP($D217,'2022 FPIs'!$A$1:$M$33,11,FALSE)</f>
        <v>0.93837535014005591</v>
      </c>
      <c r="CE217">
        <f>VLOOKUP($D217,'2022 FPIs'!$A$1:$M$33,12,FALSE)</f>
        <v>0.5471124620060791</v>
      </c>
      <c r="CF217">
        <f>VLOOKUP($D217,'2022 FPIs'!$A$1:$M$33,13,FALSE)</f>
        <v>0</v>
      </c>
      <c r="CG217">
        <f t="shared" si="26"/>
        <v>19.100000000000001</v>
      </c>
      <c r="CH217">
        <f t="shared" si="27"/>
        <v>0.53617021276595744</v>
      </c>
      <c r="CI217">
        <f t="shared" si="28"/>
        <v>0.50998463901689717</v>
      </c>
      <c r="CJ217">
        <f t="shared" si="29"/>
        <v>0.75565610859728516</v>
      </c>
      <c r="CK217">
        <f t="shared" si="30"/>
        <v>0.9107142857142857</v>
      </c>
      <c r="CL217">
        <f t="shared" si="31"/>
        <v>426</v>
      </c>
    </row>
    <row r="218" spans="1:90">
      <c r="A218" t="s">
        <v>1</v>
      </c>
      <c r="B218">
        <f t="shared" si="24"/>
        <v>1</v>
      </c>
      <c r="C218" t="s">
        <v>46</v>
      </c>
      <c r="D218" t="s">
        <v>60</v>
      </c>
      <c r="E218">
        <v>24</v>
      </c>
      <c r="F218">
        <v>10</v>
      </c>
      <c r="G218">
        <v>16</v>
      </c>
      <c r="H218">
        <v>28</v>
      </c>
      <c r="I218">
        <v>220</v>
      </c>
      <c r="J218">
        <v>2</v>
      </c>
      <c r="K218">
        <v>0</v>
      </c>
      <c r="L218">
        <v>1</v>
      </c>
      <c r="M218">
        <v>4</v>
      </c>
      <c r="N218">
        <v>8</v>
      </c>
      <c r="O218">
        <v>7.6</v>
      </c>
      <c r="P218">
        <v>57.1</v>
      </c>
      <c r="Q218">
        <v>106.2</v>
      </c>
      <c r="R218">
        <v>22</v>
      </c>
      <c r="S218">
        <v>77</v>
      </c>
      <c r="T218">
        <v>3.5</v>
      </c>
      <c r="U218">
        <v>1</v>
      </c>
      <c r="V218">
        <v>1</v>
      </c>
      <c r="W218">
        <v>1</v>
      </c>
      <c r="X218">
        <v>3</v>
      </c>
      <c r="Y218">
        <v>3</v>
      </c>
      <c r="Z218">
        <v>6</v>
      </c>
      <c r="AA218">
        <v>246</v>
      </c>
      <c r="AB218">
        <v>3</v>
      </c>
      <c r="AC218">
        <v>11</v>
      </c>
      <c r="AD218">
        <v>0</v>
      </c>
      <c r="AE218">
        <v>1</v>
      </c>
      <c r="AF218" s="3">
        <v>25</v>
      </c>
      <c r="AG218">
        <f>VLOOKUP(C218,'2022 FPIs'!$A$1:$B$33,2,FALSE)</f>
        <v>13.6</v>
      </c>
      <c r="AH218">
        <f>VLOOKUP($C218,'2022 FPIs'!$A$1:$F$33,3,FALSE)</f>
        <v>37.799999999999997</v>
      </c>
      <c r="AI218">
        <f>VLOOKUP($C218,'2022 FPIs'!$A$1:$F$33,4,FALSE)</f>
        <v>33.200000000000003</v>
      </c>
      <c r="AJ218">
        <f>VLOOKUP($C218,'2022 FPIs'!$A$1:$F$33,5,FALSE)</f>
        <v>50.1</v>
      </c>
      <c r="AK218">
        <f>VLOOKUP($C218,'2022 FPIs'!$A$1:$F$33,6,FALSE)</f>
        <v>45.9</v>
      </c>
      <c r="AL218">
        <f>VLOOKUP($C218,'2022 FPIs'!$A$1:$M$33,7,FALSE)</f>
        <v>1733</v>
      </c>
      <c r="AM218">
        <f>VLOOKUP($C218,'2022 FPIs'!$A$1:$M$33,8,FALSE)</f>
        <v>1</v>
      </c>
      <c r="AN218">
        <f>VLOOKUP($C218,'2022 FPIs'!$A$1:$M$33,9,FALSE)</f>
        <v>0.13658536585365841</v>
      </c>
      <c r="AO218">
        <f>VLOOKUP($C218,'2022 FPIs'!$A$1:$M$33,10,FALSE)</f>
        <v>0.21597096188747733</v>
      </c>
      <c r="AP218">
        <f>VLOOKUP($C218,'2022 FPIs'!$A$1:$M$33,11,FALSE)</f>
        <v>0.48459383753501406</v>
      </c>
      <c r="AQ218">
        <f>VLOOKUP($C218,'2022 FPIs'!$A$1:$M$33,12,FALSE)</f>
        <v>0.4103343465045593</v>
      </c>
      <c r="AR218">
        <f>VLOOKUP($C218,'2022 FPIs'!$A$1:$M$33,13,FALSE)</f>
        <v>1</v>
      </c>
      <c r="AS218">
        <v>10</v>
      </c>
      <c r="AT218">
        <v>24</v>
      </c>
      <c r="AU218">
        <v>25</v>
      </c>
      <c r="AV218">
        <v>40</v>
      </c>
      <c r="AW218">
        <v>200</v>
      </c>
      <c r="AX218">
        <v>1</v>
      </c>
      <c r="AY218">
        <v>1</v>
      </c>
      <c r="AZ218">
        <v>2</v>
      </c>
      <c r="BA218">
        <v>15</v>
      </c>
      <c r="BB218">
        <v>5.4</v>
      </c>
      <c r="BC218">
        <v>4.8</v>
      </c>
      <c r="BD218">
        <v>62.5</v>
      </c>
      <c r="BE218">
        <v>72.900000000000006</v>
      </c>
      <c r="BF218">
        <v>31</v>
      </c>
      <c r="BG218">
        <v>133</v>
      </c>
      <c r="BH218">
        <v>4.3</v>
      </c>
      <c r="BI218">
        <v>0</v>
      </c>
      <c r="BJ218">
        <v>1</v>
      </c>
      <c r="BK218">
        <v>1</v>
      </c>
      <c r="BL218">
        <v>1</v>
      </c>
      <c r="BM218">
        <v>1</v>
      </c>
      <c r="BN218">
        <v>5</v>
      </c>
      <c r="BO218">
        <v>238</v>
      </c>
      <c r="BP218">
        <v>2</v>
      </c>
      <c r="BQ218">
        <v>14</v>
      </c>
      <c r="BR218">
        <v>3</v>
      </c>
      <c r="BS218">
        <v>6</v>
      </c>
      <c r="BT218" s="3">
        <f t="shared" si="25"/>
        <v>35</v>
      </c>
      <c r="BU218">
        <f>VLOOKUP(D218,'2022 FPIs'!$A$1:$B$33,2,FALSE)</f>
        <v>-1.1000000000000001</v>
      </c>
      <c r="BV218">
        <f>VLOOKUP($D218,'2022 FPIs'!$A$1:$F$33,3,FALSE)</f>
        <v>50</v>
      </c>
      <c r="BW218">
        <f>VLOOKUP($D218,'2022 FPIs'!$A$1:$F$33,4,FALSE)</f>
        <v>54.3</v>
      </c>
      <c r="BX218">
        <f>VLOOKUP($D218,'2022 FPIs'!$A$1:$F$33,5,FALSE)</f>
        <v>48.7</v>
      </c>
      <c r="BY218">
        <f>VLOOKUP($D218,'2022 FPIs'!$A$1:$F$33,6,FALSE)</f>
        <v>45.5</v>
      </c>
      <c r="BZ218">
        <f>VLOOKUP($D218,'2022 FPIs'!$A$1:$G$33,7,FALSE)</f>
        <v>1455</v>
      </c>
      <c r="CA218">
        <f>VLOOKUP($D218,'2022 FPIs'!$A$1:$M$33,8,FALSE)</f>
        <v>0.5180327868852459</v>
      </c>
      <c r="CB218">
        <f>VLOOKUP($D218,'2022 FPIs'!$A$1:$M$33,9,FALSE)</f>
        <v>0.43414634146341458</v>
      </c>
      <c r="CC218">
        <f>VLOOKUP($D218,'2022 FPIs'!$A$1:$M$33,10,FALSE)</f>
        <v>0.59891107078039918</v>
      </c>
      <c r="CD218">
        <f>VLOOKUP($D218,'2022 FPIs'!$A$1:$M$33,11,FALSE)</f>
        <v>0.44537815126050434</v>
      </c>
      <c r="CE218">
        <f>VLOOKUP($D218,'2022 FPIs'!$A$1:$M$33,12,FALSE)</f>
        <v>0.39817629179331315</v>
      </c>
      <c r="CF218">
        <f>VLOOKUP($D218,'2022 FPIs'!$A$1:$M$33,13,FALSE)</f>
        <v>0.34741784037558687</v>
      </c>
      <c r="CG218">
        <f t="shared" si="26"/>
        <v>14.7</v>
      </c>
      <c r="CH218">
        <f t="shared" si="27"/>
        <v>0.75599999999999989</v>
      </c>
      <c r="CI218">
        <f t="shared" si="28"/>
        <v>0.61141804788213638</v>
      </c>
      <c r="CJ218">
        <f t="shared" si="29"/>
        <v>1.0287474332648869</v>
      </c>
      <c r="CK218">
        <f t="shared" si="30"/>
        <v>1.0087912087912088</v>
      </c>
      <c r="CL218">
        <f t="shared" si="31"/>
        <v>278</v>
      </c>
    </row>
    <row r="219" spans="1:90">
      <c r="A219" t="s">
        <v>1</v>
      </c>
      <c r="B219">
        <f t="shared" si="24"/>
        <v>1</v>
      </c>
      <c r="C219" t="s">
        <v>46</v>
      </c>
      <c r="D219" t="s">
        <v>59</v>
      </c>
      <c r="E219">
        <v>27</v>
      </c>
      <c r="F219">
        <v>24</v>
      </c>
      <c r="G219">
        <v>29</v>
      </c>
      <c r="H219">
        <v>42</v>
      </c>
      <c r="I219">
        <v>328</v>
      </c>
      <c r="J219">
        <v>3</v>
      </c>
      <c r="K219">
        <v>1</v>
      </c>
      <c r="L219">
        <v>0</v>
      </c>
      <c r="M219">
        <v>0</v>
      </c>
      <c r="N219">
        <v>7.8</v>
      </c>
      <c r="O219">
        <v>7.8</v>
      </c>
      <c r="P219">
        <v>69</v>
      </c>
      <c r="Q219">
        <v>106.1</v>
      </c>
      <c r="R219">
        <v>16</v>
      </c>
      <c r="S219">
        <v>46</v>
      </c>
      <c r="T219">
        <v>2.9</v>
      </c>
      <c r="U219">
        <v>1</v>
      </c>
      <c r="V219">
        <v>0</v>
      </c>
      <c r="W219">
        <v>1</v>
      </c>
      <c r="X219">
        <v>3</v>
      </c>
      <c r="Y219">
        <v>3</v>
      </c>
      <c r="Z219">
        <v>5</v>
      </c>
      <c r="AA219">
        <v>263</v>
      </c>
      <c r="AB219">
        <v>2</v>
      </c>
      <c r="AC219">
        <v>9</v>
      </c>
      <c r="AD219">
        <v>1</v>
      </c>
      <c r="AE219">
        <v>1</v>
      </c>
      <c r="AF219" s="3">
        <v>27</v>
      </c>
      <c r="AG219">
        <f>VLOOKUP(C219,'2022 FPIs'!$A$1:$B$33,2,FALSE)</f>
        <v>13.6</v>
      </c>
      <c r="AH219">
        <f>VLOOKUP($C219,'2022 FPIs'!$A$1:$F$33,3,FALSE)</f>
        <v>37.799999999999997</v>
      </c>
      <c r="AI219">
        <f>VLOOKUP($C219,'2022 FPIs'!$A$1:$F$33,4,FALSE)</f>
        <v>33.200000000000003</v>
      </c>
      <c r="AJ219">
        <f>VLOOKUP($C219,'2022 FPIs'!$A$1:$F$33,5,FALSE)</f>
        <v>50.1</v>
      </c>
      <c r="AK219">
        <f>VLOOKUP($C219,'2022 FPIs'!$A$1:$F$33,6,FALSE)</f>
        <v>45.9</v>
      </c>
      <c r="AL219">
        <f>VLOOKUP($C219,'2022 FPIs'!$A$1:$M$33,7,FALSE)</f>
        <v>1733</v>
      </c>
      <c r="AM219">
        <f>VLOOKUP($C219,'2022 FPIs'!$A$1:$M$33,8,FALSE)</f>
        <v>1</v>
      </c>
      <c r="AN219">
        <f>VLOOKUP($C219,'2022 FPIs'!$A$1:$M$33,9,FALSE)</f>
        <v>0.13658536585365841</v>
      </c>
      <c r="AO219">
        <f>VLOOKUP($C219,'2022 FPIs'!$A$1:$M$33,10,FALSE)</f>
        <v>0.21597096188747733</v>
      </c>
      <c r="AP219">
        <f>VLOOKUP($C219,'2022 FPIs'!$A$1:$M$33,11,FALSE)</f>
        <v>0.48459383753501406</v>
      </c>
      <c r="AQ219">
        <f>VLOOKUP($C219,'2022 FPIs'!$A$1:$M$33,12,FALSE)</f>
        <v>0.4103343465045593</v>
      </c>
      <c r="AR219">
        <f>VLOOKUP($C219,'2022 FPIs'!$A$1:$M$33,13,FALSE)</f>
        <v>1</v>
      </c>
      <c r="AS219">
        <v>24</v>
      </c>
      <c r="AT219">
        <v>27</v>
      </c>
      <c r="AU219">
        <v>26</v>
      </c>
      <c r="AV219">
        <v>38</v>
      </c>
      <c r="AW219">
        <v>190</v>
      </c>
      <c r="AX219">
        <v>1</v>
      </c>
      <c r="AY219">
        <v>1</v>
      </c>
      <c r="AZ219">
        <v>4</v>
      </c>
      <c r="BA219">
        <v>32</v>
      </c>
      <c r="BB219">
        <v>5.8</v>
      </c>
      <c r="BC219">
        <v>4.5</v>
      </c>
      <c r="BD219">
        <v>68.400000000000006</v>
      </c>
      <c r="BE219">
        <v>77.7</v>
      </c>
      <c r="BF219">
        <v>24</v>
      </c>
      <c r="BG219">
        <v>117</v>
      </c>
      <c r="BH219">
        <v>4.9000000000000004</v>
      </c>
      <c r="BI219">
        <v>2</v>
      </c>
      <c r="BJ219">
        <v>1</v>
      </c>
      <c r="BK219">
        <v>1</v>
      </c>
      <c r="BL219">
        <v>3</v>
      </c>
      <c r="BM219">
        <v>3</v>
      </c>
      <c r="BN219">
        <v>5</v>
      </c>
      <c r="BO219">
        <v>257</v>
      </c>
      <c r="BP219">
        <v>3</v>
      </c>
      <c r="BQ219">
        <v>12</v>
      </c>
      <c r="BR219">
        <v>1</v>
      </c>
      <c r="BS219">
        <v>2</v>
      </c>
      <c r="BT219" s="3">
        <f t="shared" si="25"/>
        <v>33</v>
      </c>
      <c r="BU219">
        <f>VLOOKUP(D219,'2022 FPIs'!$A$1:$B$33,2,FALSE)</f>
        <v>-5.2</v>
      </c>
      <c r="BV219">
        <f>VLOOKUP($D219,'2022 FPIs'!$A$1:$F$33,3,FALSE)</f>
        <v>43.5</v>
      </c>
      <c r="BW219">
        <f>VLOOKUP($D219,'2022 FPIs'!$A$1:$F$33,4,FALSE)</f>
        <v>30.2</v>
      </c>
      <c r="BX219">
        <f>VLOOKUP($D219,'2022 FPIs'!$A$1:$F$33,5,FALSE)</f>
        <v>59.3</v>
      </c>
      <c r="BY219">
        <f>VLOOKUP($D219,'2022 FPIs'!$A$1:$F$33,6,FALSE)</f>
        <v>52.3</v>
      </c>
      <c r="BZ219">
        <f>VLOOKUP($D219,'2022 FPIs'!$A$1:$G$33,7,FALSE)</f>
        <v>1379</v>
      </c>
      <c r="CA219">
        <f>VLOOKUP($D219,'2022 FPIs'!$A$1:$M$33,8,FALSE)</f>
        <v>0.38360655737704918</v>
      </c>
      <c r="CB219">
        <f>VLOOKUP($D219,'2022 FPIs'!$A$1:$M$33,9,FALSE)</f>
        <v>0.27560975609756089</v>
      </c>
      <c r="CC219">
        <f>VLOOKUP($D219,'2022 FPIs'!$A$1:$M$33,10,FALSE)</f>
        <v>0.16152450090744097</v>
      </c>
      <c r="CD219">
        <f>VLOOKUP($D219,'2022 FPIs'!$A$1:$M$33,11,FALSE)</f>
        <v>0.74229691876750692</v>
      </c>
      <c r="CE219">
        <f>VLOOKUP($D219,'2022 FPIs'!$A$1:$M$33,12,FALSE)</f>
        <v>0.60486322188449848</v>
      </c>
      <c r="CF219">
        <f>VLOOKUP($D219,'2022 FPIs'!$A$1:$M$33,13,FALSE)</f>
        <v>0.16901408450704225</v>
      </c>
      <c r="CG219">
        <f t="shared" si="26"/>
        <v>18.8</v>
      </c>
      <c r="CH219">
        <f t="shared" si="27"/>
        <v>0.86896551724137927</v>
      </c>
      <c r="CI219">
        <f t="shared" si="28"/>
        <v>1.0993377483443709</v>
      </c>
      <c r="CJ219">
        <f t="shared" si="29"/>
        <v>0.84485666104553125</v>
      </c>
      <c r="CK219">
        <f t="shared" si="30"/>
        <v>0.87762906309751432</v>
      </c>
      <c r="CL219">
        <f t="shared" si="31"/>
        <v>354</v>
      </c>
    </row>
    <row r="220" spans="1:90">
      <c r="A220" t="s">
        <v>1</v>
      </c>
      <c r="B220">
        <f t="shared" si="24"/>
        <v>1</v>
      </c>
      <c r="C220" t="s">
        <v>46</v>
      </c>
      <c r="D220" t="s">
        <v>58</v>
      </c>
      <c r="E220">
        <v>31</v>
      </c>
      <c r="F220">
        <v>13</v>
      </c>
      <c r="G220">
        <v>18</v>
      </c>
      <c r="H220">
        <v>26</v>
      </c>
      <c r="I220">
        <v>181</v>
      </c>
      <c r="J220">
        <v>1</v>
      </c>
      <c r="K220">
        <v>0</v>
      </c>
      <c r="L220">
        <v>2</v>
      </c>
      <c r="M220">
        <v>21</v>
      </c>
      <c r="N220">
        <v>7.8</v>
      </c>
      <c r="O220">
        <v>6.5</v>
      </c>
      <c r="P220">
        <v>69.2</v>
      </c>
      <c r="Q220">
        <v>101.6</v>
      </c>
      <c r="R220">
        <v>28</v>
      </c>
      <c r="S220">
        <v>168</v>
      </c>
      <c r="T220">
        <v>6</v>
      </c>
      <c r="U220">
        <v>3</v>
      </c>
      <c r="V220">
        <v>1</v>
      </c>
      <c r="W220">
        <v>1</v>
      </c>
      <c r="X220">
        <v>4</v>
      </c>
      <c r="Y220">
        <v>4</v>
      </c>
      <c r="Z220">
        <v>4</v>
      </c>
      <c r="AA220">
        <v>196</v>
      </c>
      <c r="AB220">
        <v>5</v>
      </c>
      <c r="AC220">
        <v>9</v>
      </c>
      <c r="AD220">
        <v>0</v>
      </c>
      <c r="AE220">
        <v>0</v>
      </c>
      <c r="AF220" s="3">
        <v>26</v>
      </c>
      <c r="AG220">
        <f>VLOOKUP(C220,'2022 FPIs'!$A$1:$B$33,2,FALSE)</f>
        <v>13.6</v>
      </c>
      <c r="AH220">
        <f>VLOOKUP($C220,'2022 FPIs'!$A$1:$F$33,3,FALSE)</f>
        <v>37.799999999999997</v>
      </c>
      <c r="AI220">
        <f>VLOOKUP($C220,'2022 FPIs'!$A$1:$F$33,4,FALSE)</f>
        <v>33.200000000000003</v>
      </c>
      <c r="AJ220">
        <f>VLOOKUP($C220,'2022 FPIs'!$A$1:$F$33,5,FALSE)</f>
        <v>50.1</v>
      </c>
      <c r="AK220">
        <f>VLOOKUP($C220,'2022 FPIs'!$A$1:$F$33,6,FALSE)</f>
        <v>45.9</v>
      </c>
      <c r="AL220">
        <f>VLOOKUP($C220,'2022 FPIs'!$A$1:$M$33,7,FALSE)</f>
        <v>1733</v>
      </c>
      <c r="AM220">
        <f>VLOOKUP($C220,'2022 FPIs'!$A$1:$M$33,8,FALSE)</f>
        <v>1</v>
      </c>
      <c r="AN220">
        <f>VLOOKUP($C220,'2022 FPIs'!$A$1:$M$33,9,FALSE)</f>
        <v>0.13658536585365841</v>
      </c>
      <c r="AO220">
        <f>VLOOKUP($C220,'2022 FPIs'!$A$1:$M$33,10,FALSE)</f>
        <v>0.21597096188747733</v>
      </c>
      <c r="AP220">
        <f>VLOOKUP($C220,'2022 FPIs'!$A$1:$M$33,11,FALSE)</f>
        <v>0.48459383753501406</v>
      </c>
      <c r="AQ220">
        <f>VLOOKUP($C220,'2022 FPIs'!$A$1:$M$33,12,FALSE)</f>
        <v>0.4103343465045593</v>
      </c>
      <c r="AR220">
        <f>VLOOKUP($C220,'2022 FPIs'!$A$1:$M$33,13,FALSE)</f>
        <v>1</v>
      </c>
      <c r="AS220">
        <v>13</v>
      </c>
      <c r="AT220">
        <v>31</v>
      </c>
      <c r="AU220">
        <v>22</v>
      </c>
      <c r="AV220">
        <v>36</v>
      </c>
      <c r="AW220">
        <v>180</v>
      </c>
      <c r="AX220">
        <v>1</v>
      </c>
      <c r="AY220">
        <v>1</v>
      </c>
      <c r="AZ220">
        <v>6</v>
      </c>
      <c r="BA220">
        <v>39</v>
      </c>
      <c r="BB220">
        <v>6.1</v>
      </c>
      <c r="BC220">
        <v>4.3</v>
      </c>
      <c r="BD220">
        <v>61.1</v>
      </c>
      <c r="BE220">
        <v>71.5</v>
      </c>
      <c r="BF220">
        <v>25</v>
      </c>
      <c r="BG220">
        <v>99</v>
      </c>
      <c r="BH220">
        <v>4</v>
      </c>
      <c r="BI220">
        <v>0</v>
      </c>
      <c r="BJ220">
        <v>2</v>
      </c>
      <c r="BK220">
        <v>2</v>
      </c>
      <c r="BL220">
        <v>1</v>
      </c>
      <c r="BM220">
        <v>1</v>
      </c>
      <c r="BN220">
        <v>2</v>
      </c>
      <c r="BO220">
        <v>122</v>
      </c>
      <c r="BP220">
        <v>8</v>
      </c>
      <c r="BQ220">
        <v>16</v>
      </c>
      <c r="BR220">
        <v>0</v>
      </c>
      <c r="BS220">
        <v>2</v>
      </c>
      <c r="BT220" s="3">
        <f t="shared" si="25"/>
        <v>34</v>
      </c>
      <c r="BU220">
        <f>VLOOKUP(D220,'2022 FPIs'!$A$1:$B$33,2,FALSE)</f>
        <v>-9.6</v>
      </c>
      <c r="BV220">
        <f>VLOOKUP($D220,'2022 FPIs'!$A$1:$F$33,3,FALSE)</f>
        <v>50.1</v>
      </c>
      <c r="BW220">
        <f>VLOOKUP($D220,'2022 FPIs'!$A$1:$F$33,4,FALSE)</f>
        <v>48</v>
      </c>
      <c r="BX220">
        <f>VLOOKUP($D220,'2022 FPIs'!$A$1:$F$33,5,FALSE)</f>
        <v>49.1</v>
      </c>
      <c r="BY220">
        <f>VLOOKUP($D220,'2022 FPIs'!$A$1:$F$33,6,FALSE)</f>
        <v>57.7</v>
      </c>
      <c r="BZ220">
        <f>VLOOKUP($D220,'2022 FPIs'!$A$1:$G$33,7,FALSE)</f>
        <v>1406</v>
      </c>
      <c r="CA220">
        <f>VLOOKUP($D220,'2022 FPIs'!$A$1:$M$33,8,FALSE)</f>
        <v>0.23934426229508193</v>
      </c>
      <c r="CB220">
        <f>VLOOKUP($D220,'2022 FPIs'!$A$1:$M$33,9,FALSE)</f>
        <v>0.43658536585365848</v>
      </c>
      <c r="CC220">
        <f>VLOOKUP($D220,'2022 FPIs'!$A$1:$M$33,10,FALSE)</f>
        <v>0.48457350272232297</v>
      </c>
      <c r="CD220">
        <f>VLOOKUP($D220,'2022 FPIs'!$A$1:$M$33,11,FALSE)</f>
        <v>0.45658263305322139</v>
      </c>
      <c r="CE220">
        <f>VLOOKUP($D220,'2022 FPIs'!$A$1:$M$33,12,FALSE)</f>
        <v>0.76899696048632238</v>
      </c>
      <c r="CF220">
        <f>VLOOKUP($D220,'2022 FPIs'!$A$1:$M$33,13,FALSE)</f>
        <v>0.23239436619718309</v>
      </c>
      <c r="CG220">
        <f t="shared" si="26"/>
        <v>23.2</v>
      </c>
      <c r="CH220">
        <f t="shared" si="27"/>
        <v>0.75449101796407181</v>
      </c>
      <c r="CI220">
        <f t="shared" si="28"/>
        <v>0.69166666666666676</v>
      </c>
      <c r="CJ220">
        <f t="shared" si="29"/>
        <v>1.0203665987780042</v>
      </c>
      <c r="CK220">
        <f t="shared" si="30"/>
        <v>0.79549393414211433</v>
      </c>
      <c r="CL220">
        <f t="shared" si="31"/>
        <v>327</v>
      </c>
    </row>
    <row r="221" spans="1:90">
      <c r="A221" t="s">
        <v>1</v>
      </c>
      <c r="B221">
        <f t="shared" si="24"/>
        <v>1</v>
      </c>
      <c r="C221" t="s">
        <v>55</v>
      </c>
      <c r="D221" t="s">
        <v>58</v>
      </c>
      <c r="E221">
        <v>24</v>
      </c>
      <c r="F221">
        <v>19</v>
      </c>
      <c r="G221">
        <v>26</v>
      </c>
      <c r="H221">
        <v>34</v>
      </c>
      <c r="I221">
        <v>279</v>
      </c>
      <c r="J221">
        <v>3</v>
      </c>
      <c r="K221">
        <v>0</v>
      </c>
      <c r="L221">
        <v>0</v>
      </c>
      <c r="M221">
        <v>0</v>
      </c>
      <c r="N221">
        <v>8.1999999999999993</v>
      </c>
      <c r="O221">
        <v>8.1999999999999993</v>
      </c>
      <c r="P221">
        <v>76.5</v>
      </c>
      <c r="Q221">
        <v>129.4</v>
      </c>
      <c r="R221">
        <v>31</v>
      </c>
      <c r="S221">
        <v>76</v>
      </c>
      <c r="T221">
        <v>2.5</v>
      </c>
      <c r="U221">
        <v>0</v>
      </c>
      <c r="V221">
        <v>1</v>
      </c>
      <c r="W221">
        <v>2</v>
      </c>
      <c r="X221">
        <v>3</v>
      </c>
      <c r="Y221">
        <v>3</v>
      </c>
      <c r="Z221">
        <v>4</v>
      </c>
      <c r="AA221">
        <v>196</v>
      </c>
      <c r="AB221">
        <v>6</v>
      </c>
      <c r="AC221">
        <v>14</v>
      </c>
      <c r="AD221">
        <v>0</v>
      </c>
      <c r="AE221">
        <v>1</v>
      </c>
      <c r="AF221" s="3">
        <v>32.5</v>
      </c>
      <c r="AG221">
        <f>VLOOKUP(C221,'2022 FPIs'!$A$1:$B$33,2,FALSE)</f>
        <v>3.2</v>
      </c>
      <c r="AH221">
        <f>VLOOKUP($C221,'2022 FPIs'!$A$1:$F$33,3,FALSE)</f>
        <v>42.5</v>
      </c>
      <c r="AI221">
        <f>VLOOKUP($C221,'2022 FPIs'!$A$1:$F$33,4,FALSE)</f>
        <v>33.299999999999997</v>
      </c>
      <c r="AJ221">
        <f>VLOOKUP($C221,'2022 FPIs'!$A$1:$F$33,5,FALSE)</f>
        <v>62.6</v>
      </c>
      <c r="AK221">
        <f>VLOOKUP($C221,'2022 FPIs'!$A$1:$F$33,6,FALSE)</f>
        <v>33</v>
      </c>
      <c r="AL221">
        <f>VLOOKUP($C221,'2022 FPIs'!$A$1:$M$33,7,FALSE)</f>
        <v>1535</v>
      </c>
      <c r="AM221">
        <f>VLOOKUP($C221,'2022 FPIs'!$A$1:$M$33,8,FALSE)</f>
        <v>0.65901639344262286</v>
      </c>
      <c r="AN221">
        <f>VLOOKUP($C221,'2022 FPIs'!$A$1:$M$33,9,FALSE)</f>
        <v>0.2512195121951219</v>
      </c>
      <c r="AO221">
        <f>VLOOKUP($C221,'2022 FPIs'!$A$1:$M$33,10,FALSE)</f>
        <v>0.21778584392014511</v>
      </c>
      <c r="AP221">
        <f>VLOOKUP($C221,'2022 FPIs'!$A$1:$M$33,11,FALSE)</f>
        <v>0.834733893557423</v>
      </c>
      <c r="AQ221">
        <f>VLOOKUP($C221,'2022 FPIs'!$A$1:$M$33,12,FALSE)</f>
        <v>1.8237082066869345E-2</v>
      </c>
      <c r="AR221">
        <f>VLOOKUP($C221,'2022 FPIs'!$A$1:$M$33,13,FALSE)</f>
        <v>0.53521126760563376</v>
      </c>
      <c r="AS221">
        <v>19</v>
      </c>
      <c r="AT221">
        <v>24</v>
      </c>
      <c r="AU221">
        <v>22</v>
      </c>
      <c r="AV221">
        <v>37</v>
      </c>
      <c r="AW221">
        <v>256</v>
      </c>
      <c r="AX221">
        <v>2</v>
      </c>
      <c r="AY221">
        <v>3</v>
      </c>
      <c r="AZ221">
        <v>6</v>
      </c>
      <c r="BA221">
        <v>39</v>
      </c>
      <c r="BB221">
        <v>8</v>
      </c>
      <c r="BC221">
        <v>6</v>
      </c>
      <c r="BD221">
        <v>59.5</v>
      </c>
      <c r="BE221">
        <v>64.7</v>
      </c>
      <c r="BF221">
        <v>13</v>
      </c>
      <c r="BG221">
        <v>64</v>
      </c>
      <c r="BH221">
        <v>4.9000000000000004</v>
      </c>
      <c r="BI221">
        <v>0</v>
      </c>
      <c r="BJ221">
        <v>2</v>
      </c>
      <c r="BK221">
        <v>2</v>
      </c>
      <c r="BL221">
        <v>1</v>
      </c>
      <c r="BM221">
        <v>1</v>
      </c>
      <c r="BN221">
        <v>2</v>
      </c>
      <c r="BO221">
        <v>106</v>
      </c>
      <c r="BP221">
        <v>5</v>
      </c>
      <c r="BQ221">
        <v>11</v>
      </c>
      <c r="BR221">
        <v>1</v>
      </c>
      <c r="BS221">
        <v>2</v>
      </c>
      <c r="BT221" s="3">
        <f t="shared" si="25"/>
        <v>27.5</v>
      </c>
      <c r="BU221">
        <f>VLOOKUP(D221,'2022 FPIs'!$A$1:$B$33,2,FALSE)</f>
        <v>-9.6</v>
      </c>
      <c r="BV221">
        <f>VLOOKUP($D221,'2022 FPIs'!$A$1:$F$33,3,FALSE)</f>
        <v>50.1</v>
      </c>
      <c r="BW221">
        <f>VLOOKUP($D221,'2022 FPIs'!$A$1:$F$33,4,FALSE)</f>
        <v>48</v>
      </c>
      <c r="BX221">
        <f>VLOOKUP($D221,'2022 FPIs'!$A$1:$F$33,5,FALSE)</f>
        <v>49.1</v>
      </c>
      <c r="BY221">
        <f>VLOOKUP($D221,'2022 FPIs'!$A$1:$F$33,6,FALSE)</f>
        <v>57.7</v>
      </c>
      <c r="BZ221">
        <f>VLOOKUP($D221,'2022 FPIs'!$A$1:$G$33,7,FALSE)</f>
        <v>1406</v>
      </c>
      <c r="CA221">
        <f>VLOOKUP($D221,'2022 FPIs'!$A$1:$M$33,8,FALSE)</f>
        <v>0.23934426229508193</v>
      </c>
      <c r="CB221">
        <f>VLOOKUP($D221,'2022 FPIs'!$A$1:$M$33,9,FALSE)</f>
        <v>0.43658536585365848</v>
      </c>
      <c r="CC221">
        <f>VLOOKUP($D221,'2022 FPIs'!$A$1:$M$33,10,FALSE)</f>
        <v>0.48457350272232297</v>
      </c>
      <c r="CD221">
        <f>VLOOKUP($D221,'2022 FPIs'!$A$1:$M$33,11,FALSE)</f>
        <v>0.45658263305322139</v>
      </c>
      <c r="CE221">
        <f>VLOOKUP($D221,'2022 FPIs'!$A$1:$M$33,12,FALSE)</f>
        <v>0.76899696048632238</v>
      </c>
      <c r="CF221">
        <f>VLOOKUP($D221,'2022 FPIs'!$A$1:$M$33,13,FALSE)</f>
        <v>0.23239436619718309</v>
      </c>
      <c r="CG221">
        <f t="shared" si="26"/>
        <v>12.8</v>
      </c>
      <c r="CH221">
        <f t="shared" si="27"/>
        <v>0.84830339321357284</v>
      </c>
      <c r="CI221">
        <f t="shared" si="28"/>
        <v>0.69374999999999998</v>
      </c>
      <c r="CJ221">
        <f t="shared" si="29"/>
        <v>1.274949083503055</v>
      </c>
      <c r="CK221">
        <f t="shared" si="30"/>
        <v>0.5719237435008665</v>
      </c>
      <c r="CL221">
        <f t="shared" si="31"/>
        <v>129</v>
      </c>
    </row>
    <row r="222" spans="1:90">
      <c r="A222" t="s">
        <v>0</v>
      </c>
      <c r="B222">
        <f t="shared" si="24"/>
        <v>0</v>
      </c>
      <c r="C222" t="s">
        <v>55</v>
      </c>
      <c r="D222" t="s">
        <v>46</v>
      </c>
      <c r="E222">
        <v>24</v>
      </c>
      <c r="F222">
        <v>27</v>
      </c>
      <c r="G222">
        <v>33</v>
      </c>
      <c r="H222">
        <v>48</v>
      </c>
      <c r="I222">
        <v>326</v>
      </c>
      <c r="J222">
        <v>3</v>
      </c>
      <c r="K222">
        <v>1</v>
      </c>
      <c r="L222">
        <v>2</v>
      </c>
      <c r="M222">
        <v>8</v>
      </c>
      <c r="N222">
        <v>7</v>
      </c>
      <c r="O222">
        <v>6.5</v>
      </c>
      <c r="P222">
        <v>68.8</v>
      </c>
      <c r="Q222">
        <v>99.8</v>
      </c>
      <c r="R222">
        <v>24</v>
      </c>
      <c r="S222">
        <v>75</v>
      </c>
      <c r="T222">
        <v>3.1</v>
      </c>
      <c r="U222">
        <v>0</v>
      </c>
      <c r="V222">
        <v>1</v>
      </c>
      <c r="W222">
        <v>1</v>
      </c>
      <c r="X222">
        <v>3</v>
      </c>
      <c r="Y222">
        <v>3</v>
      </c>
      <c r="Z222">
        <v>6</v>
      </c>
      <c r="AA222">
        <v>243</v>
      </c>
      <c r="AB222">
        <v>5</v>
      </c>
      <c r="AC222">
        <v>16</v>
      </c>
      <c r="AD222">
        <v>4</v>
      </c>
      <c r="AE222">
        <v>4</v>
      </c>
      <c r="AF222" s="3">
        <v>33.5</v>
      </c>
      <c r="AG222">
        <f>VLOOKUP(C222,'2022 FPIs'!$A$1:$B$33,2,FALSE)</f>
        <v>3.2</v>
      </c>
      <c r="AH222">
        <f>VLOOKUP($C222,'2022 FPIs'!$A$1:$F$33,3,FALSE)</f>
        <v>42.5</v>
      </c>
      <c r="AI222">
        <f>VLOOKUP($C222,'2022 FPIs'!$A$1:$F$33,4,FALSE)</f>
        <v>33.299999999999997</v>
      </c>
      <c r="AJ222">
        <f>VLOOKUP($C222,'2022 FPIs'!$A$1:$F$33,5,FALSE)</f>
        <v>62.6</v>
      </c>
      <c r="AK222">
        <f>VLOOKUP($C222,'2022 FPIs'!$A$1:$F$33,6,FALSE)</f>
        <v>33</v>
      </c>
      <c r="AL222">
        <f>VLOOKUP($C222,'2022 FPIs'!$A$1:$M$33,7,FALSE)</f>
        <v>1535</v>
      </c>
      <c r="AM222">
        <f>VLOOKUP($C222,'2022 FPIs'!$A$1:$M$33,8,FALSE)</f>
        <v>0.65901639344262286</v>
      </c>
      <c r="AN222">
        <f>VLOOKUP($C222,'2022 FPIs'!$A$1:$M$33,9,FALSE)</f>
        <v>0.2512195121951219</v>
      </c>
      <c r="AO222">
        <f>VLOOKUP($C222,'2022 FPIs'!$A$1:$M$33,10,FALSE)</f>
        <v>0.21778584392014511</v>
      </c>
      <c r="AP222">
        <f>VLOOKUP($C222,'2022 FPIs'!$A$1:$M$33,11,FALSE)</f>
        <v>0.834733893557423</v>
      </c>
      <c r="AQ222">
        <f>VLOOKUP($C222,'2022 FPIs'!$A$1:$M$33,12,FALSE)</f>
        <v>1.8237082066869345E-2</v>
      </c>
      <c r="AR222">
        <f>VLOOKUP($C222,'2022 FPIs'!$A$1:$M$33,13,FALSE)</f>
        <v>0.53521126760563376</v>
      </c>
      <c r="AS222">
        <v>27</v>
      </c>
      <c r="AT222">
        <v>24</v>
      </c>
      <c r="AU222">
        <v>24</v>
      </c>
      <c r="AV222">
        <v>35</v>
      </c>
      <c r="AW222">
        <v>226</v>
      </c>
      <c r="AX222">
        <v>2</v>
      </c>
      <c r="AY222">
        <v>0</v>
      </c>
      <c r="AZ222">
        <v>1</v>
      </c>
      <c r="BA222">
        <v>9</v>
      </c>
      <c r="BB222">
        <v>6.7</v>
      </c>
      <c r="BC222">
        <v>6.3</v>
      </c>
      <c r="BD222">
        <v>68.599999999999994</v>
      </c>
      <c r="BE222">
        <v>105.2</v>
      </c>
      <c r="BF222">
        <v>18</v>
      </c>
      <c r="BG222">
        <v>93</v>
      </c>
      <c r="BH222">
        <v>5.2</v>
      </c>
      <c r="BI222">
        <v>0</v>
      </c>
      <c r="BJ222">
        <v>2</v>
      </c>
      <c r="BK222">
        <v>2</v>
      </c>
      <c r="BL222">
        <v>3</v>
      </c>
      <c r="BM222">
        <v>3</v>
      </c>
      <c r="BN222">
        <v>6</v>
      </c>
      <c r="BO222">
        <v>333</v>
      </c>
      <c r="BP222">
        <v>4</v>
      </c>
      <c r="BQ222">
        <v>12</v>
      </c>
      <c r="BR222">
        <v>0</v>
      </c>
      <c r="BS222">
        <v>0</v>
      </c>
      <c r="BT222" s="3">
        <f t="shared" si="25"/>
        <v>26.5</v>
      </c>
      <c r="BU222">
        <f>VLOOKUP(D222,'2022 FPIs'!$A$1:$B$33,2,FALSE)</f>
        <v>13.6</v>
      </c>
      <c r="BV222">
        <f>VLOOKUP($D222,'2022 FPIs'!$A$1:$F$33,3,FALSE)</f>
        <v>37.799999999999997</v>
      </c>
      <c r="BW222">
        <f>VLOOKUP($D222,'2022 FPIs'!$A$1:$F$33,4,FALSE)</f>
        <v>33.200000000000003</v>
      </c>
      <c r="BX222">
        <f>VLOOKUP($D222,'2022 FPIs'!$A$1:$F$33,5,FALSE)</f>
        <v>50.1</v>
      </c>
      <c r="BY222">
        <f>VLOOKUP($D222,'2022 FPIs'!$A$1:$F$33,6,FALSE)</f>
        <v>45.9</v>
      </c>
      <c r="BZ222">
        <f>VLOOKUP($D222,'2022 FPIs'!$A$1:$G$33,7,FALSE)</f>
        <v>1733</v>
      </c>
      <c r="CA222">
        <f>VLOOKUP($D222,'2022 FPIs'!$A$1:$M$33,8,FALSE)</f>
        <v>1</v>
      </c>
      <c r="CB222">
        <f>VLOOKUP($D222,'2022 FPIs'!$A$1:$M$33,9,FALSE)</f>
        <v>0.13658536585365841</v>
      </c>
      <c r="CC222">
        <f>VLOOKUP($D222,'2022 FPIs'!$A$1:$M$33,10,FALSE)</f>
        <v>0.21597096188747733</v>
      </c>
      <c r="CD222">
        <f>VLOOKUP($D222,'2022 FPIs'!$A$1:$M$33,11,FALSE)</f>
        <v>0.48459383753501406</v>
      </c>
      <c r="CE222">
        <f>VLOOKUP($D222,'2022 FPIs'!$A$1:$M$33,12,FALSE)</f>
        <v>0.4103343465045593</v>
      </c>
      <c r="CF222">
        <f>VLOOKUP($D222,'2022 FPIs'!$A$1:$M$33,13,FALSE)</f>
        <v>1</v>
      </c>
      <c r="CG222">
        <f t="shared" si="26"/>
        <v>-10.399999999999999</v>
      </c>
      <c r="CH222">
        <f t="shared" si="27"/>
        <v>1.1243386243386244</v>
      </c>
      <c r="CI222">
        <f t="shared" si="28"/>
        <v>1.0030120481927709</v>
      </c>
      <c r="CJ222">
        <f t="shared" si="29"/>
        <v>1.2495009980039919</v>
      </c>
      <c r="CK222">
        <f t="shared" si="30"/>
        <v>0.71895424836601307</v>
      </c>
      <c r="CL222">
        <f t="shared" si="31"/>
        <v>-198</v>
      </c>
    </row>
    <row r="223" spans="1:90">
      <c r="A223" t="s">
        <v>0</v>
      </c>
      <c r="B223">
        <f t="shared" si="24"/>
        <v>0</v>
      </c>
      <c r="C223" t="s">
        <v>55</v>
      </c>
      <c r="D223" t="s">
        <v>41</v>
      </c>
      <c r="E223">
        <v>10</v>
      </c>
      <c r="F223">
        <v>38</v>
      </c>
      <c r="G223">
        <v>25</v>
      </c>
      <c r="H223">
        <v>45</v>
      </c>
      <c r="I223">
        <v>286</v>
      </c>
      <c r="J223">
        <v>1</v>
      </c>
      <c r="K223">
        <v>1</v>
      </c>
      <c r="L223">
        <v>1</v>
      </c>
      <c r="M223">
        <v>11</v>
      </c>
      <c r="N223">
        <v>6.6</v>
      </c>
      <c r="O223">
        <v>6.2</v>
      </c>
      <c r="P223">
        <v>55.6</v>
      </c>
      <c r="Q223">
        <v>73</v>
      </c>
      <c r="R223">
        <v>12</v>
      </c>
      <c r="S223">
        <v>26</v>
      </c>
      <c r="T223">
        <v>2.2000000000000002</v>
      </c>
      <c r="U223">
        <v>0</v>
      </c>
      <c r="V223">
        <v>1</v>
      </c>
      <c r="W223">
        <v>1</v>
      </c>
      <c r="X223">
        <v>1</v>
      </c>
      <c r="Y223">
        <v>1</v>
      </c>
      <c r="Z223">
        <v>4</v>
      </c>
      <c r="AA223">
        <v>175</v>
      </c>
      <c r="AB223">
        <v>5</v>
      </c>
      <c r="AC223">
        <v>13</v>
      </c>
      <c r="AD223">
        <v>0</v>
      </c>
      <c r="AE223">
        <v>2</v>
      </c>
      <c r="AF223" s="3">
        <v>21.5</v>
      </c>
      <c r="AG223">
        <f>VLOOKUP(C223,'2022 FPIs'!$A$1:$B$33,2,FALSE)</f>
        <v>3.2</v>
      </c>
      <c r="AH223">
        <f>VLOOKUP($C223,'2022 FPIs'!$A$1:$F$33,3,FALSE)</f>
        <v>42.5</v>
      </c>
      <c r="AI223">
        <f>VLOOKUP($C223,'2022 FPIs'!$A$1:$F$33,4,FALSE)</f>
        <v>33.299999999999997</v>
      </c>
      <c r="AJ223">
        <f>VLOOKUP($C223,'2022 FPIs'!$A$1:$F$33,5,FALSE)</f>
        <v>62.6</v>
      </c>
      <c r="AK223">
        <f>VLOOKUP($C223,'2022 FPIs'!$A$1:$F$33,6,FALSE)</f>
        <v>33</v>
      </c>
      <c r="AL223">
        <f>VLOOKUP($C223,'2022 FPIs'!$A$1:$M$33,7,FALSE)</f>
        <v>1535</v>
      </c>
      <c r="AM223">
        <f>VLOOKUP($C223,'2022 FPIs'!$A$1:$M$33,8,FALSE)</f>
        <v>0.65901639344262286</v>
      </c>
      <c r="AN223">
        <f>VLOOKUP($C223,'2022 FPIs'!$A$1:$M$33,9,FALSE)</f>
        <v>0.2512195121951219</v>
      </c>
      <c r="AO223">
        <f>VLOOKUP($C223,'2022 FPIs'!$A$1:$M$33,10,FALSE)</f>
        <v>0.21778584392014511</v>
      </c>
      <c r="AP223">
        <f>VLOOKUP($C223,'2022 FPIs'!$A$1:$M$33,11,FALSE)</f>
        <v>0.834733893557423</v>
      </c>
      <c r="AQ223">
        <f>VLOOKUP($C223,'2022 FPIs'!$A$1:$M$33,12,FALSE)</f>
        <v>1.8237082066869345E-2</v>
      </c>
      <c r="AR223">
        <f>VLOOKUP($C223,'2022 FPIs'!$A$1:$M$33,13,FALSE)</f>
        <v>0.53521126760563376</v>
      </c>
      <c r="AS223">
        <v>38</v>
      </c>
      <c r="AT223">
        <v>10</v>
      </c>
      <c r="AU223">
        <v>28</v>
      </c>
      <c r="AV223">
        <v>39</v>
      </c>
      <c r="AW223">
        <v>262</v>
      </c>
      <c r="AX223">
        <v>3</v>
      </c>
      <c r="AY223">
        <v>0</v>
      </c>
      <c r="AZ223">
        <v>0</v>
      </c>
      <c r="BA223">
        <v>0</v>
      </c>
      <c r="BB223">
        <v>6.7</v>
      </c>
      <c r="BC223">
        <v>6.7</v>
      </c>
      <c r="BD223">
        <v>71.8</v>
      </c>
      <c r="BE223">
        <v>115.5</v>
      </c>
      <c r="BF223">
        <v>36</v>
      </c>
      <c r="BG223">
        <v>151</v>
      </c>
      <c r="BH223">
        <v>4.2</v>
      </c>
      <c r="BI223">
        <v>1</v>
      </c>
      <c r="BJ223">
        <v>3</v>
      </c>
      <c r="BK223">
        <v>3</v>
      </c>
      <c r="BL223">
        <v>3</v>
      </c>
      <c r="BM223">
        <v>3</v>
      </c>
      <c r="BN223">
        <v>1</v>
      </c>
      <c r="BO223">
        <v>56</v>
      </c>
      <c r="BP223">
        <v>8</v>
      </c>
      <c r="BQ223">
        <v>15</v>
      </c>
      <c r="BR223">
        <v>2</v>
      </c>
      <c r="BS223">
        <v>3</v>
      </c>
      <c r="BT223" s="3">
        <f t="shared" si="25"/>
        <v>38.5</v>
      </c>
      <c r="BU223">
        <f>VLOOKUP(D223,'2022 FPIs'!$A$1:$B$33,2,FALSE)</f>
        <v>6.1</v>
      </c>
      <c r="BV223">
        <f>VLOOKUP($D223,'2022 FPIs'!$A$1:$F$33,3,FALSE)</f>
        <v>48</v>
      </c>
      <c r="BW223">
        <f>VLOOKUP($D223,'2022 FPIs'!$A$1:$F$33,4,FALSE)</f>
        <v>46.1</v>
      </c>
      <c r="BX223">
        <f>VLOOKUP($D223,'2022 FPIs'!$A$1:$F$33,5,FALSE)</f>
        <v>50.2</v>
      </c>
      <c r="BY223">
        <f>VLOOKUP($D223,'2022 FPIs'!$A$1:$F$33,6,FALSE)</f>
        <v>51</v>
      </c>
      <c r="BZ223">
        <f>VLOOKUP($D223,'2022 FPIs'!$A$1:$G$33,7,FALSE)</f>
        <v>1531</v>
      </c>
      <c r="CA223">
        <f>VLOOKUP($D223,'2022 FPIs'!$A$1:$M$33,8,FALSE)</f>
        <v>0.75409836065573765</v>
      </c>
      <c r="CB223">
        <f>VLOOKUP($D223,'2022 FPIs'!$A$1:$M$33,9,FALSE)</f>
        <v>0.38536585365853654</v>
      </c>
      <c r="CC223">
        <f>VLOOKUP($D223,'2022 FPIs'!$A$1:$M$33,10,FALSE)</f>
        <v>0.45009074410163336</v>
      </c>
      <c r="CD223">
        <f>VLOOKUP($D223,'2022 FPIs'!$A$1:$M$33,11,FALSE)</f>
        <v>0.48739495798319338</v>
      </c>
      <c r="CE223">
        <f>VLOOKUP($D223,'2022 FPIs'!$A$1:$M$33,12,FALSE)</f>
        <v>0.56534954407294835</v>
      </c>
      <c r="CF223">
        <f>VLOOKUP($D223,'2022 FPIs'!$A$1:$M$33,13,FALSE)</f>
        <v>0.5258215962441315</v>
      </c>
      <c r="CG223">
        <f t="shared" si="26"/>
        <v>-2.8999999999999995</v>
      </c>
      <c r="CH223">
        <f t="shared" si="27"/>
        <v>0.88541666666666663</v>
      </c>
      <c r="CI223">
        <f t="shared" si="28"/>
        <v>0.72234273318872011</v>
      </c>
      <c r="CJ223">
        <f t="shared" si="29"/>
        <v>1.2470119521912351</v>
      </c>
      <c r="CK223">
        <f t="shared" si="30"/>
        <v>0.6470588235294118</v>
      </c>
      <c r="CL223">
        <f t="shared" si="31"/>
        <v>4</v>
      </c>
    </row>
    <row r="224" spans="1:90">
      <c r="A224" t="s">
        <v>1</v>
      </c>
      <c r="B224">
        <f t="shared" si="24"/>
        <v>1</v>
      </c>
      <c r="C224" t="s">
        <v>55</v>
      </c>
      <c r="D224" t="s">
        <v>53</v>
      </c>
      <c r="E224">
        <v>34</v>
      </c>
      <c r="F224">
        <v>24</v>
      </c>
      <c r="G224">
        <v>27</v>
      </c>
      <c r="H224">
        <v>39</v>
      </c>
      <c r="I224">
        <v>338</v>
      </c>
      <c r="J224">
        <v>2</v>
      </c>
      <c r="K224">
        <v>0</v>
      </c>
      <c r="L224">
        <v>1</v>
      </c>
      <c r="M224">
        <v>2</v>
      </c>
      <c r="N224">
        <v>8.6999999999999993</v>
      </c>
      <c r="O224">
        <v>8.5</v>
      </c>
      <c r="P224">
        <v>69.2</v>
      </c>
      <c r="Q224">
        <v>113</v>
      </c>
      <c r="R224">
        <v>27</v>
      </c>
      <c r="S224">
        <v>81</v>
      </c>
      <c r="T224">
        <v>3</v>
      </c>
      <c r="U224">
        <v>2</v>
      </c>
      <c r="V224">
        <v>2</v>
      </c>
      <c r="W224">
        <v>2</v>
      </c>
      <c r="X224">
        <v>4</v>
      </c>
      <c r="Y224">
        <v>4</v>
      </c>
      <c r="Z224">
        <v>4</v>
      </c>
      <c r="AA224">
        <v>185</v>
      </c>
      <c r="AB224">
        <v>8</v>
      </c>
      <c r="AC224">
        <v>16</v>
      </c>
      <c r="AD224">
        <v>1</v>
      </c>
      <c r="AE224">
        <v>2</v>
      </c>
      <c r="AF224" s="3">
        <v>31.5</v>
      </c>
      <c r="AG224">
        <f>VLOOKUP(C224,'2022 FPIs'!$A$1:$B$33,2,FALSE)</f>
        <v>3.2</v>
      </c>
      <c r="AH224">
        <f>VLOOKUP($C224,'2022 FPIs'!$A$1:$F$33,3,FALSE)</f>
        <v>42.5</v>
      </c>
      <c r="AI224">
        <f>VLOOKUP($C224,'2022 FPIs'!$A$1:$F$33,4,FALSE)</f>
        <v>33.299999999999997</v>
      </c>
      <c r="AJ224">
        <f>VLOOKUP($C224,'2022 FPIs'!$A$1:$F$33,5,FALSE)</f>
        <v>62.6</v>
      </c>
      <c r="AK224">
        <f>VLOOKUP($C224,'2022 FPIs'!$A$1:$F$33,6,FALSE)</f>
        <v>33</v>
      </c>
      <c r="AL224">
        <f>VLOOKUP($C224,'2022 FPIs'!$A$1:$M$33,7,FALSE)</f>
        <v>1535</v>
      </c>
      <c r="AM224">
        <f>VLOOKUP($C224,'2022 FPIs'!$A$1:$M$33,8,FALSE)</f>
        <v>0.65901639344262286</v>
      </c>
      <c r="AN224">
        <f>VLOOKUP($C224,'2022 FPIs'!$A$1:$M$33,9,FALSE)</f>
        <v>0.2512195121951219</v>
      </c>
      <c r="AO224">
        <f>VLOOKUP($C224,'2022 FPIs'!$A$1:$M$33,10,FALSE)</f>
        <v>0.21778584392014511</v>
      </c>
      <c r="AP224">
        <f>VLOOKUP($C224,'2022 FPIs'!$A$1:$M$33,11,FALSE)</f>
        <v>0.834733893557423</v>
      </c>
      <c r="AQ224">
        <f>VLOOKUP($C224,'2022 FPIs'!$A$1:$M$33,12,FALSE)</f>
        <v>1.8237082066869345E-2</v>
      </c>
      <c r="AR224">
        <f>VLOOKUP($C224,'2022 FPIs'!$A$1:$M$33,13,FALSE)</f>
        <v>0.53521126760563376</v>
      </c>
      <c r="AS224">
        <v>24</v>
      </c>
      <c r="AT224">
        <v>34</v>
      </c>
      <c r="AU224">
        <v>26</v>
      </c>
      <c r="AV224">
        <v>35</v>
      </c>
      <c r="AW224">
        <v>215</v>
      </c>
      <c r="AX224">
        <v>2</v>
      </c>
      <c r="AY224">
        <v>2</v>
      </c>
      <c r="AZ224">
        <v>4</v>
      </c>
      <c r="BA224">
        <v>31</v>
      </c>
      <c r="BB224">
        <v>7</v>
      </c>
      <c r="BC224">
        <v>5.5</v>
      </c>
      <c r="BD224">
        <v>74.3</v>
      </c>
      <c r="BE224">
        <v>84.8</v>
      </c>
      <c r="BF224">
        <v>14</v>
      </c>
      <c r="BG224">
        <v>131</v>
      </c>
      <c r="BH224">
        <v>9.4</v>
      </c>
      <c r="BI224">
        <v>1</v>
      </c>
      <c r="BJ224">
        <v>1</v>
      </c>
      <c r="BK224">
        <v>2</v>
      </c>
      <c r="BL224">
        <v>3</v>
      </c>
      <c r="BM224">
        <v>3</v>
      </c>
      <c r="BN224">
        <v>3</v>
      </c>
      <c r="BO224">
        <v>156</v>
      </c>
      <c r="BP224">
        <v>4</v>
      </c>
      <c r="BQ224">
        <v>12</v>
      </c>
      <c r="BR224">
        <v>0</v>
      </c>
      <c r="BS224">
        <v>2</v>
      </c>
      <c r="BT224" s="3">
        <f t="shared" si="25"/>
        <v>28.5</v>
      </c>
      <c r="BU224">
        <f>VLOOKUP(D224,'2022 FPIs'!$A$1:$B$33,2,FALSE)</f>
        <v>-5.5</v>
      </c>
      <c r="BV224">
        <f>VLOOKUP($D224,'2022 FPIs'!$A$1:$F$33,3,FALSE)</f>
        <v>70.5</v>
      </c>
      <c r="BW224">
        <f>VLOOKUP($D224,'2022 FPIs'!$A$1:$F$33,4,FALSE)</f>
        <v>65.099999999999994</v>
      </c>
      <c r="BX224">
        <f>VLOOKUP($D224,'2022 FPIs'!$A$1:$F$33,5,FALSE)</f>
        <v>66.3</v>
      </c>
      <c r="BY224">
        <f>VLOOKUP($D224,'2022 FPIs'!$A$1:$F$33,6,FALSE)</f>
        <v>50.4</v>
      </c>
      <c r="BZ224">
        <f>VLOOKUP($D224,'2022 FPIs'!$A$1:$G$33,7,FALSE)</f>
        <v>1307</v>
      </c>
      <c r="CA224">
        <f>VLOOKUP($D224,'2022 FPIs'!$A$1:$M$33,8,FALSE)</f>
        <v>0.37377049180327865</v>
      </c>
      <c r="CB224">
        <f>VLOOKUP($D224,'2022 FPIs'!$A$1:$M$33,9,FALSE)</f>
        <v>0.93414634146341458</v>
      </c>
      <c r="CC224">
        <f>VLOOKUP($D224,'2022 FPIs'!$A$1:$M$33,10,FALSE)</f>
        <v>0.79491833030852976</v>
      </c>
      <c r="CD224">
        <f>VLOOKUP($D224,'2022 FPIs'!$A$1:$M$33,11,FALSE)</f>
        <v>0.93837535014005591</v>
      </c>
      <c r="CE224">
        <f>VLOOKUP($D224,'2022 FPIs'!$A$1:$M$33,12,FALSE)</f>
        <v>0.5471124620060791</v>
      </c>
      <c r="CF224">
        <f>VLOOKUP($D224,'2022 FPIs'!$A$1:$M$33,13,FALSE)</f>
        <v>0</v>
      </c>
      <c r="CG224">
        <f t="shared" si="26"/>
        <v>8.6999999999999993</v>
      </c>
      <c r="CH224">
        <f t="shared" si="27"/>
        <v>0.6028368794326241</v>
      </c>
      <c r="CI224">
        <f t="shared" si="28"/>
        <v>0.51152073732718895</v>
      </c>
      <c r="CJ224">
        <f t="shared" si="29"/>
        <v>0.94419306184012075</v>
      </c>
      <c r="CK224">
        <f t="shared" si="30"/>
        <v>0.65476190476190477</v>
      </c>
      <c r="CL224">
        <f t="shared" si="31"/>
        <v>228</v>
      </c>
    </row>
    <row r="225" spans="1:90">
      <c r="A225" t="s">
        <v>1</v>
      </c>
      <c r="B225">
        <f t="shared" si="24"/>
        <v>1</v>
      </c>
      <c r="C225" t="s">
        <v>55</v>
      </c>
      <c r="D225" t="s">
        <v>49</v>
      </c>
      <c r="E225">
        <v>30</v>
      </c>
      <c r="F225">
        <v>28</v>
      </c>
      <c r="G225">
        <v>22</v>
      </c>
      <c r="H225">
        <v>34</v>
      </c>
      <c r="I225">
        <v>227</v>
      </c>
      <c r="J225">
        <v>1</v>
      </c>
      <c r="K225">
        <v>0</v>
      </c>
      <c r="L225">
        <v>1</v>
      </c>
      <c r="M225">
        <v>1</v>
      </c>
      <c r="N225">
        <v>6.7</v>
      </c>
      <c r="O225">
        <v>6.5</v>
      </c>
      <c r="P225">
        <v>64.7</v>
      </c>
      <c r="Q225">
        <v>93.6</v>
      </c>
      <c r="R225">
        <v>34</v>
      </c>
      <c r="S225">
        <v>238</v>
      </c>
      <c r="T225">
        <v>7</v>
      </c>
      <c r="U225">
        <v>2</v>
      </c>
      <c r="V225">
        <v>3</v>
      </c>
      <c r="W225">
        <v>3</v>
      </c>
      <c r="X225">
        <v>3</v>
      </c>
      <c r="Y225">
        <v>3</v>
      </c>
      <c r="Z225">
        <v>1</v>
      </c>
      <c r="AA225">
        <v>37</v>
      </c>
      <c r="AB225">
        <v>3</v>
      </c>
      <c r="AC225">
        <v>10</v>
      </c>
      <c r="AD225">
        <v>0</v>
      </c>
      <c r="AE225">
        <v>2</v>
      </c>
      <c r="AF225" s="3">
        <v>16</v>
      </c>
      <c r="AG225">
        <f>VLOOKUP(C225,'2022 FPIs'!$A$1:$B$33,2,FALSE)</f>
        <v>3.2</v>
      </c>
      <c r="AH225">
        <f>VLOOKUP($C225,'2022 FPIs'!$A$1:$F$33,3,FALSE)</f>
        <v>42.5</v>
      </c>
      <c r="AI225">
        <f>VLOOKUP($C225,'2022 FPIs'!$A$1:$F$33,4,FALSE)</f>
        <v>33.299999999999997</v>
      </c>
      <c r="AJ225">
        <f>VLOOKUP($C225,'2022 FPIs'!$A$1:$F$33,5,FALSE)</f>
        <v>62.6</v>
      </c>
      <c r="AK225">
        <f>VLOOKUP($C225,'2022 FPIs'!$A$1:$F$33,6,FALSE)</f>
        <v>33</v>
      </c>
      <c r="AL225">
        <f>VLOOKUP($C225,'2022 FPIs'!$A$1:$M$33,7,FALSE)</f>
        <v>1535</v>
      </c>
      <c r="AM225">
        <f>VLOOKUP($C225,'2022 FPIs'!$A$1:$M$33,8,FALSE)</f>
        <v>0.65901639344262286</v>
      </c>
      <c r="AN225">
        <f>VLOOKUP($C225,'2022 FPIs'!$A$1:$M$33,9,FALSE)</f>
        <v>0.2512195121951219</v>
      </c>
      <c r="AO225">
        <f>VLOOKUP($C225,'2022 FPIs'!$A$1:$M$33,10,FALSE)</f>
        <v>0.21778584392014511</v>
      </c>
      <c r="AP225">
        <f>VLOOKUP($C225,'2022 FPIs'!$A$1:$M$33,11,FALSE)</f>
        <v>0.834733893557423</v>
      </c>
      <c r="AQ225">
        <f>VLOOKUP($C225,'2022 FPIs'!$A$1:$M$33,12,FALSE)</f>
        <v>1.8237082066869345E-2</v>
      </c>
      <c r="AR225">
        <f>VLOOKUP($C225,'2022 FPIs'!$A$1:$M$33,13,FALSE)</f>
        <v>0.53521126760563376</v>
      </c>
      <c r="AS225">
        <v>28</v>
      </c>
      <c r="AT225">
        <v>30</v>
      </c>
      <c r="AU225">
        <v>21</v>
      </c>
      <c r="AV225">
        <v>34</v>
      </c>
      <c r="AW225">
        <v>230</v>
      </c>
      <c r="AX225">
        <v>1</v>
      </c>
      <c r="AY225">
        <v>1</v>
      </c>
      <c r="AZ225">
        <v>0</v>
      </c>
      <c r="BA225">
        <v>0</v>
      </c>
      <c r="BB225">
        <v>6.8</v>
      </c>
      <c r="BC225">
        <v>6.8</v>
      </c>
      <c r="BD225">
        <v>61.8</v>
      </c>
      <c r="BE225">
        <v>79.3</v>
      </c>
      <c r="BF225">
        <v>31</v>
      </c>
      <c r="BG225">
        <v>213</v>
      </c>
      <c r="BH225">
        <v>6.9</v>
      </c>
      <c r="BI225">
        <v>3</v>
      </c>
      <c r="BJ225">
        <v>0</v>
      </c>
      <c r="BK225">
        <v>2</v>
      </c>
      <c r="BL225">
        <v>4</v>
      </c>
      <c r="BM225">
        <v>4</v>
      </c>
      <c r="BN225">
        <v>2</v>
      </c>
      <c r="BO225">
        <v>119</v>
      </c>
      <c r="BP225">
        <v>4</v>
      </c>
      <c r="BQ225">
        <v>10</v>
      </c>
      <c r="BR225">
        <v>0</v>
      </c>
      <c r="BS225">
        <v>1</v>
      </c>
      <c r="BT225" s="3">
        <f t="shared" si="25"/>
        <v>44</v>
      </c>
      <c r="BU225">
        <f>VLOOKUP(D225,'2022 FPIs'!$A$1:$B$33,2,FALSE)</f>
        <v>-2.5</v>
      </c>
      <c r="BV225">
        <f>VLOOKUP($D225,'2022 FPIs'!$A$1:$F$33,3,FALSE)</f>
        <v>50.2</v>
      </c>
      <c r="BW225">
        <f>VLOOKUP($D225,'2022 FPIs'!$A$1:$F$33,4,FALSE)</f>
        <v>37</v>
      </c>
      <c r="BX225">
        <f>VLOOKUP($D225,'2022 FPIs'!$A$1:$F$33,5,FALSE)</f>
        <v>64.900000000000006</v>
      </c>
      <c r="BY225">
        <f>VLOOKUP($D225,'2022 FPIs'!$A$1:$F$33,6,FALSE)</f>
        <v>45.2</v>
      </c>
      <c r="BZ225">
        <f>VLOOKUP($D225,'2022 FPIs'!$A$1:$G$33,7,FALSE)</f>
        <v>1485</v>
      </c>
      <c r="CA225">
        <f>VLOOKUP($D225,'2022 FPIs'!$A$1:$M$33,8,FALSE)</f>
        <v>0.47213114754098356</v>
      </c>
      <c r="CB225">
        <f>VLOOKUP($D225,'2022 FPIs'!$A$1:$M$33,9,FALSE)</f>
        <v>0.43902439024390244</v>
      </c>
      <c r="CC225">
        <f>VLOOKUP($D225,'2022 FPIs'!$A$1:$M$33,10,FALSE)</f>
        <v>0.28493647912885656</v>
      </c>
      <c r="CD225">
        <f>VLOOKUP($D225,'2022 FPIs'!$A$1:$M$33,11,FALSE)</f>
        <v>0.89915966386554635</v>
      </c>
      <c r="CE225">
        <f>VLOOKUP($D225,'2022 FPIs'!$A$1:$M$33,12,FALSE)</f>
        <v>0.38905775075987858</v>
      </c>
      <c r="CF225">
        <f>VLOOKUP($D225,'2022 FPIs'!$A$1:$M$33,13,FALSE)</f>
        <v>0.41784037558685444</v>
      </c>
      <c r="CG225">
        <f t="shared" si="26"/>
        <v>5.7</v>
      </c>
      <c r="CH225">
        <f t="shared" si="27"/>
        <v>0.84661354581673298</v>
      </c>
      <c r="CI225">
        <f t="shared" si="28"/>
        <v>0.89999999999999991</v>
      </c>
      <c r="CJ225">
        <f t="shared" si="29"/>
        <v>0.96456086286594755</v>
      </c>
      <c r="CK225">
        <f t="shared" si="30"/>
        <v>0.73008849557522115</v>
      </c>
      <c r="CL225">
        <f t="shared" si="31"/>
        <v>50</v>
      </c>
    </row>
    <row r="226" spans="1:90">
      <c r="A226" t="s">
        <v>1</v>
      </c>
      <c r="B226">
        <f t="shared" si="24"/>
        <v>1</v>
      </c>
      <c r="C226" t="s">
        <v>55</v>
      </c>
      <c r="D226" t="s">
        <v>59</v>
      </c>
      <c r="E226">
        <v>19</v>
      </c>
      <c r="F226">
        <v>16</v>
      </c>
      <c r="G226">
        <v>37</v>
      </c>
      <c r="H226">
        <v>57</v>
      </c>
      <c r="I226">
        <v>224</v>
      </c>
      <c r="J226">
        <v>0</v>
      </c>
      <c r="K226">
        <v>1</v>
      </c>
      <c r="L226">
        <v>2</v>
      </c>
      <c r="M226">
        <v>14</v>
      </c>
      <c r="N226">
        <v>4.2</v>
      </c>
      <c r="O226">
        <v>3.8</v>
      </c>
      <c r="P226">
        <v>64.900000000000006</v>
      </c>
      <c r="Q226">
        <v>65.2</v>
      </c>
      <c r="R226">
        <v>24</v>
      </c>
      <c r="S226">
        <v>73</v>
      </c>
      <c r="T226">
        <v>3</v>
      </c>
      <c r="U226">
        <v>1</v>
      </c>
      <c r="V226">
        <v>4</v>
      </c>
      <c r="W226">
        <v>4</v>
      </c>
      <c r="X226">
        <v>1</v>
      </c>
      <c r="Y226">
        <v>1</v>
      </c>
      <c r="Z226">
        <v>4</v>
      </c>
      <c r="AA226">
        <v>176</v>
      </c>
      <c r="AB226">
        <v>11</v>
      </c>
      <c r="AC226">
        <v>22</v>
      </c>
      <c r="AD226">
        <v>1</v>
      </c>
      <c r="AE226">
        <v>3</v>
      </c>
      <c r="AF226" s="3">
        <v>39</v>
      </c>
      <c r="AG226">
        <f>VLOOKUP(C226,'2022 FPIs'!$A$1:$B$33,2,FALSE)</f>
        <v>3.2</v>
      </c>
      <c r="AH226">
        <f>VLOOKUP($C226,'2022 FPIs'!$A$1:$F$33,3,FALSE)</f>
        <v>42.5</v>
      </c>
      <c r="AI226">
        <f>VLOOKUP($C226,'2022 FPIs'!$A$1:$F$33,4,FALSE)</f>
        <v>33.299999999999997</v>
      </c>
      <c r="AJ226">
        <f>VLOOKUP($C226,'2022 FPIs'!$A$1:$F$33,5,FALSE)</f>
        <v>62.6</v>
      </c>
      <c r="AK226">
        <f>VLOOKUP($C226,'2022 FPIs'!$A$1:$F$33,6,FALSE)</f>
        <v>33</v>
      </c>
      <c r="AL226">
        <f>VLOOKUP($C226,'2022 FPIs'!$A$1:$M$33,7,FALSE)</f>
        <v>1535</v>
      </c>
      <c r="AM226">
        <f>VLOOKUP($C226,'2022 FPIs'!$A$1:$M$33,8,FALSE)</f>
        <v>0.65901639344262286</v>
      </c>
      <c r="AN226">
        <f>VLOOKUP($C226,'2022 FPIs'!$A$1:$M$33,9,FALSE)</f>
        <v>0.2512195121951219</v>
      </c>
      <c r="AO226">
        <f>VLOOKUP($C226,'2022 FPIs'!$A$1:$M$33,10,FALSE)</f>
        <v>0.21778584392014511</v>
      </c>
      <c r="AP226">
        <f>VLOOKUP($C226,'2022 FPIs'!$A$1:$M$33,11,FALSE)</f>
        <v>0.834733893557423</v>
      </c>
      <c r="AQ226">
        <f>VLOOKUP($C226,'2022 FPIs'!$A$1:$M$33,12,FALSE)</f>
        <v>1.8237082066869345E-2</v>
      </c>
      <c r="AR226">
        <f>VLOOKUP($C226,'2022 FPIs'!$A$1:$M$33,13,FALSE)</f>
        <v>0.53521126760563376</v>
      </c>
      <c r="AS226">
        <v>16</v>
      </c>
      <c r="AT226">
        <v>19</v>
      </c>
      <c r="AU226">
        <v>15</v>
      </c>
      <c r="AV226">
        <v>28</v>
      </c>
      <c r="AW226">
        <v>160</v>
      </c>
      <c r="AX226">
        <v>1</v>
      </c>
      <c r="AY226">
        <v>0</v>
      </c>
      <c r="AZ226">
        <v>4</v>
      </c>
      <c r="BA226">
        <v>28</v>
      </c>
      <c r="BB226">
        <v>6.7</v>
      </c>
      <c r="BC226">
        <v>5</v>
      </c>
      <c r="BD226">
        <v>53.6</v>
      </c>
      <c r="BE226">
        <v>82.4</v>
      </c>
      <c r="BF226">
        <v>23</v>
      </c>
      <c r="BG226">
        <v>98</v>
      </c>
      <c r="BH226">
        <v>4.3</v>
      </c>
      <c r="BI226">
        <v>0</v>
      </c>
      <c r="BJ226">
        <v>3</v>
      </c>
      <c r="BK226">
        <v>3</v>
      </c>
      <c r="BL226">
        <v>1</v>
      </c>
      <c r="BM226">
        <v>1</v>
      </c>
      <c r="BN226">
        <v>7</v>
      </c>
      <c r="BO226">
        <v>323</v>
      </c>
      <c r="BP226">
        <v>4</v>
      </c>
      <c r="BQ226">
        <v>14</v>
      </c>
      <c r="BR226">
        <v>0</v>
      </c>
      <c r="BS226">
        <v>0</v>
      </c>
      <c r="BT226" s="3">
        <f t="shared" si="25"/>
        <v>21</v>
      </c>
      <c r="BU226">
        <f>VLOOKUP(D226,'2022 FPIs'!$A$1:$B$33,2,FALSE)</f>
        <v>-5.2</v>
      </c>
      <c r="BV226">
        <f>VLOOKUP($D226,'2022 FPIs'!$A$1:$F$33,3,FALSE)</f>
        <v>43.5</v>
      </c>
      <c r="BW226">
        <f>VLOOKUP($D226,'2022 FPIs'!$A$1:$F$33,4,FALSE)</f>
        <v>30.2</v>
      </c>
      <c r="BX226">
        <f>VLOOKUP($D226,'2022 FPIs'!$A$1:$F$33,5,FALSE)</f>
        <v>59.3</v>
      </c>
      <c r="BY226">
        <f>VLOOKUP($D226,'2022 FPIs'!$A$1:$F$33,6,FALSE)</f>
        <v>52.3</v>
      </c>
      <c r="BZ226">
        <f>VLOOKUP($D226,'2022 FPIs'!$A$1:$G$33,7,FALSE)</f>
        <v>1379</v>
      </c>
      <c r="CA226">
        <f>VLOOKUP($D226,'2022 FPIs'!$A$1:$M$33,8,FALSE)</f>
        <v>0.38360655737704918</v>
      </c>
      <c r="CB226">
        <f>VLOOKUP($D226,'2022 FPIs'!$A$1:$M$33,9,FALSE)</f>
        <v>0.27560975609756089</v>
      </c>
      <c r="CC226">
        <f>VLOOKUP($D226,'2022 FPIs'!$A$1:$M$33,10,FALSE)</f>
        <v>0.16152450090744097</v>
      </c>
      <c r="CD226">
        <f>VLOOKUP($D226,'2022 FPIs'!$A$1:$M$33,11,FALSE)</f>
        <v>0.74229691876750692</v>
      </c>
      <c r="CE226">
        <f>VLOOKUP($D226,'2022 FPIs'!$A$1:$M$33,12,FALSE)</f>
        <v>0.60486322188449848</v>
      </c>
      <c r="CF226">
        <f>VLOOKUP($D226,'2022 FPIs'!$A$1:$M$33,13,FALSE)</f>
        <v>0.16901408450704225</v>
      </c>
      <c r="CG226">
        <f t="shared" si="26"/>
        <v>8.4</v>
      </c>
      <c r="CH226">
        <f t="shared" si="27"/>
        <v>0.97701149425287359</v>
      </c>
      <c r="CI226">
        <f t="shared" si="28"/>
        <v>1.1026490066225165</v>
      </c>
      <c r="CJ226">
        <f t="shared" si="29"/>
        <v>1.0556492411467118</v>
      </c>
      <c r="CK226">
        <f t="shared" si="30"/>
        <v>0.63097514340344174</v>
      </c>
      <c r="CL226">
        <f t="shared" si="31"/>
        <v>156</v>
      </c>
    </row>
    <row r="227" spans="1:90">
      <c r="A227" t="s">
        <v>0</v>
      </c>
      <c r="B227">
        <f t="shared" si="24"/>
        <v>0</v>
      </c>
      <c r="C227" t="s">
        <v>55</v>
      </c>
      <c r="D227" t="s">
        <v>60</v>
      </c>
      <c r="E227">
        <v>23</v>
      </c>
      <c r="F227">
        <v>37</v>
      </c>
      <c r="G227">
        <v>33</v>
      </c>
      <c r="H227">
        <v>51</v>
      </c>
      <c r="I227">
        <v>276</v>
      </c>
      <c r="J227">
        <v>2</v>
      </c>
      <c r="K227">
        <v>1</v>
      </c>
      <c r="L227">
        <v>3</v>
      </c>
      <c r="M227">
        <v>17</v>
      </c>
      <c r="N227">
        <v>5.7</v>
      </c>
      <c r="O227">
        <v>5.0999999999999996</v>
      </c>
      <c r="P227">
        <v>64.7</v>
      </c>
      <c r="Q227">
        <v>83.5</v>
      </c>
      <c r="R227">
        <v>15</v>
      </c>
      <c r="S227">
        <v>53</v>
      </c>
      <c r="T227">
        <v>3.5</v>
      </c>
      <c r="U227">
        <v>1</v>
      </c>
      <c r="V227">
        <v>0</v>
      </c>
      <c r="W227">
        <v>0</v>
      </c>
      <c r="X227">
        <v>3</v>
      </c>
      <c r="Y227">
        <v>3</v>
      </c>
      <c r="Z227">
        <v>5</v>
      </c>
      <c r="AA227">
        <v>228</v>
      </c>
      <c r="AB227">
        <v>5</v>
      </c>
      <c r="AC227">
        <v>15</v>
      </c>
      <c r="AD227">
        <v>1</v>
      </c>
      <c r="AE227">
        <v>3</v>
      </c>
      <c r="AF227" s="3">
        <v>26</v>
      </c>
      <c r="AG227">
        <f>VLOOKUP(C227,'2022 FPIs'!$A$1:$B$33,2,FALSE)</f>
        <v>3.2</v>
      </c>
      <c r="AH227">
        <f>VLOOKUP($C227,'2022 FPIs'!$A$1:$F$33,3,FALSE)</f>
        <v>42.5</v>
      </c>
      <c r="AI227">
        <f>VLOOKUP($C227,'2022 FPIs'!$A$1:$F$33,4,FALSE)</f>
        <v>33.299999999999997</v>
      </c>
      <c r="AJ227">
        <f>VLOOKUP($C227,'2022 FPIs'!$A$1:$F$33,5,FALSE)</f>
        <v>62.6</v>
      </c>
      <c r="AK227">
        <f>VLOOKUP($C227,'2022 FPIs'!$A$1:$F$33,6,FALSE)</f>
        <v>33</v>
      </c>
      <c r="AL227">
        <f>VLOOKUP($C227,'2022 FPIs'!$A$1:$M$33,7,FALSE)</f>
        <v>1535</v>
      </c>
      <c r="AM227">
        <f>VLOOKUP($C227,'2022 FPIs'!$A$1:$M$33,8,FALSE)</f>
        <v>0.65901639344262286</v>
      </c>
      <c r="AN227">
        <f>VLOOKUP($C227,'2022 FPIs'!$A$1:$M$33,9,FALSE)</f>
        <v>0.2512195121951219</v>
      </c>
      <c r="AO227">
        <f>VLOOKUP($C227,'2022 FPIs'!$A$1:$M$33,10,FALSE)</f>
        <v>0.21778584392014511</v>
      </c>
      <c r="AP227">
        <f>VLOOKUP($C227,'2022 FPIs'!$A$1:$M$33,11,FALSE)</f>
        <v>0.834733893557423</v>
      </c>
      <c r="AQ227">
        <f>VLOOKUP($C227,'2022 FPIs'!$A$1:$M$33,12,FALSE)</f>
        <v>1.8237082066869345E-2</v>
      </c>
      <c r="AR227">
        <f>VLOOKUP($C227,'2022 FPIs'!$A$1:$M$33,13,FALSE)</f>
        <v>0.53521126760563376</v>
      </c>
      <c r="AS227">
        <v>37</v>
      </c>
      <c r="AT227">
        <v>23</v>
      </c>
      <c r="AU227">
        <v>20</v>
      </c>
      <c r="AV227">
        <v>27</v>
      </c>
      <c r="AW227">
        <v>191</v>
      </c>
      <c r="AX227">
        <v>2</v>
      </c>
      <c r="AY227">
        <v>1</v>
      </c>
      <c r="AZ227">
        <v>2</v>
      </c>
      <c r="BA227">
        <v>19</v>
      </c>
      <c r="BB227">
        <v>7.8</v>
      </c>
      <c r="BC227">
        <v>6.6</v>
      </c>
      <c r="BD227">
        <v>74.099999999999994</v>
      </c>
      <c r="BE227">
        <v>102.5</v>
      </c>
      <c r="BF227">
        <v>34</v>
      </c>
      <c r="BG227">
        <v>213</v>
      </c>
      <c r="BH227">
        <v>6.3</v>
      </c>
      <c r="BI227">
        <v>2</v>
      </c>
      <c r="BJ227">
        <v>3</v>
      </c>
      <c r="BK227">
        <v>3</v>
      </c>
      <c r="BL227">
        <v>4</v>
      </c>
      <c r="BM227">
        <v>4</v>
      </c>
      <c r="BN227">
        <v>1</v>
      </c>
      <c r="BO227">
        <v>46</v>
      </c>
      <c r="BP227">
        <v>5</v>
      </c>
      <c r="BQ227">
        <v>9</v>
      </c>
      <c r="BR227">
        <v>0</v>
      </c>
      <c r="BS227">
        <v>0</v>
      </c>
      <c r="BT227" s="3">
        <f t="shared" si="25"/>
        <v>34</v>
      </c>
      <c r="BU227">
        <f>VLOOKUP(D227,'2022 FPIs'!$A$1:$B$33,2,FALSE)</f>
        <v>-1.1000000000000001</v>
      </c>
      <c r="BV227">
        <f>VLOOKUP($D227,'2022 FPIs'!$A$1:$F$33,3,FALSE)</f>
        <v>50</v>
      </c>
      <c r="BW227">
        <f>VLOOKUP($D227,'2022 FPIs'!$A$1:$F$33,4,FALSE)</f>
        <v>54.3</v>
      </c>
      <c r="BX227">
        <f>VLOOKUP($D227,'2022 FPIs'!$A$1:$F$33,5,FALSE)</f>
        <v>48.7</v>
      </c>
      <c r="BY227">
        <f>VLOOKUP($D227,'2022 FPIs'!$A$1:$F$33,6,FALSE)</f>
        <v>45.5</v>
      </c>
      <c r="BZ227">
        <f>VLOOKUP($D227,'2022 FPIs'!$A$1:$G$33,7,FALSE)</f>
        <v>1455</v>
      </c>
      <c r="CA227">
        <f>VLOOKUP($D227,'2022 FPIs'!$A$1:$M$33,8,FALSE)</f>
        <v>0.5180327868852459</v>
      </c>
      <c r="CB227">
        <f>VLOOKUP($D227,'2022 FPIs'!$A$1:$M$33,9,FALSE)</f>
        <v>0.43414634146341458</v>
      </c>
      <c r="CC227">
        <f>VLOOKUP($D227,'2022 FPIs'!$A$1:$M$33,10,FALSE)</f>
        <v>0.59891107078039918</v>
      </c>
      <c r="CD227">
        <f>VLOOKUP($D227,'2022 FPIs'!$A$1:$M$33,11,FALSE)</f>
        <v>0.44537815126050434</v>
      </c>
      <c r="CE227">
        <f>VLOOKUP($D227,'2022 FPIs'!$A$1:$M$33,12,FALSE)</f>
        <v>0.39817629179331315</v>
      </c>
      <c r="CF227">
        <f>VLOOKUP($D227,'2022 FPIs'!$A$1:$M$33,13,FALSE)</f>
        <v>0.34741784037558687</v>
      </c>
      <c r="CG227">
        <f t="shared" si="26"/>
        <v>4.3000000000000007</v>
      </c>
      <c r="CH227">
        <f t="shared" si="27"/>
        <v>0.85</v>
      </c>
      <c r="CI227">
        <f t="shared" si="28"/>
        <v>0.61325966850828728</v>
      </c>
      <c r="CJ227">
        <f t="shared" si="29"/>
        <v>1.2854209445585214</v>
      </c>
      <c r="CK227">
        <f t="shared" si="30"/>
        <v>0.72527472527472525</v>
      </c>
      <c r="CL227">
        <f t="shared" si="31"/>
        <v>80</v>
      </c>
    </row>
    <row r="228" spans="1:90">
      <c r="A228" t="s">
        <v>1</v>
      </c>
      <c r="B228">
        <f t="shared" si="24"/>
        <v>1</v>
      </c>
      <c r="C228" t="s">
        <v>55</v>
      </c>
      <c r="D228" t="s">
        <v>66</v>
      </c>
      <c r="E228">
        <v>20</v>
      </c>
      <c r="F228">
        <v>17</v>
      </c>
      <c r="G228">
        <v>30</v>
      </c>
      <c r="H228">
        <v>43</v>
      </c>
      <c r="I228">
        <v>245</v>
      </c>
      <c r="J228">
        <v>1</v>
      </c>
      <c r="K228">
        <v>1</v>
      </c>
      <c r="L228">
        <v>0</v>
      </c>
      <c r="M228">
        <v>0</v>
      </c>
      <c r="N228">
        <v>5.7</v>
      </c>
      <c r="O228">
        <v>5.7</v>
      </c>
      <c r="P228">
        <v>69.8</v>
      </c>
      <c r="Q228">
        <v>82</v>
      </c>
      <c r="R228">
        <v>24</v>
      </c>
      <c r="S228">
        <v>91</v>
      </c>
      <c r="T228">
        <v>3.8</v>
      </c>
      <c r="U228">
        <v>1</v>
      </c>
      <c r="V228">
        <v>2</v>
      </c>
      <c r="W228">
        <v>2</v>
      </c>
      <c r="X228">
        <v>2</v>
      </c>
      <c r="Y228">
        <v>2</v>
      </c>
      <c r="Z228">
        <v>4</v>
      </c>
      <c r="AA228">
        <v>168</v>
      </c>
      <c r="AB228">
        <v>8</v>
      </c>
      <c r="AC228">
        <v>16</v>
      </c>
      <c r="AD228">
        <v>1</v>
      </c>
      <c r="AE228">
        <v>1</v>
      </c>
      <c r="AF228" s="3">
        <v>28</v>
      </c>
      <c r="AG228">
        <f>VLOOKUP(C228,'2022 FPIs'!$A$1:$B$33,2,FALSE)</f>
        <v>3.2</v>
      </c>
      <c r="AH228">
        <f>VLOOKUP($C228,'2022 FPIs'!$A$1:$F$33,3,FALSE)</f>
        <v>42.5</v>
      </c>
      <c r="AI228">
        <f>VLOOKUP($C228,'2022 FPIs'!$A$1:$F$33,4,FALSE)</f>
        <v>33.299999999999997</v>
      </c>
      <c r="AJ228">
        <f>VLOOKUP($C228,'2022 FPIs'!$A$1:$F$33,5,FALSE)</f>
        <v>62.6</v>
      </c>
      <c r="AK228">
        <f>VLOOKUP($C228,'2022 FPIs'!$A$1:$F$33,6,FALSE)</f>
        <v>33</v>
      </c>
      <c r="AL228">
        <f>VLOOKUP($C228,'2022 FPIs'!$A$1:$M$33,7,FALSE)</f>
        <v>1535</v>
      </c>
      <c r="AM228">
        <f>VLOOKUP($C228,'2022 FPIs'!$A$1:$M$33,8,FALSE)</f>
        <v>0.65901639344262286</v>
      </c>
      <c r="AN228">
        <f>VLOOKUP($C228,'2022 FPIs'!$A$1:$M$33,9,FALSE)</f>
        <v>0.2512195121951219</v>
      </c>
      <c r="AO228">
        <f>VLOOKUP($C228,'2022 FPIs'!$A$1:$M$33,10,FALSE)</f>
        <v>0.21778584392014511</v>
      </c>
      <c r="AP228">
        <f>VLOOKUP($C228,'2022 FPIs'!$A$1:$M$33,11,FALSE)</f>
        <v>0.834733893557423</v>
      </c>
      <c r="AQ228">
        <f>VLOOKUP($C228,'2022 FPIs'!$A$1:$M$33,12,FALSE)</f>
        <v>1.8237082066869345E-2</v>
      </c>
      <c r="AR228">
        <f>VLOOKUP($C228,'2022 FPIs'!$A$1:$M$33,13,FALSE)</f>
        <v>0.53521126760563376</v>
      </c>
      <c r="AS228">
        <v>17</v>
      </c>
      <c r="AT228">
        <v>20</v>
      </c>
      <c r="AU228">
        <v>12</v>
      </c>
      <c r="AV228">
        <v>23</v>
      </c>
      <c r="AW228">
        <v>114</v>
      </c>
      <c r="AX228">
        <v>0</v>
      </c>
      <c r="AY228">
        <v>0</v>
      </c>
      <c r="AZ228">
        <v>2</v>
      </c>
      <c r="BA228">
        <v>15</v>
      </c>
      <c r="BB228">
        <v>5.6</v>
      </c>
      <c r="BC228">
        <v>4.5999999999999996</v>
      </c>
      <c r="BD228">
        <v>52.2</v>
      </c>
      <c r="BE228">
        <v>66.2</v>
      </c>
      <c r="BF228">
        <v>35</v>
      </c>
      <c r="BG228">
        <v>201</v>
      </c>
      <c r="BH228">
        <v>5.7</v>
      </c>
      <c r="BI228">
        <v>2</v>
      </c>
      <c r="BJ228">
        <v>1</v>
      </c>
      <c r="BK228">
        <v>2</v>
      </c>
      <c r="BL228">
        <v>2</v>
      </c>
      <c r="BM228">
        <v>2</v>
      </c>
      <c r="BN228">
        <v>4</v>
      </c>
      <c r="BO228">
        <v>204</v>
      </c>
      <c r="BP228">
        <v>5</v>
      </c>
      <c r="BQ228">
        <v>11</v>
      </c>
      <c r="BR228">
        <v>0</v>
      </c>
      <c r="BS228">
        <v>0</v>
      </c>
      <c r="BT228" s="3">
        <f t="shared" si="25"/>
        <v>32</v>
      </c>
      <c r="BU228">
        <f>VLOOKUP(D228,'2022 FPIs'!$A$1:$B$33,2,FALSE)</f>
        <v>-2.2999999999999998</v>
      </c>
      <c r="BV228">
        <f>VLOOKUP($D228,'2022 FPIs'!$A$1:$F$33,3,FALSE)</f>
        <v>50.2</v>
      </c>
      <c r="BW228">
        <f>VLOOKUP($D228,'2022 FPIs'!$A$1:$F$33,4,FALSE)</f>
        <v>50</v>
      </c>
      <c r="BX228">
        <f>VLOOKUP($D228,'2022 FPIs'!$A$1:$F$33,5,FALSE)</f>
        <v>50.6</v>
      </c>
      <c r="BY228">
        <f>VLOOKUP($D228,'2022 FPIs'!$A$1:$F$33,6,FALSE)</f>
        <v>49.2</v>
      </c>
      <c r="BZ228">
        <f>VLOOKUP($D228,'2022 FPIs'!$A$1:$G$33,7,FALSE)</f>
        <v>1331</v>
      </c>
      <c r="CA228">
        <f>VLOOKUP($D228,'2022 FPIs'!$A$1:$M$33,8,FALSE)</f>
        <v>0.47868852459016387</v>
      </c>
      <c r="CB228">
        <f>VLOOKUP($D228,'2022 FPIs'!$A$1:$M$33,9,FALSE)</f>
        <v>0.43902439024390244</v>
      </c>
      <c r="CC228">
        <f>VLOOKUP($D228,'2022 FPIs'!$A$1:$M$33,10,FALSE)</f>
        <v>0.52087114337568052</v>
      </c>
      <c r="CD228">
        <f>VLOOKUP($D228,'2022 FPIs'!$A$1:$M$33,11,FALSE)</f>
        <v>0.49859943977591042</v>
      </c>
      <c r="CE228">
        <f>VLOOKUP($D228,'2022 FPIs'!$A$1:$M$33,12,FALSE)</f>
        <v>0.51063829787234061</v>
      </c>
      <c r="CF228">
        <f>VLOOKUP($D228,'2022 FPIs'!$A$1:$M$33,13,FALSE)</f>
        <v>5.6338028169014086E-2</v>
      </c>
      <c r="CG228">
        <f t="shared" si="26"/>
        <v>5.5</v>
      </c>
      <c r="CH228">
        <f t="shared" si="27"/>
        <v>0.84661354581673298</v>
      </c>
      <c r="CI228">
        <f t="shared" si="28"/>
        <v>0.66599999999999993</v>
      </c>
      <c r="CJ228">
        <f t="shared" si="29"/>
        <v>1.2371541501976284</v>
      </c>
      <c r="CK228">
        <f t="shared" si="30"/>
        <v>0.6707317073170731</v>
      </c>
      <c r="CL228">
        <f t="shared" si="31"/>
        <v>204</v>
      </c>
    </row>
    <row r="229" spans="1:90">
      <c r="A229" t="s">
        <v>0</v>
      </c>
      <c r="B229">
        <f t="shared" si="24"/>
        <v>0</v>
      </c>
      <c r="C229" t="s">
        <v>55</v>
      </c>
      <c r="D229" t="s">
        <v>54</v>
      </c>
      <c r="E229">
        <v>16</v>
      </c>
      <c r="F229">
        <v>22</v>
      </c>
      <c r="G229">
        <v>21</v>
      </c>
      <c r="H229">
        <v>37</v>
      </c>
      <c r="I229">
        <v>187</v>
      </c>
      <c r="J229">
        <v>1</v>
      </c>
      <c r="K229">
        <v>1</v>
      </c>
      <c r="L229">
        <v>3</v>
      </c>
      <c r="M229">
        <v>9</v>
      </c>
      <c r="N229">
        <v>5.3</v>
      </c>
      <c r="O229">
        <v>4.7</v>
      </c>
      <c r="P229">
        <v>56.8</v>
      </c>
      <c r="Q229">
        <v>68.2</v>
      </c>
      <c r="R229">
        <v>16</v>
      </c>
      <c r="S229">
        <v>51</v>
      </c>
      <c r="T229">
        <v>3.2</v>
      </c>
      <c r="U229">
        <v>0</v>
      </c>
      <c r="V229">
        <v>3</v>
      </c>
      <c r="W229">
        <v>3</v>
      </c>
      <c r="X229">
        <v>1</v>
      </c>
      <c r="Y229">
        <v>1</v>
      </c>
      <c r="Z229">
        <v>5</v>
      </c>
      <c r="AA229">
        <v>200</v>
      </c>
      <c r="AB229">
        <v>6</v>
      </c>
      <c r="AC229">
        <v>16</v>
      </c>
      <c r="AD229">
        <v>0</v>
      </c>
      <c r="AE229">
        <v>1</v>
      </c>
      <c r="AF229" s="3">
        <v>23</v>
      </c>
      <c r="AG229">
        <f>VLOOKUP(C229,'2022 FPIs'!$A$1:$B$33,2,FALSE)</f>
        <v>3.2</v>
      </c>
      <c r="AH229">
        <f>VLOOKUP($C229,'2022 FPIs'!$A$1:$F$33,3,FALSE)</f>
        <v>42.5</v>
      </c>
      <c r="AI229">
        <f>VLOOKUP($C229,'2022 FPIs'!$A$1:$F$33,4,FALSE)</f>
        <v>33.299999999999997</v>
      </c>
      <c r="AJ229">
        <f>VLOOKUP($C229,'2022 FPIs'!$A$1:$F$33,5,FALSE)</f>
        <v>62.6</v>
      </c>
      <c r="AK229">
        <f>VLOOKUP($C229,'2022 FPIs'!$A$1:$F$33,6,FALSE)</f>
        <v>33</v>
      </c>
      <c r="AL229">
        <f>VLOOKUP($C229,'2022 FPIs'!$A$1:$M$33,7,FALSE)</f>
        <v>1535</v>
      </c>
      <c r="AM229">
        <f>VLOOKUP($C229,'2022 FPIs'!$A$1:$M$33,8,FALSE)</f>
        <v>0.65901639344262286</v>
      </c>
      <c r="AN229">
        <f>VLOOKUP($C229,'2022 FPIs'!$A$1:$M$33,9,FALSE)</f>
        <v>0.2512195121951219</v>
      </c>
      <c r="AO229">
        <f>VLOOKUP($C229,'2022 FPIs'!$A$1:$M$33,10,FALSE)</f>
        <v>0.21778584392014511</v>
      </c>
      <c r="AP229">
        <f>VLOOKUP($C229,'2022 FPIs'!$A$1:$M$33,11,FALSE)</f>
        <v>0.834733893557423</v>
      </c>
      <c r="AQ229">
        <f>VLOOKUP($C229,'2022 FPIs'!$A$1:$M$33,12,FALSE)</f>
        <v>1.8237082066869345E-2</v>
      </c>
      <c r="AR229">
        <f>VLOOKUP($C229,'2022 FPIs'!$A$1:$M$33,13,FALSE)</f>
        <v>0.53521126760563376</v>
      </c>
      <c r="AS229">
        <v>22</v>
      </c>
      <c r="AT229">
        <v>16</v>
      </c>
      <c r="AU229">
        <v>19</v>
      </c>
      <c r="AV229">
        <v>28</v>
      </c>
      <c r="AW229">
        <v>230</v>
      </c>
      <c r="AX229">
        <v>0</v>
      </c>
      <c r="AY229">
        <v>0</v>
      </c>
      <c r="AZ229">
        <v>1</v>
      </c>
      <c r="BA229">
        <v>10</v>
      </c>
      <c r="BB229">
        <v>8.6</v>
      </c>
      <c r="BC229">
        <v>7.9</v>
      </c>
      <c r="BD229">
        <v>67.900000000000006</v>
      </c>
      <c r="BE229">
        <v>92.9</v>
      </c>
      <c r="BF229">
        <v>41</v>
      </c>
      <c r="BG229">
        <v>157</v>
      </c>
      <c r="BH229">
        <v>3.8</v>
      </c>
      <c r="BI229">
        <v>2</v>
      </c>
      <c r="BJ229">
        <v>3</v>
      </c>
      <c r="BK229">
        <v>3</v>
      </c>
      <c r="BL229">
        <v>1</v>
      </c>
      <c r="BM229">
        <v>2</v>
      </c>
      <c r="BN229">
        <v>4</v>
      </c>
      <c r="BO229">
        <v>132</v>
      </c>
      <c r="BP229">
        <v>9</v>
      </c>
      <c r="BQ229">
        <v>17</v>
      </c>
      <c r="BR229">
        <v>1</v>
      </c>
      <c r="BS229">
        <v>1</v>
      </c>
      <c r="BT229" s="3">
        <f t="shared" si="25"/>
        <v>37</v>
      </c>
      <c r="BU229">
        <f>VLOOKUP(D229,'2022 FPIs'!$A$1:$B$33,2,FALSE)</f>
        <v>6.5</v>
      </c>
      <c r="BV229">
        <f>VLOOKUP($D229,'2022 FPIs'!$A$1:$F$33,3,FALSE)</f>
        <v>32.200000000000003</v>
      </c>
      <c r="BW229">
        <f>VLOOKUP($D229,'2022 FPIs'!$A$1:$F$33,4,FALSE)</f>
        <v>41.6</v>
      </c>
      <c r="BX229">
        <f>VLOOKUP($D229,'2022 FPIs'!$A$1:$F$33,5,FALSE)</f>
        <v>32.799999999999997</v>
      </c>
      <c r="BY229">
        <f>VLOOKUP($D229,'2022 FPIs'!$A$1:$F$33,6,FALSE)</f>
        <v>45.3</v>
      </c>
      <c r="BZ229">
        <f>VLOOKUP($D229,'2022 FPIs'!$A$1:$G$33,7,FALSE)</f>
        <v>1644</v>
      </c>
      <c r="CA229">
        <f>VLOOKUP($D229,'2022 FPIs'!$A$1:$M$33,8,FALSE)</f>
        <v>0.76721311475409837</v>
      </c>
      <c r="CB229">
        <f>VLOOKUP($D229,'2022 FPIs'!$A$1:$M$33,9,FALSE)</f>
        <v>0</v>
      </c>
      <c r="CC229">
        <f>VLOOKUP($D229,'2022 FPIs'!$A$1:$M$33,10,FALSE)</f>
        <v>0.36842105263157893</v>
      </c>
      <c r="CD229">
        <f>VLOOKUP($D229,'2022 FPIs'!$A$1:$M$33,11,FALSE)</f>
        <v>0</v>
      </c>
      <c r="CE229">
        <f>VLOOKUP($D229,'2022 FPIs'!$A$1:$M$33,12,FALSE)</f>
        <v>0.39209726443768994</v>
      </c>
      <c r="CF229">
        <f>VLOOKUP($D229,'2022 FPIs'!$A$1:$M$33,13,FALSE)</f>
        <v>0.79107981220657275</v>
      </c>
      <c r="CG229">
        <f t="shared" si="26"/>
        <v>-3.3</v>
      </c>
      <c r="CH229">
        <f t="shared" si="27"/>
        <v>1.3198757763975155</v>
      </c>
      <c r="CI229">
        <f t="shared" si="28"/>
        <v>0.80048076923076916</v>
      </c>
      <c r="CJ229">
        <f t="shared" si="29"/>
        <v>1.9085365853658538</v>
      </c>
      <c r="CK229">
        <f t="shared" si="30"/>
        <v>0.72847682119205304</v>
      </c>
      <c r="CL229">
        <f t="shared" si="31"/>
        <v>-109</v>
      </c>
    </row>
    <row r="230" spans="1:90">
      <c r="A230" t="s">
        <v>0</v>
      </c>
      <c r="B230">
        <f t="shared" si="24"/>
        <v>0</v>
      </c>
      <c r="C230" t="s">
        <v>55</v>
      </c>
      <c r="D230" t="s">
        <v>46</v>
      </c>
      <c r="E230">
        <v>27</v>
      </c>
      <c r="F230">
        <v>30</v>
      </c>
      <c r="G230">
        <v>23</v>
      </c>
      <c r="H230">
        <v>30</v>
      </c>
      <c r="I230">
        <v>250</v>
      </c>
      <c r="J230">
        <v>2</v>
      </c>
      <c r="K230">
        <v>1</v>
      </c>
      <c r="L230">
        <v>5</v>
      </c>
      <c r="M230">
        <v>30</v>
      </c>
      <c r="N230">
        <v>9.3000000000000007</v>
      </c>
      <c r="O230">
        <v>7.1</v>
      </c>
      <c r="P230">
        <v>76.7</v>
      </c>
      <c r="Q230">
        <v>109</v>
      </c>
      <c r="R230">
        <v>30</v>
      </c>
      <c r="S230">
        <v>115</v>
      </c>
      <c r="T230">
        <v>3.8</v>
      </c>
      <c r="U230">
        <v>1</v>
      </c>
      <c r="V230">
        <v>2</v>
      </c>
      <c r="W230">
        <v>2</v>
      </c>
      <c r="X230">
        <v>3</v>
      </c>
      <c r="Y230">
        <v>3</v>
      </c>
      <c r="Z230">
        <v>3</v>
      </c>
      <c r="AA230">
        <v>147</v>
      </c>
      <c r="AB230">
        <v>8</v>
      </c>
      <c r="AC230">
        <v>14</v>
      </c>
      <c r="AD230">
        <v>0</v>
      </c>
      <c r="AE230">
        <v>0</v>
      </c>
      <c r="AF230" s="3">
        <v>32.5</v>
      </c>
      <c r="AG230">
        <f>VLOOKUP(C230,'2022 FPIs'!$A$1:$B$33,2,FALSE)</f>
        <v>3.2</v>
      </c>
      <c r="AH230">
        <f>VLOOKUP($C230,'2022 FPIs'!$A$1:$F$33,3,FALSE)</f>
        <v>42.5</v>
      </c>
      <c r="AI230">
        <f>VLOOKUP($C230,'2022 FPIs'!$A$1:$F$33,4,FALSE)</f>
        <v>33.299999999999997</v>
      </c>
      <c r="AJ230">
        <f>VLOOKUP($C230,'2022 FPIs'!$A$1:$F$33,5,FALSE)</f>
        <v>62.6</v>
      </c>
      <c r="AK230">
        <f>VLOOKUP($C230,'2022 FPIs'!$A$1:$F$33,6,FALSE)</f>
        <v>33</v>
      </c>
      <c r="AL230">
        <f>VLOOKUP($C230,'2022 FPIs'!$A$1:$M$33,7,FALSE)</f>
        <v>1535</v>
      </c>
      <c r="AM230">
        <f>VLOOKUP($C230,'2022 FPIs'!$A$1:$M$33,8,FALSE)</f>
        <v>0.65901639344262286</v>
      </c>
      <c r="AN230">
        <f>VLOOKUP($C230,'2022 FPIs'!$A$1:$M$33,9,FALSE)</f>
        <v>0.2512195121951219</v>
      </c>
      <c r="AO230">
        <f>VLOOKUP($C230,'2022 FPIs'!$A$1:$M$33,10,FALSE)</f>
        <v>0.21778584392014511</v>
      </c>
      <c r="AP230">
        <f>VLOOKUP($C230,'2022 FPIs'!$A$1:$M$33,11,FALSE)</f>
        <v>0.834733893557423</v>
      </c>
      <c r="AQ230">
        <f>VLOOKUP($C230,'2022 FPIs'!$A$1:$M$33,12,FALSE)</f>
        <v>1.8237082066869345E-2</v>
      </c>
      <c r="AR230">
        <f>VLOOKUP($C230,'2022 FPIs'!$A$1:$M$33,13,FALSE)</f>
        <v>0.53521126760563376</v>
      </c>
      <c r="AS230">
        <v>30</v>
      </c>
      <c r="AT230">
        <v>27</v>
      </c>
      <c r="AU230">
        <v>20</v>
      </c>
      <c r="AV230">
        <v>34</v>
      </c>
      <c r="AW230">
        <v>322</v>
      </c>
      <c r="AX230">
        <v>3</v>
      </c>
      <c r="AY230">
        <v>0</v>
      </c>
      <c r="AZ230">
        <v>1</v>
      </c>
      <c r="BA230">
        <v>7</v>
      </c>
      <c r="BB230">
        <v>9.6999999999999993</v>
      </c>
      <c r="BC230">
        <v>9.1999999999999993</v>
      </c>
      <c r="BD230">
        <v>58.8</v>
      </c>
      <c r="BE230">
        <v>120</v>
      </c>
      <c r="BF230">
        <v>27</v>
      </c>
      <c r="BG230">
        <v>163</v>
      </c>
      <c r="BH230">
        <v>6</v>
      </c>
      <c r="BI230">
        <v>0</v>
      </c>
      <c r="BJ230">
        <v>3</v>
      </c>
      <c r="BK230">
        <v>3</v>
      </c>
      <c r="BL230">
        <v>3</v>
      </c>
      <c r="BM230">
        <v>3</v>
      </c>
      <c r="BN230">
        <v>2</v>
      </c>
      <c r="BO230">
        <v>92</v>
      </c>
      <c r="BP230">
        <v>5</v>
      </c>
      <c r="BQ230">
        <v>10</v>
      </c>
      <c r="BR230">
        <v>0</v>
      </c>
      <c r="BS230">
        <v>0</v>
      </c>
      <c r="BT230" s="3">
        <f t="shared" si="25"/>
        <v>27.5</v>
      </c>
      <c r="BU230">
        <f>VLOOKUP(D230,'2022 FPIs'!$A$1:$B$33,2,FALSE)</f>
        <v>13.6</v>
      </c>
      <c r="BV230">
        <f>VLOOKUP($D230,'2022 FPIs'!$A$1:$F$33,3,FALSE)</f>
        <v>37.799999999999997</v>
      </c>
      <c r="BW230">
        <f>VLOOKUP($D230,'2022 FPIs'!$A$1:$F$33,4,FALSE)</f>
        <v>33.200000000000003</v>
      </c>
      <c r="BX230">
        <f>VLOOKUP($D230,'2022 FPIs'!$A$1:$F$33,5,FALSE)</f>
        <v>50.1</v>
      </c>
      <c r="BY230">
        <f>VLOOKUP($D230,'2022 FPIs'!$A$1:$F$33,6,FALSE)</f>
        <v>45.9</v>
      </c>
      <c r="BZ230">
        <f>VLOOKUP($D230,'2022 FPIs'!$A$1:$G$33,7,FALSE)</f>
        <v>1733</v>
      </c>
      <c r="CA230">
        <f>VLOOKUP($D230,'2022 FPIs'!$A$1:$M$33,8,FALSE)</f>
        <v>1</v>
      </c>
      <c r="CB230">
        <f>VLOOKUP($D230,'2022 FPIs'!$A$1:$M$33,9,FALSE)</f>
        <v>0.13658536585365841</v>
      </c>
      <c r="CC230">
        <f>VLOOKUP($D230,'2022 FPIs'!$A$1:$M$33,10,FALSE)</f>
        <v>0.21597096188747733</v>
      </c>
      <c r="CD230">
        <f>VLOOKUP($D230,'2022 FPIs'!$A$1:$M$33,11,FALSE)</f>
        <v>0.48459383753501406</v>
      </c>
      <c r="CE230">
        <f>VLOOKUP($D230,'2022 FPIs'!$A$1:$M$33,12,FALSE)</f>
        <v>0.4103343465045593</v>
      </c>
      <c r="CF230">
        <f>VLOOKUP($D230,'2022 FPIs'!$A$1:$M$33,13,FALSE)</f>
        <v>1</v>
      </c>
      <c r="CG230">
        <f t="shared" si="26"/>
        <v>-10.399999999999999</v>
      </c>
      <c r="CH230">
        <f t="shared" si="27"/>
        <v>1.1243386243386244</v>
      </c>
      <c r="CI230">
        <f t="shared" si="28"/>
        <v>1.0030120481927709</v>
      </c>
      <c r="CJ230">
        <f t="shared" si="29"/>
        <v>1.2495009980039919</v>
      </c>
      <c r="CK230">
        <f t="shared" si="30"/>
        <v>0.71895424836601307</v>
      </c>
      <c r="CL230">
        <f t="shared" si="31"/>
        <v>-198</v>
      </c>
    </row>
    <row r="231" spans="1:90">
      <c r="A231" t="s">
        <v>1</v>
      </c>
      <c r="B231">
        <f t="shared" si="24"/>
        <v>1</v>
      </c>
      <c r="C231" t="s">
        <v>55</v>
      </c>
      <c r="D231" t="s">
        <v>57</v>
      </c>
      <c r="E231">
        <v>25</v>
      </c>
      <c r="F231">
        <v>24</v>
      </c>
      <c r="G231">
        <v>35</v>
      </c>
      <c r="H231">
        <v>47</v>
      </c>
      <c r="I231">
        <v>246</v>
      </c>
      <c r="J231">
        <v>3</v>
      </c>
      <c r="K231">
        <v>0</v>
      </c>
      <c r="L231">
        <v>4</v>
      </c>
      <c r="M231">
        <v>28</v>
      </c>
      <c r="N231">
        <v>5.8</v>
      </c>
      <c r="O231">
        <v>4.8</v>
      </c>
      <c r="P231">
        <v>74.5</v>
      </c>
      <c r="Q231">
        <v>107.2</v>
      </c>
      <c r="R231">
        <v>13</v>
      </c>
      <c r="S231">
        <v>65</v>
      </c>
      <c r="T231">
        <v>5</v>
      </c>
      <c r="U231">
        <v>0</v>
      </c>
      <c r="V231">
        <v>1</v>
      </c>
      <c r="W231">
        <v>1</v>
      </c>
      <c r="X231">
        <v>2</v>
      </c>
      <c r="Y231">
        <v>2</v>
      </c>
      <c r="Z231">
        <v>6</v>
      </c>
      <c r="AA231">
        <v>234</v>
      </c>
      <c r="AB231">
        <v>6</v>
      </c>
      <c r="AC231">
        <v>13</v>
      </c>
      <c r="AD231">
        <v>0</v>
      </c>
      <c r="AE231">
        <v>0</v>
      </c>
      <c r="AF231" s="3">
        <v>29.5</v>
      </c>
      <c r="AG231">
        <f>VLOOKUP(C231,'2022 FPIs'!$A$1:$B$33,2,FALSE)</f>
        <v>3.2</v>
      </c>
      <c r="AH231">
        <f>VLOOKUP($C231,'2022 FPIs'!$A$1:$F$33,3,FALSE)</f>
        <v>42.5</v>
      </c>
      <c r="AI231">
        <f>VLOOKUP($C231,'2022 FPIs'!$A$1:$F$33,4,FALSE)</f>
        <v>33.299999999999997</v>
      </c>
      <c r="AJ231">
        <f>VLOOKUP($C231,'2022 FPIs'!$A$1:$F$33,5,FALSE)</f>
        <v>62.6</v>
      </c>
      <c r="AK231">
        <f>VLOOKUP($C231,'2022 FPIs'!$A$1:$F$33,6,FALSE)</f>
        <v>33</v>
      </c>
      <c r="AL231">
        <f>VLOOKUP($C231,'2022 FPIs'!$A$1:$M$33,7,FALSE)</f>
        <v>1535</v>
      </c>
      <c r="AM231">
        <f>VLOOKUP($C231,'2022 FPIs'!$A$1:$M$33,8,FALSE)</f>
        <v>0.65901639344262286</v>
      </c>
      <c r="AN231">
        <f>VLOOKUP($C231,'2022 FPIs'!$A$1:$M$33,9,FALSE)</f>
        <v>0.2512195121951219</v>
      </c>
      <c r="AO231">
        <f>VLOOKUP($C231,'2022 FPIs'!$A$1:$M$33,10,FALSE)</f>
        <v>0.21778584392014511</v>
      </c>
      <c r="AP231">
        <f>VLOOKUP($C231,'2022 FPIs'!$A$1:$M$33,11,FALSE)</f>
        <v>0.834733893557423</v>
      </c>
      <c r="AQ231">
        <f>VLOOKUP($C231,'2022 FPIs'!$A$1:$M$33,12,FALSE)</f>
        <v>1.8237082066869345E-2</v>
      </c>
      <c r="AR231">
        <f>VLOOKUP($C231,'2022 FPIs'!$A$1:$M$33,13,FALSE)</f>
        <v>0.53521126760563376</v>
      </c>
      <c r="AS231">
        <v>24</v>
      </c>
      <c r="AT231">
        <v>25</v>
      </c>
      <c r="AU231">
        <v>18</v>
      </c>
      <c r="AV231">
        <v>29</v>
      </c>
      <c r="AW231">
        <v>185</v>
      </c>
      <c r="AX231">
        <v>2</v>
      </c>
      <c r="AY231">
        <v>1</v>
      </c>
      <c r="AZ231">
        <v>1</v>
      </c>
      <c r="BA231">
        <v>6</v>
      </c>
      <c r="BB231">
        <v>6.6</v>
      </c>
      <c r="BC231">
        <v>6.2</v>
      </c>
      <c r="BD231">
        <v>62.1</v>
      </c>
      <c r="BE231">
        <v>89</v>
      </c>
      <c r="BF231">
        <v>34</v>
      </c>
      <c r="BG231">
        <v>181</v>
      </c>
      <c r="BH231">
        <v>5.3</v>
      </c>
      <c r="BI231">
        <v>1</v>
      </c>
      <c r="BJ231">
        <v>1</v>
      </c>
      <c r="BK231">
        <v>2</v>
      </c>
      <c r="BL231">
        <v>3</v>
      </c>
      <c r="BM231">
        <v>3</v>
      </c>
      <c r="BN231">
        <v>3</v>
      </c>
      <c r="BO231">
        <v>150</v>
      </c>
      <c r="BP231">
        <v>7</v>
      </c>
      <c r="BQ231">
        <v>13</v>
      </c>
      <c r="BR231">
        <v>0</v>
      </c>
      <c r="BS231">
        <v>1</v>
      </c>
      <c r="BT231" s="3">
        <f t="shared" si="25"/>
        <v>30.5</v>
      </c>
      <c r="BU231">
        <f>VLOOKUP(D231,'2022 FPIs'!$A$1:$B$33,2,FALSE)</f>
        <v>-15.1</v>
      </c>
      <c r="BV231">
        <f>VLOOKUP($D231,'2022 FPIs'!$A$1:$F$33,3,FALSE)</f>
        <v>45.7</v>
      </c>
      <c r="BW231">
        <f>VLOOKUP($D231,'2022 FPIs'!$A$1:$F$33,4,FALSE)</f>
        <v>39.799999999999997</v>
      </c>
      <c r="BX231">
        <f>VLOOKUP($D231,'2022 FPIs'!$A$1:$F$33,5,FALSE)</f>
        <v>60.5</v>
      </c>
      <c r="BY231">
        <f>VLOOKUP($D231,'2022 FPIs'!$A$1:$F$33,6,FALSE)</f>
        <v>34.299999999999997</v>
      </c>
      <c r="BZ231">
        <f>VLOOKUP($D231,'2022 FPIs'!$A$1:$G$33,7,FALSE)</f>
        <v>1337</v>
      </c>
      <c r="CA231">
        <f>VLOOKUP($D231,'2022 FPIs'!$A$1:$M$33,8,FALSE)</f>
        <v>5.9016393442622918E-2</v>
      </c>
      <c r="CB231">
        <f>VLOOKUP($D231,'2022 FPIs'!$A$1:$M$33,9,FALSE)</f>
        <v>0.32926829268292684</v>
      </c>
      <c r="CC231">
        <f>VLOOKUP($D231,'2022 FPIs'!$A$1:$M$33,10,FALSE)</f>
        <v>0.33575317604355703</v>
      </c>
      <c r="CD231">
        <f>VLOOKUP($D231,'2022 FPIs'!$A$1:$M$33,11,FALSE)</f>
        <v>0.77591036414565828</v>
      </c>
      <c r="CE231">
        <f>VLOOKUP($D231,'2022 FPIs'!$A$1:$M$33,12,FALSE)</f>
        <v>5.7750759878419412E-2</v>
      </c>
      <c r="CF231">
        <f>VLOOKUP($D231,'2022 FPIs'!$A$1:$M$33,13,FALSE)</f>
        <v>7.0422535211267609E-2</v>
      </c>
      <c r="CG231">
        <f t="shared" si="26"/>
        <v>18.3</v>
      </c>
      <c r="CH231">
        <f t="shared" si="27"/>
        <v>0.92997811816192555</v>
      </c>
      <c r="CI231">
        <f t="shared" si="28"/>
        <v>0.83668341708542715</v>
      </c>
      <c r="CJ231">
        <f t="shared" si="29"/>
        <v>1.034710743801653</v>
      </c>
      <c r="CK231">
        <f t="shared" si="30"/>
        <v>0.96209912536443154</v>
      </c>
      <c r="CL231">
        <f t="shared" si="31"/>
        <v>198</v>
      </c>
    </row>
    <row r="232" spans="1:90">
      <c r="A232" t="s">
        <v>0</v>
      </c>
      <c r="B232">
        <f t="shared" si="24"/>
        <v>0</v>
      </c>
      <c r="C232" t="s">
        <v>55</v>
      </c>
      <c r="D232" t="s">
        <v>58</v>
      </c>
      <c r="E232">
        <v>20</v>
      </c>
      <c r="F232">
        <v>27</v>
      </c>
      <c r="G232">
        <v>28</v>
      </c>
      <c r="H232">
        <v>47</v>
      </c>
      <c r="I232">
        <v>314</v>
      </c>
      <c r="J232">
        <v>1</v>
      </c>
      <c r="K232">
        <v>0</v>
      </c>
      <c r="L232">
        <v>5</v>
      </c>
      <c r="M232">
        <v>21</v>
      </c>
      <c r="N232">
        <v>7.1</v>
      </c>
      <c r="O232">
        <v>6</v>
      </c>
      <c r="P232">
        <v>59.6</v>
      </c>
      <c r="Q232">
        <v>86.7</v>
      </c>
      <c r="R232">
        <v>22</v>
      </c>
      <c r="S232">
        <v>72</v>
      </c>
      <c r="T232">
        <v>3.3</v>
      </c>
      <c r="U232">
        <v>0</v>
      </c>
      <c r="V232">
        <v>2</v>
      </c>
      <c r="W232">
        <v>3</v>
      </c>
      <c r="X232">
        <v>2</v>
      </c>
      <c r="Y232">
        <v>2</v>
      </c>
      <c r="Z232">
        <v>3</v>
      </c>
      <c r="AA232">
        <v>137</v>
      </c>
      <c r="AB232">
        <v>5</v>
      </c>
      <c r="AC232">
        <v>16</v>
      </c>
      <c r="AD232">
        <v>3</v>
      </c>
      <c r="AE232">
        <v>5</v>
      </c>
      <c r="AF232" s="3">
        <v>30.5</v>
      </c>
      <c r="AG232">
        <f>VLOOKUP(C232,'2022 FPIs'!$A$1:$B$33,2,FALSE)</f>
        <v>3.2</v>
      </c>
      <c r="AH232">
        <f>VLOOKUP($C232,'2022 FPIs'!$A$1:$F$33,3,FALSE)</f>
        <v>42.5</v>
      </c>
      <c r="AI232">
        <f>VLOOKUP($C232,'2022 FPIs'!$A$1:$F$33,4,FALSE)</f>
        <v>33.299999999999997</v>
      </c>
      <c r="AJ232">
        <f>VLOOKUP($C232,'2022 FPIs'!$A$1:$F$33,5,FALSE)</f>
        <v>62.6</v>
      </c>
      <c r="AK232">
        <f>VLOOKUP($C232,'2022 FPIs'!$A$1:$F$33,6,FALSE)</f>
        <v>33</v>
      </c>
      <c r="AL232">
        <f>VLOOKUP($C232,'2022 FPIs'!$A$1:$M$33,7,FALSE)</f>
        <v>1535</v>
      </c>
      <c r="AM232">
        <f>VLOOKUP($C232,'2022 FPIs'!$A$1:$M$33,8,FALSE)</f>
        <v>0.65901639344262286</v>
      </c>
      <c r="AN232">
        <f>VLOOKUP($C232,'2022 FPIs'!$A$1:$M$33,9,FALSE)</f>
        <v>0.2512195121951219</v>
      </c>
      <c r="AO232">
        <f>VLOOKUP($C232,'2022 FPIs'!$A$1:$M$33,10,FALSE)</f>
        <v>0.21778584392014511</v>
      </c>
      <c r="AP232">
        <f>VLOOKUP($C232,'2022 FPIs'!$A$1:$M$33,11,FALSE)</f>
        <v>0.834733893557423</v>
      </c>
      <c r="AQ232">
        <f>VLOOKUP($C232,'2022 FPIs'!$A$1:$M$33,12,FALSE)</f>
        <v>1.8237082066869345E-2</v>
      </c>
      <c r="AR232">
        <f>VLOOKUP($C232,'2022 FPIs'!$A$1:$M$33,13,FALSE)</f>
        <v>0.53521126760563376</v>
      </c>
      <c r="AS232">
        <v>27</v>
      </c>
      <c r="AT232">
        <v>20</v>
      </c>
      <c r="AU232">
        <v>16</v>
      </c>
      <c r="AV232">
        <v>30</v>
      </c>
      <c r="AW232">
        <v>250</v>
      </c>
      <c r="AX232">
        <v>2</v>
      </c>
      <c r="AY232">
        <v>1</v>
      </c>
      <c r="AZ232">
        <v>0</v>
      </c>
      <c r="BA232">
        <v>0</v>
      </c>
      <c r="BB232">
        <v>8.3000000000000007</v>
      </c>
      <c r="BC232">
        <v>8.3000000000000007</v>
      </c>
      <c r="BD232">
        <v>53.3</v>
      </c>
      <c r="BE232">
        <v>89.6</v>
      </c>
      <c r="BF232">
        <v>29</v>
      </c>
      <c r="BG232">
        <v>154</v>
      </c>
      <c r="BH232">
        <v>5.3</v>
      </c>
      <c r="BI232">
        <v>1</v>
      </c>
      <c r="BJ232">
        <v>2</v>
      </c>
      <c r="BK232">
        <v>3</v>
      </c>
      <c r="BL232">
        <v>3</v>
      </c>
      <c r="BM232">
        <v>3</v>
      </c>
      <c r="BN232">
        <v>4</v>
      </c>
      <c r="BO232">
        <v>181</v>
      </c>
      <c r="BP232">
        <v>3</v>
      </c>
      <c r="BQ232">
        <v>10</v>
      </c>
      <c r="BR232">
        <v>0</v>
      </c>
      <c r="BS232">
        <v>0</v>
      </c>
      <c r="BT232" s="3">
        <f t="shared" si="25"/>
        <v>29.5</v>
      </c>
      <c r="BU232">
        <f>VLOOKUP(D232,'2022 FPIs'!$A$1:$B$33,2,FALSE)</f>
        <v>-9.6</v>
      </c>
      <c r="BV232">
        <f>VLOOKUP($D232,'2022 FPIs'!$A$1:$F$33,3,FALSE)</f>
        <v>50.1</v>
      </c>
      <c r="BW232">
        <f>VLOOKUP($D232,'2022 FPIs'!$A$1:$F$33,4,FALSE)</f>
        <v>48</v>
      </c>
      <c r="BX232">
        <f>VLOOKUP($D232,'2022 FPIs'!$A$1:$F$33,5,FALSE)</f>
        <v>49.1</v>
      </c>
      <c r="BY232">
        <f>VLOOKUP($D232,'2022 FPIs'!$A$1:$F$33,6,FALSE)</f>
        <v>57.7</v>
      </c>
      <c r="BZ232">
        <f>VLOOKUP($D232,'2022 FPIs'!$A$1:$G$33,7,FALSE)</f>
        <v>1406</v>
      </c>
      <c r="CA232">
        <f>VLOOKUP($D232,'2022 FPIs'!$A$1:$M$33,8,FALSE)</f>
        <v>0.23934426229508193</v>
      </c>
      <c r="CB232">
        <f>VLOOKUP($D232,'2022 FPIs'!$A$1:$M$33,9,FALSE)</f>
        <v>0.43658536585365848</v>
      </c>
      <c r="CC232">
        <f>VLOOKUP($D232,'2022 FPIs'!$A$1:$M$33,10,FALSE)</f>
        <v>0.48457350272232297</v>
      </c>
      <c r="CD232">
        <f>VLOOKUP($D232,'2022 FPIs'!$A$1:$M$33,11,FALSE)</f>
        <v>0.45658263305322139</v>
      </c>
      <c r="CE232">
        <f>VLOOKUP($D232,'2022 FPIs'!$A$1:$M$33,12,FALSE)</f>
        <v>0.76899696048632238</v>
      </c>
      <c r="CF232">
        <f>VLOOKUP($D232,'2022 FPIs'!$A$1:$M$33,13,FALSE)</f>
        <v>0.23239436619718309</v>
      </c>
      <c r="CG232">
        <f t="shared" si="26"/>
        <v>12.8</v>
      </c>
      <c r="CH232">
        <f t="shared" si="27"/>
        <v>0.84830339321357284</v>
      </c>
      <c r="CI232">
        <f t="shared" si="28"/>
        <v>0.69374999999999998</v>
      </c>
      <c r="CJ232">
        <f t="shared" si="29"/>
        <v>1.274949083503055</v>
      </c>
      <c r="CK232">
        <f t="shared" si="30"/>
        <v>0.5719237435008665</v>
      </c>
      <c r="CL232">
        <f t="shared" si="31"/>
        <v>129</v>
      </c>
    </row>
    <row r="233" spans="1:90">
      <c r="A233" t="s">
        <v>1</v>
      </c>
      <c r="B233">
        <f t="shared" si="24"/>
        <v>1</v>
      </c>
      <c r="C233" t="s">
        <v>55</v>
      </c>
      <c r="D233" t="s">
        <v>38</v>
      </c>
      <c r="E233">
        <v>23</v>
      </c>
      <c r="F233">
        <v>17</v>
      </c>
      <c r="G233">
        <v>39</v>
      </c>
      <c r="H233">
        <v>51</v>
      </c>
      <c r="I233">
        <v>350</v>
      </c>
      <c r="J233">
        <v>1</v>
      </c>
      <c r="K233">
        <v>0</v>
      </c>
      <c r="L233">
        <v>4</v>
      </c>
      <c r="M233">
        <v>17</v>
      </c>
      <c r="N233">
        <v>7.2</v>
      </c>
      <c r="O233">
        <v>6.4</v>
      </c>
      <c r="P233">
        <v>76.5</v>
      </c>
      <c r="Q233">
        <v>100.9</v>
      </c>
      <c r="R233">
        <v>23</v>
      </c>
      <c r="S233">
        <v>82</v>
      </c>
      <c r="T233">
        <v>3.6</v>
      </c>
      <c r="U233">
        <v>1</v>
      </c>
      <c r="V233">
        <v>3</v>
      </c>
      <c r="W233">
        <v>3</v>
      </c>
      <c r="X233">
        <v>2</v>
      </c>
      <c r="Y233">
        <v>2</v>
      </c>
      <c r="Z233">
        <v>4</v>
      </c>
      <c r="AA233">
        <v>176</v>
      </c>
      <c r="AB233">
        <v>9</v>
      </c>
      <c r="AC233">
        <v>18</v>
      </c>
      <c r="AD233">
        <v>1</v>
      </c>
      <c r="AE233">
        <v>2</v>
      </c>
      <c r="AF233" s="3">
        <v>39.5</v>
      </c>
      <c r="AG233">
        <f>VLOOKUP(C233,'2022 FPIs'!$A$1:$B$33,2,FALSE)</f>
        <v>3.2</v>
      </c>
      <c r="AH233">
        <f>VLOOKUP($C233,'2022 FPIs'!$A$1:$F$33,3,FALSE)</f>
        <v>42.5</v>
      </c>
      <c r="AI233">
        <f>VLOOKUP($C233,'2022 FPIs'!$A$1:$F$33,4,FALSE)</f>
        <v>33.299999999999997</v>
      </c>
      <c r="AJ233">
        <f>VLOOKUP($C233,'2022 FPIs'!$A$1:$F$33,5,FALSE)</f>
        <v>62.6</v>
      </c>
      <c r="AK233">
        <f>VLOOKUP($C233,'2022 FPIs'!$A$1:$F$33,6,FALSE)</f>
        <v>33</v>
      </c>
      <c r="AL233">
        <f>VLOOKUP($C233,'2022 FPIs'!$A$1:$M$33,7,FALSE)</f>
        <v>1535</v>
      </c>
      <c r="AM233">
        <f>VLOOKUP($C233,'2022 FPIs'!$A$1:$M$33,8,FALSE)</f>
        <v>0.65901639344262286</v>
      </c>
      <c r="AN233">
        <f>VLOOKUP($C233,'2022 FPIs'!$A$1:$M$33,9,FALSE)</f>
        <v>0.2512195121951219</v>
      </c>
      <c r="AO233">
        <f>VLOOKUP($C233,'2022 FPIs'!$A$1:$M$33,10,FALSE)</f>
        <v>0.21778584392014511</v>
      </c>
      <c r="AP233">
        <f>VLOOKUP($C233,'2022 FPIs'!$A$1:$M$33,11,FALSE)</f>
        <v>0.834733893557423</v>
      </c>
      <c r="AQ233">
        <f>VLOOKUP($C233,'2022 FPIs'!$A$1:$M$33,12,FALSE)</f>
        <v>1.8237082066869345E-2</v>
      </c>
      <c r="AR233">
        <f>VLOOKUP($C233,'2022 FPIs'!$A$1:$M$33,13,FALSE)</f>
        <v>0.53521126760563376</v>
      </c>
      <c r="AS233">
        <v>17</v>
      </c>
      <c r="AT233">
        <v>23</v>
      </c>
      <c r="AU233">
        <v>10</v>
      </c>
      <c r="AV233">
        <v>28</v>
      </c>
      <c r="AW233">
        <v>127</v>
      </c>
      <c r="AX233">
        <v>1</v>
      </c>
      <c r="AY233">
        <v>0</v>
      </c>
      <c r="AZ233">
        <v>2</v>
      </c>
      <c r="BA233">
        <v>18</v>
      </c>
      <c r="BB233">
        <v>5.2</v>
      </c>
      <c r="BC233">
        <v>4.2</v>
      </c>
      <c r="BD233">
        <v>35.700000000000003</v>
      </c>
      <c r="BE233">
        <v>62.6</v>
      </c>
      <c r="BF233">
        <v>19</v>
      </c>
      <c r="BG233">
        <v>92</v>
      </c>
      <c r="BH233">
        <v>4.8</v>
      </c>
      <c r="BI233">
        <v>0</v>
      </c>
      <c r="BJ233">
        <v>1</v>
      </c>
      <c r="BK233">
        <v>1</v>
      </c>
      <c r="BL233">
        <v>2</v>
      </c>
      <c r="BM233">
        <v>2</v>
      </c>
      <c r="BN233">
        <v>7</v>
      </c>
      <c r="BO233">
        <v>327</v>
      </c>
      <c r="BP233">
        <v>3</v>
      </c>
      <c r="BQ233">
        <v>11</v>
      </c>
      <c r="BR233">
        <v>0</v>
      </c>
      <c r="BS233">
        <v>0</v>
      </c>
      <c r="BT233" s="3">
        <f t="shared" si="25"/>
        <v>20.5</v>
      </c>
      <c r="BU233">
        <f>VLOOKUP(D233,'2022 FPIs'!$A$1:$B$33,2,FALSE)</f>
        <v>5.2</v>
      </c>
      <c r="BV233">
        <f>VLOOKUP($D233,'2022 FPIs'!$A$1:$F$33,3,FALSE)</f>
        <v>63.2</v>
      </c>
      <c r="BW233">
        <f>VLOOKUP($D233,'2022 FPIs'!$A$1:$F$33,4,FALSE)</f>
        <v>55.7</v>
      </c>
      <c r="BX233">
        <f>VLOOKUP($D233,'2022 FPIs'!$A$1:$F$33,5,FALSE)</f>
        <v>63.8</v>
      </c>
      <c r="BY233">
        <f>VLOOKUP($D233,'2022 FPIs'!$A$1:$F$33,6,FALSE)</f>
        <v>52.1</v>
      </c>
      <c r="BZ233">
        <f>VLOOKUP($D233,'2022 FPIs'!$A$1:$G$33,7,FALSE)</f>
        <v>1521</v>
      </c>
      <c r="CA233">
        <f>VLOOKUP($D233,'2022 FPIs'!$A$1:$M$33,8,FALSE)</f>
        <v>0.72459016393442621</v>
      </c>
      <c r="CB233">
        <f>VLOOKUP($D233,'2022 FPIs'!$A$1:$M$33,9,FALSE)</f>
        <v>0.75609756097560976</v>
      </c>
      <c r="CC233">
        <f>VLOOKUP($D233,'2022 FPIs'!$A$1:$M$33,10,FALSE)</f>
        <v>0.62431941923774958</v>
      </c>
      <c r="CD233">
        <f>VLOOKUP($D233,'2022 FPIs'!$A$1:$M$33,11,FALSE)</f>
        <v>0.86834733893557414</v>
      </c>
      <c r="CE233">
        <f>VLOOKUP($D233,'2022 FPIs'!$A$1:$M$33,12,FALSE)</f>
        <v>0.59878419452887555</v>
      </c>
      <c r="CF233">
        <f>VLOOKUP($D233,'2022 FPIs'!$A$1:$M$33,13,FALSE)</f>
        <v>0.50234741784037562</v>
      </c>
      <c r="CG233">
        <f t="shared" si="26"/>
        <v>-2</v>
      </c>
      <c r="CH233">
        <f t="shared" si="27"/>
        <v>0.67246835443037967</v>
      </c>
      <c r="CI233">
        <f t="shared" si="28"/>
        <v>0.59784560143626564</v>
      </c>
      <c r="CJ233">
        <f t="shared" si="29"/>
        <v>0.98119122257053293</v>
      </c>
      <c r="CK233">
        <f t="shared" si="30"/>
        <v>0.63339731285988476</v>
      </c>
      <c r="CL233">
        <f t="shared" si="31"/>
        <v>14</v>
      </c>
    </row>
    <row r="234" spans="1:90">
      <c r="A234" t="s">
        <v>1</v>
      </c>
      <c r="B234">
        <f t="shared" si="24"/>
        <v>1</v>
      </c>
      <c r="C234" t="s">
        <v>55</v>
      </c>
      <c r="D234" t="s">
        <v>43</v>
      </c>
      <c r="E234">
        <v>17</v>
      </c>
      <c r="F234">
        <v>14</v>
      </c>
      <c r="G234">
        <v>28</v>
      </c>
      <c r="H234">
        <v>42</v>
      </c>
      <c r="I234">
        <v>291</v>
      </c>
      <c r="J234">
        <v>0</v>
      </c>
      <c r="K234">
        <v>2</v>
      </c>
      <c r="L234">
        <v>3</v>
      </c>
      <c r="M234">
        <v>22</v>
      </c>
      <c r="N234">
        <v>7.5</v>
      </c>
      <c r="O234">
        <v>6.5</v>
      </c>
      <c r="P234">
        <v>66.7</v>
      </c>
      <c r="Q234">
        <v>66.7</v>
      </c>
      <c r="R234">
        <v>24</v>
      </c>
      <c r="S234">
        <v>74</v>
      </c>
      <c r="T234">
        <v>3.1</v>
      </c>
      <c r="U234">
        <v>2</v>
      </c>
      <c r="V234">
        <v>1</v>
      </c>
      <c r="W234">
        <v>1</v>
      </c>
      <c r="X234">
        <v>2</v>
      </c>
      <c r="Y234">
        <v>2</v>
      </c>
      <c r="Z234">
        <v>7</v>
      </c>
      <c r="AA234">
        <v>291</v>
      </c>
      <c r="AB234">
        <v>4</v>
      </c>
      <c r="AC234">
        <v>13</v>
      </c>
      <c r="AD234">
        <v>2</v>
      </c>
      <c r="AE234">
        <v>2</v>
      </c>
      <c r="AF234" s="3">
        <v>30</v>
      </c>
      <c r="AG234">
        <f>VLOOKUP(C234,'2022 FPIs'!$A$1:$B$33,2,FALSE)</f>
        <v>3.2</v>
      </c>
      <c r="AH234">
        <f>VLOOKUP($C234,'2022 FPIs'!$A$1:$F$33,3,FALSE)</f>
        <v>42.5</v>
      </c>
      <c r="AI234">
        <f>VLOOKUP($C234,'2022 FPIs'!$A$1:$F$33,4,FALSE)</f>
        <v>33.299999999999997</v>
      </c>
      <c r="AJ234">
        <f>VLOOKUP($C234,'2022 FPIs'!$A$1:$F$33,5,FALSE)</f>
        <v>62.6</v>
      </c>
      <c r="AK234">
        <f>VLOOKUP($C234,'2022 FPIs'!$A$1:$F$33,6,FALSE)</f>
        <v>33</v>
      </c>
      <c r="AL234">
        <f>VLOOKUP($C234,'2022 FPIs'!$A$1:$M$33,7,FALSE)</f>
        <v>1535</v>
      </c>
      <c r="AM234">
        <f>VLOOKUP($C234,'2022 FPIs'!$A$1:$M$33,8,FALSE)</f>
        <v>0.65901639344262286</v>
      </c>
      <c r="AN234">
        <f>VLOOKUP($C234,'2022 FPIs'!$A$1:$M$33,9,FALSE)</f>
        <v>0.2512195121951219</v>
      </c>
      <c r="AO234">
        <f>VLOOKUP($C234,'2022 FPIs'!$A$1:$M$33,10,FALSE)</f>
        <v>0.21778584392014511</v>
      </c>
      <c r="AP234">
        <f>VLOOKUP($C234,'2022 FPIs'!$A$1:$M$33,11,FALSE)</f>
        <v>0.834733893557423</v>
      </c>
      <c r="AQ234">
        <f>VLOOKUP($C234,'2022 FPIs'!$A$1:$M$33,12,FALSE)</f>
        <v>1.8237082066869345E-2</v>
      </c>
      <c r="AR234">
        <f>VLOOKUP($C234,'2022 FPIs'!$A$1:$M$33,13,FALSE)</f>
        <v>0.53521126760563376</v>
      </c>
      <c r="AS234">
        <v>14</v>
      </c>
      <c r="AT234">
        <v>17</v>
      </c>
      <c r="AU234">
        <v>18</v>
      </c>
      <c r="AV234">
        <v>26</v>
      </c>
      <c r="AW234">
        <v>157</v>
      </c>
      <c r="AX234">
        <v>0</v>
      </c>
      <c r="AY234">
        <v>1</v>
      </c>
      <c r="AZ234">
        <v>4</v>
      </c>
      <c r="BA234">
        <v>28</v>
      </c>
      <c r="BB234">
        <v>7.1</v>
      </c>
      <c r="BC234">
        <v>5.2</v>
      </c>
      <c r="BD234">
        <v>69.2</v>
      </c>
      <c r="BE234">
        <v>68.900000000000006</v>
      </c>
      <c r="BF234">
        <v>27</v>
      </c>
      <c r="BG234">
        <v>127</v>
      </c>
      <c r="BH234">
        <v>4.7</v>
      </c>
      <c r="BI234">
        <v>2</v>
      </c>
      <c r="BJ234">
        <v>0</v>
      </c>
      <c r="BK234">
        <v>1</v>
      </c>
      <c r="BL234">
        <v>2</v>
      </c>
      <c r="BM234">
        <v>2</v>
      </c>
      <c r="BN234">
        <v>7</v>
      </c>
      <c r="BO234">
        <v>392</v>
      </c>
      <c r="BP234">
        <v>3</v>
      </c>
      <c r="BQ234">
        <v>11</v>
      </c>
      <c r="BR234">
        <v>0</v>
      </c>
      <c r="BS234">
        <v>0</v>
      </c>
      <c r="BT234" s="3">
        <f t="shared" si="25"/>
        <v>30</v>
      </c>
      <c r="BU234">
        <f>VLOOKUP(D234,'2022 FPIs'!$A$1:$B$33,2,FALSE)</f>
        <v>-1</v>
      </c>
      <c r="BV234">
        <f>VLOOKUP($D234,'2022 FPIs'!$A$1:$F$33,3,FALSE)</f>
        <v>37.700000000000003</v>
      </c>
      <c r="BW234">
        <f>VLOOKUP($D234,'2022 FPIs'!$A$1:$F$33,4,FALSE)</f>
        <v>36.6</v>
      </c>
      <c r="BX234">
        <f>VLOOKUP($D234,'2022 FPIs'!$A$1:$F$33,5,FALSE)</f>
        <v>44.4</v>
      </c>
      <c r="BY234">
        <f>VLOOKUP($D234,'2022 FPIs'!$A$1:$F$33,6,FALSE)</f>
        <v>50.1</v>
      </c>
      <c r="BZ234">
        <f>VLOOKUP($D234,'2022 FPIs'!$A$1:$G$33,7,FALSE)</f>
        <v>1465</v>
      </c>
      <c r="CA234">
        <f>VLOOKUP($D234,'2022 FPIs'!$A$1:$M$33,8,FALSE)</f>
        <v>0.52131147540983602</v>
      </c>
      <c r="CB234">
        <f>VLOOKUP($D234,'2022 FPIs'!$A$1:$M$33,9,FALSE)</f>
        <v>0.13414634146341464</v>
      </c>
      <c r="CC234">
        <f>VLOOKUP($D234,'2022 FPIs'!$A$1:$M$33,10,FALSE)</f>
        <v>0.27767695099818507</v>
      </c>
      <c r="CD234">
        <f>VLOOKUP($D234,'2022 FPIs'!$A$1:$M$33,11,FALSE)</f>
        <v>0.32492997198879553</v>
      </c>
      <c r="CE234">
        <f>VLOOKUP($D234,'2022 FPIs'!$A$1:$M$33,12,FALSE)</f>
        <v>0.53799392097264453</v>
      </c>
      <c r="CF234">
        <f>VLOOKUP($D234,'2022 FPIs'!$A$1:$M$33,13,FALSE)</f>
        <v>0.37089201877934275</v>
      </c>
      <c r="CG234">
        <f t="shared" si="26"/>
        <v>4.2</v>
      </c>
      <c r="CH234">
        <f t="shared" si="27"/>
        <v>1.1273209549071617</v>
      </c>
      <c r="CI234">
        <f t="shared" si="28"/>
        <v>0.90983606557377039</v>
      </c>
      <c r="CJ234">
        <f t="shared" si="29"/>
        <v>1.4099099099099099</v>
      </c>
      <c r="CK234">
        <f t="shared" si="30"/>
        <v>0.6586826347305389</v>
      </c>
      <c r="CL234">
        <f t="shared" si="31"/>
        <v>70</v>
      </c>
    </row>
    <row r="235" spans="1:90">
      <c r="A235" t="s">
        <v>1</v>
      </c>
      <c r="B235">
        <f t="shared" si="24"/>
        <v>1</v>
      </c>
      <c r="C235" t="s">
        <v>55</v>
      </c>
      <c r="D235" t="s">
        <v>56</v>
      </c>
      <c r="E235">
        <v>20</v>
      </c>
      <c r="F235">
        <v>3</v>
      </c>
      <c r="G235">
        <v>24</v>
      </c>
      <c r="H235">
        <v>31</v>
      </c>
      <c r="I235">
        <v>213</v>
      </c>
      <c r="J235">
        <v>0</v>
      </c>
      <c r="K235">
        <v>1</v>
      </c>
      <c r="L235">
        <v>4</v>
      </c>
      <c r="M235">
        <v>22</v>
      </c>
      <c r="N235">
        <v>7.6</v>
      </c>
      <c r="O235">
        <v>6.1</v>
      </c>
      <c r="P235">
        <v>77.400000000000006</v>
      </c>
      <c r="Q235">
        <v>81.8</v>
      </c>
      <c r="R235">
        <v>32</v>
      </c>
      <c r="S235">
        <v>101</v>
      </c>
      <c r="T235">
        <v>3.2</v>
      </c>
      <c r="U235">
        <v>2</v>
      </c>
      <c r="V235">
        <v>2</v>
      </c>
      <c r="W235">
        <v>2</v>
      </c>
      <c r="X235">
        <v>2</v>
      </c>
      <c r="Y235">
        <v>2</v>
      </c>
      <c r="Z235">
        <v>4</v>
      </c>
      <c r="AA235">
        <v>153</v>
      </c>
      <c r="AB235">
        <v>8</v>
      </c>
      <c r="AC235">
        <v>18</v>
      </c>
      <c r="AD235">
        <v>1</v>
      </c>
      <c r="AE235">
        <v>1</v>
      </c>
      <c r="AF235" s="3">
        <v>34</v>
      </c>
      <c r="AG235">
        <f>VLOOKUP(C235,'2022 FPIs'!$A$1:$B$33,2,FALSE)</f>
        <v>3.2</v>
      </c>
      <c r="AH235">
        <f>VLOOKUP($C235,'2022 FPIs'!$A$1:$F$33,3,FALSE)</f>
        <v>42.5</v>
      </c>
      <c r="AI235">
        <f>VLOOKUP($C235,'2022 FPIs'!$A$1:$F$33,4,FALSE)</f>
        <v>33.299999999999997</v>
      </c>
      <c r="AJ235">
        <f>VLOOKUP($C235,'2022 FPIs'!$A$1:$F$33,5,FALSE)</f>
        <v>62.6</v>
      </c>
      <c r="AK235">
        <f>VLOOKUP($C235,'2022 FPIs'!$A$1:$F$33,6,FALSE)</f>
        <v>33</v>
      </c>
      <c r="AL235">
        <f>VLOOKUP($C235,'2022 FPIs'!$A$1:$M$33,7,FALSE)</f>
        <v>1535</v>
      </c>
      <c r="AM235">
        <f>VLOOKUP($C235,'2022 FPIs'!$A$1:$M$33,8,FALSE)</f>
        <v>0.65901639344262286</v>
      </c>
      <c r="AN235">
        <f>VLOOKUP($C235,'2022 FPIs'!$A$1:$M$33,9,FALSE)</f>
        <v>0.2512195121951219</v>
      </c>
      <c r="AO235">
        <f>VLOOKUP($C235,'2022 FPIs'!$A$1:$M$33,10,FALSE)</f>
        <v>0.21778584392014511</v>
      </c>
      <c r="AP235">
        <f>VLOOKUP($C235,'2022 FPIs'!$A$1:$M$33,11,FALSE)</f>
        <v>0.834733893557423</v>
      </c>
      <c r="AQ235">
        <f>VLOOKUP($C235,'2022 FPIs'!$A$1:$M$33,12,FALSE)</f>
        <v>1.8237082066869345E-2</v>
      </c>
      <c r="AR235">
        <f>VLOOKUP($C235,'2022 FPIs'!$A$1:$M$33,13,FALSE)</f>
        <v>0.53521126760563376</v>
      </c>
      <c r="AS235">
        <v>3</v>
      </c>
      <c r="AT235">
        <v>20</v>
      </c>
      <c r="AU235">
        <v>17</v>
      </c>
      <c r="AV235">
        <v>29</v>
      </c>
      <c r="AW235">
        <v>104</v>
      </c>
      <c r="AX235">
        <v>0</v>
      </c>
      <c r="AY235">
        <v>3</v>
      </c>
      <c r="AZ235">
        <v>7</v>
      </c>
      <c r="BA235">
        <v>39</v>
      </c>
      <c r="BB235">
        <v>4.9000000000000004</v>
      </c>
      <c r="BC235">
        <v>2.9</v>
      </c>
      <c r="BD235">
        <v>58.6</v>
      </c>
      <c r="BE235">
        <v>26.3</v>
      </c>
      <c r="BF235">
        <v>14</v>
      </c>
      <c r="BG235">
        <v>69</v>
      </c>
      <c r="BH235">
        <v>4.9000000000000004</v>
      </c>
      <c r="BI235">
        <v>0</v>
      </c>
      <c r="BJ235">
        <v>1</v>
      </c>
      <c r="BK235">
        <v>1</v>
      </c>
      <c r="BL235">
        <v>0</v>
      </c>
      <c r="BM235">
        <v>0</v>
      </c>
      <c r="BN235">
        <v>3</v>
      </c>
      <c r="BO235">
        <v>146</v>
      </c>
      <c r="BP235">
        <v>0</v>
      </c>
      <c r="BQ235">
        <v>10</v>
      </c>
      <c r="BR235">
        <v>1</v>
      </c>
      <c r="BS235">
        <v>4</v>
      </c>
      <c r="BT235" s="3">
        <f t="shared" si="25"/>
        <v>26</v>
      </c>
      <c r="BU235">
        <f>VLOOKUP(D235,'2022 FPIs'!$A$1:$B$33,2,FALSE)</f>
        <v>-15.1</v>
      </c>
      <c r="BV235">
        <f>VLOOKUP($D235,'2022 FPIs'!$A$1:$F$33,3,FALSE)</f>
        <v>46.5</v>
      </c>
      <c r="BW235">
        <f>VLOOKUP($D235,'2022 FPIs'!$A$1:$F$33,4,FALSE)</f>
        <v>40.6</v>
      </c>
      <c r="BX235">
        <f>VLOOKUP($D235,'2022 FPIs'!$A$1:$F$33,5,FALSE)</f>
        <v>54.6</v>
      </c>
      <c r="BY235">
        <f>VLOOKUP($D235,'2022 FPIs'!$A$1:$F$33,6,FALSE)</f>
        <v>49</v>
      </c>
      <c r="BZ235">
        <f>VLOOKUP($D235,'2022 FPIs'!$A$1:$G$33,7,FALSE)</f>
        <v>1381</v>
      </c>
      <c r="CA235">
        <f>VLOOKUP($D235,'2022 FPIs'!$A$1:$M$33,8,FALSE)</f>
        <v>5.9016393442622918E-2</v>
      </c>
      <c r="CB235">
        <f>VLOOKUP($D235,'2022 FPIs'!$A$1:$M$33,9,FALSE)</f>
        <v>0.34878048780487797</v>
      </c>
      <c r="CC235">
        <f>VLOOKUP($D235,'2022 FPIs'!$A$1:$M$33,10,FALSE)</f>
        <v>0.35027223230490012</v>
      </c>
      <c r="CD235">
        <f>VLOOKUP($D235,'2022 FPIs'!$A$1:$M$33,11,FALSE)</f>
        <v>0.61064425770308128</v>
      </c>
      <c r="CE235">
        <f>VLOOKUP($D235,'2022 FPIs'!$A$1:$M$33,12,FALSE)</f>
        <v>0.50455927051671734</v>
      </c>
      <c r="CF235">
        <f>VLOOKUP($D235,'2022 FPIs'!$A$1:$M$33,13,FALSE)</f>
        <v>0.17370892018779344</v>
      </c>
      <c r="CG235">
        <f t="shared" si="26"/>
        <v>18.3</v>
      </c>
      <c r="CH235">
        <f t="shared" si="27"/>
        <v>0.91397849462365588</v>
      </c>
      <c r="CI235">
        <f t="shared" si="28"/>
        <v>0.82019704433497531</v>
      </c>
      <c r="CJ235">
        <f t="shared" si="29"/>
        <v>1.1465201465201464</v>
      </c>
      <c r="CK235">
        <f t="shared" si="30"/>
        <v>0.67346938775510201</v>
      </c>
      <c r="CL235">
        <f t="shared" si="31"/>
        <v>154</v>
      </c>
    </row>
    <row r="236" spans="1:90">
      <c r="A236" t="s">
        <v>1</v>
      </c>
      <c r="B236">
        <f t="shared" si="24"/>
        <v>1</v>
      </c>
      <c r="C236" t="s">
        <v>55</v>
      </c>
      <c r="D236" t="s">
        <v>42</v>
      </c>
      <c r="E236">
        <v>31</v>
      </c>
      <c r="F236">
        <v>10</v>
      </c>
      <c r="G236">
        <v>24</v>
      </c>
      <c r="H236">
        <v>31</v>
      </c>
      <c r="I236">
        <v>239</v>
      </c>
      <c r="J236">
        <v>2</v>
      </c>
      <c r="K236">
        <v>0</v>
      </c>
      <c r="L236">
        <v>0</v>
      </c>
      <c r="M236">
        <v>0</v>
      </c>
      <c r="N236">
        <v>7.7</v>
      </c>
      <c r="O236">
        <v>7.7</v>
      </c>
      <c r="P236">
        <v>77.400000000000006</v>
      </c>
      <c r="Q236">
        <v>120.2</v>
      </c>
      <c r="R236">
        <v>31</v>
      </c>
      <c r="S236">
        <v>192</v>
      </c>
      <c r="T236">
        <v>6.2</v>
      </c>
      <c r="U236">
        <v>2</v>
      </c>
      <c r="V236">
        <v>1</v>
      </c>
      <c r="W236">
        <v>1</v>
      </c>
      <c r="X236">
        <v>4</v>
      </c>
      <c r="Y236">
        <v>4</v>
      </c>
      <c r="Z236">
        <v>4</v>
      </c>
      <c r="AA236">
        <v>161</v>
      </c>
      <c r="AB236">
        <v>8</v>
      </c>
      <c r="AC236">
        <v>13</v>
      </c>
      <c r="AD236">
        <v>0</v>
      </c>
      <c r="AE236">
        <v>0</v>
      </c>
      <c r="AF236" s="3">
        <v>32</v>
      </c>
      <c r="AG236">
        <f>VLOOKUP(C236,'2022 FPIs'!$A$1:$B$33,2,FALSE)</f>
        <v>3.2</v>
      </c>
      <c r="AH236">
        <f>VLOOKUP($C236,'2022 FPIs'!$A$1:$F$33,3,FALSE)</f>
        <v>42.5</v>
      </c>
      <c r="AI236">
        <f>VLOOKUP($C236,'2022 FPIs'!$A$1:$F$33,4,FALSE)</f>
        <v>33.299999999999997</v>
      </c>
      <c r="AJ236">
        <f>VLOOKUP($C236,'2022 FPIs'!$A$1:$F$33,5,FALSE)</f>
        <v>62.6</v>
      </c>
      <c r="AK236">
        <f>VLOOKUP($C236,'2022 FPIs'!$A$1:$F$33,6,FALSE)</f>
        <v>33</v>
      </c>
      <c r="AL236">
        <f>VLOOKUP($C236,'2022 FPIs'!$A$1:$M$33,7,FALSE)</f>
        <v>1535</v>
      </c>
      <c r="AM236">
        <f>VLOOKUP($C236,'2022 FPIs'!$A$1:$M$33,8,FALSE)</f>
        <v>0.65901639344262286</v>
      </c>
      <c r="AN236">
        <f>VLOOKUP($C236,'2022 FPIs'!$A$1:$M$33,9,FALSE)</f>
        <v>0.2512195121951219</v>
      </c>
      <c r="AO236">
        <f>VLOOKUP($C236,'2022 FPIs'!$A$1:$M$33,10,FALSE)</f>
        <v>0.21778584392014511</v>
      </c>
      <c r="AP236">
        <f>VLOOKUP($C236,'2022 FPIs'!$A$1:$M$33,11,FALSE)</f>
        <v>0.834733893557423</v>
      </c>
      <c r="AQ236">
        <f>VLOOKUP($C236,'2022 FPIs'!$A$1:$M$33,12,FALSE)</f>
        <v>1.8237082066869345E-2</v>
      </c>
      <c r="AR236">
        <f>VLOOKUP($C236,'2022 FPIs'!$A$1:$M$33,13,FALSE)</f>
        <v>0.53521126760563376</v>
      </c>
      <c r="AS236">
        <v>10</v>
      </c>
      <c r="AT236">
        <v>31</v>
      </c>
      <c r="AU236">
        <v>11</v>
      </c>
      <c r="AV236">
        <v>19</v>
      </c>
      <c r="AW236">
        <v>111</v>
      </c>
      <c r="AX236">
        <v>0</v>
      </c>
      <c r="AY236">
        <v>0</v>
      </c>
      <c r="AZ236">
        <v>3</v>
      </c>
      <c r="BA236">
        <v>21</v>
      </c>
      <c r="BB236">
        <v>6.9</v>
      </c>
      <c r="BC236">
        <v>5</v>
      </c>
      <c r="BD236">
        <v>57.9</v>
      </c>
      <c r="BE236">
        <v>74.7</v>
      </c>
      <c r="BF236">
        <v>26</v>
      </c>
      <c r="BG236">
        <v>166</v>
      </c>
      <c r="BH236">
        <v>6.4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5</v>
      </c>
      <c r="BO236">
        <v>222</v>
      </c>
      <c r="BP236">
        <v>4</v>
      </c>
      <c r="BQ236">
        <v>11</v>
      </c>
      <c r="BR236">
        <v>0</v>
      </c>
      <c r="BS236">
        <v>0</v>
      </c>
      <c r="BT236" s="3">
        <f t="shared" si="25"/>
        <v>28</v>
      </c>
      <c r="BU236">
        <f>VLOOKUP(D236,'2022 FPIs'!$A$1:$B$33,2,FALSE)</f>
        <v>-6.5</v>
      </c>
      <c r="BV236">
        <f>VLOOKUP($D236,'2022 FPIs'!$A$1:$F$33,3,FALSE)</f>
        <v>46.9</v>
      </c>
      <c r="BW236">
        <f>VLOOKUP($D236,'2022 FPIs'!$A$1:$F$33,4,FALSE)</f>
        <v>48.4</v>
      </c>
      <c r="BX236">
        <f>VLOOKUP($D236,'2022 FPIs'!$A$1:$F$33,5,FALSE)</f>
        <v>52.3</v>
      </c>
      <c r="BY236">
        <f>VLOOKUP($D236,'2022 FPIs'!$A$1:$F$33,6,FALSE)</f>
        <v>36</v>
      </c>
      <c r="BZ236">
        <f>VLOOKUP($D236,'2022 FPIs'!$A$1:$G$33,7,FALSE)</f>
        <v>1469</v>
      </c>
      <c r="CA236">
        <f>VLOOKUP($D236,'2022 FPIs'!$A$1:$M$33,8,FALSE)</f>
        <v>0.34098360655737703</v>
      </c>
      <c r="CB236">
        <f>VLOOKUP($D236,'2022 FPIs'!$A$1:$M$33,9,FALSE)</f>
        <v>0.35853658536585353</v>
      </c>
      <c r="CC236">
        <f>VLOOKUP($D236,'2022 FPIs'!$A$1:$M$33,10,FALSE)</f>
        <v>0.49183303085299446</v>
      </c>
      <c r="CD236">
        <f>VLOOKUP($D236,'2022 FPIs'!$A$1:$M$33,11,FALSE)</f>
        <v>0.54621848739495793</v>
      </c>
      <c r="CE236">
        <f>VLOOKUP($D236,'2022 FPIs'!$A$1:$M$33,12,FALSE)</f>
        <v>0.10942249240121585</v>
      </c>
      <c r="CF236">
        <f>VLOOKUP($D236,'2022 FPIs'!$A$1:$M$33,13,FALSE)</f>
        <v>0.38028169014084506</v>
      </c>
      <c r="CG236">
        <f t="shared" si="26"/>
        <v>9.6999999999999993</v>
      </c>
      <c r="CH236">
        <f t="shared" si="27"/>
        <v>0.90618336886993611</v>
      </c>
      <c r="CI236">
        <f t="shared" si="28"/>
        <v>0.68801652892561982</v>
      </c>
      <c r="CJ236">
        <f t="shared" si="29"/>
        <v>1.1969407265774379</v>
      </c>
      <c r="CK236">
        <f t="shared" si="30"/>
        <v>0.91666666666666663</v>
      </c>
      <c r="CL236">
        <f t="shared" si="31"/>
        <v>66</v>
      </c>
    </row>
    <row r="237" spans="1:90">
      <c r="A237" t="s">
        <v>0</v>
      </c>
      <c r="B237">
        <f t="shared" si="24"/>
        <v>0</v>
      </c>
      <c r="C237" t="s">
        <v>55</v>
      </c>
      <c r="D237" t="s">
        <v>59</v>
      </c>
      <c r="E237">
        <v>28</v>
      </c>
      <c r="F237">
        <v>31</v>
      </c>
      <c r="G237">
        <v>30</v>
      </c>
      <c r="H237">
        <v>44</v>
      </c>
      <c r="I237">
        <v>293</v>
      </c>
      <c r="J237">
        <v>3</v>
      </c>
      <c r="K237">
        <v>0</v>
      </c>
      <c r="L237">
        <v>1</v>
      </c>
      <c r="M237">
        <v>5</v>
      </c>
      <c r="N237">
        <v>6.8</v>
      </c>
      <c r="O237">
        <v>6.5</v>
      </c>
      <c r="P237">
        <v>68.2</v>
      </c>
      <c r="Q237">
        <v>109.4</v>
      </c>
      <c r="R237">
        <v>22</v>
      </c>
      <c r="S237">
        <v>59</v>
      </c>
      <c r="T237">
        <v>2.7</v>
      </c>
      <c r="U237">
        <v>0</v>
      </c>
      <c r="V237">
        <v>2</v>
      </c>
      <c r="W237">
        <v>2</v>
      </c>
      <c r="X237">
        <v>2</v>
      </c>
      <c r="Y237">
        <v>2</v>
      </c>
      <c r="Z237">
        <v>5</v>
      </c>
      <c r="AA237">
        <v>279</v>
      </c>
      <c r="AB237">
        <v>7</v>
      </c>
      <c r="AC237">
        <v>14</v>
      </c>
      <c r="AD237">
        <v>0</v>
      </c>
      <c r="AE237">
        <v>0</v>
      </c>
      <c r="AF237" s="3">
        <v>29</v>
      </c>
      <c r="AG237">
        <f>VLOOKUP(C237,'2022 FPIs'!$A$1:$B$33,2,FALSE)</f>
        <v>3.2</v>
      </c>
      <c r="AH237">
        <f>VLOOKUP($C237,'2022 FPIs'!$A$1:$F$33,3,FALSE)</f>
        <v>42.5</v>
      </c>
      <c r="AI237">
        <f>VLOOKUP($C237,'2022 FPIs'!$A$1:$F$33,4,FALSE)</f>
        <v>33.299999999999997</v>
      </c>
      <c r="AJ237">
        <f>VLOOKUP($C237,'2022 FPIs'!$A$1:$F$33,5,FALSE)</f>
        <v>62.6</v>
      </c>
      <c r="AK237">
        <f>VLOOKUP($C237,'2022 FPIs'!$A$1:$F$33,6,FALSE)</f>
        <v>33</v>
      </c>
      <c r="AL237">
        <f>VLOOKUP($C237,'2022 FPIs'!$A$1:$M$33,7,FALSE)</f>
        <v>1535</v>
      </c>
      <c r="AM237">
        <f>VLOOKUP($C237,'2022 FPIs'!$A$1:$M$33,8,FALSE)</f>
        <v>0.65901639344262286</v>
      </c>
      <c r="AN237">
        <f>VLOOKUP($C237,'2022 FPIs'!$A$1:$M$33,9,FALSE)</f>
        <v>0.2512195121951219</v>
      </c>
      <c r="AO237">
        <f>VLOOKUP($C237,'2022 FPIs'!$A$1:$M$33,10,FALSE)</f>
        <v>0.21778584392014511</v>
      </c>
      <c r="AP237">
        <f>VLOOKUP($C237,'2022 FPIs'!$A$1:$M$33,11,FALSE)</f>
        <v>0.834733893557423</v>
      </c>
      <c r="AQ237">
        <f>VLOOKUP($C237,'2022 FPIs'!$A$1:$M$33,12,FALSE)</f>
        <v>1.8237082066869345E-2</v>
      </c>
      <c r="AR237">
        <f>VLOOKUP($C237,'2022 FPIs'!$A$1:$M$33,13,FALSE)</f>
        <v>0.53521126760563376</v>
      </c>
      <c r="AS237">
        <v>31</v>
      </c>
      <c r="AT237">
        <v>28</v>
      </c>
      <c r="AU237">
        <v>13</v>
      </c>
      <c r="AV237">
        <v>24</v>
      </c>
      <c r="AW237">
        <v>266</v>
      </c>
      <c r="AX237">
        <v>3</v>
      </c>
      <c r="AY237">
        <v>1</v>
      </c>
      <c r="AZ237">
        <v>2</v>
      </c>
      <c r="BA237">
        <v>17</v>
      </c>
      <c r="BB237">
        <v>11.8</v>
      </c>
      <c r="BC237">
        <v>10.199999999999999</v>
      </c>
      <c r="BD237">
        <v>54.2</v>
      </c>
      <c r="BE237">
        <v>115.6</v>
      </c>
      <c r="BF237">
        <v>36</v>
      </c>
      <c r="BG237">
        <v>205</v>
      </c>
      <c r="BH237">
        <v>5.7</v>
      </c>
      <c r="BI237">
        <v>1</v>
      </c>
      <c r="BJ237">
        <v>1</v>
      </c>
      <c r="BK237">
        <v>1</v>
      </c>
      <c r="BL237">
        <v>4</v>
      </c>
      <c r="BM237">
        <v>4</v>
      </c>
      <c r="BN237">
        <v>5</v>
      </c>
      <c r="BO237">
        <v>238</v>
      </c>
      <c r="BP237">
        <v>5</v>
      </c>
      <c r="BQ237">
        <v>12</v>
      </c>
      <c r="BR237">
        <v>1</v>
      </c>
      <c r="BS237">
        <v>1</v>
      </c>
      <c r="BT237" s="3">
        <f t="shared" si="25"/>
        <v>31</v>
      </c>
      <c r="BU237">
        <f>VLOOKUP(D237,'2022 FPIs'!$A$1:$B$33,2,FALSE)</f>
        <v>-5.2</v>
      </c>
      <c r="BV237">
        <f>VLOOKUP($D237,'2022 FPIs'!$A$1:$F$33,3,FALSE)</f>
        <v>43.5</v>
      </c>
      <c r="BW237">
        <f>VLOOKUP($D237,'2022 FPIs'!$A$1:$F$33,4,FALSE)</f>
        <v>30.2</v>
      </c>
      <c r="BX237">
        <f>VLOOKUP($D237,'2022 FPIs'!$A$1:$F$33,5,FALSE)</f>
        <v>59.3</v>
      </c>
      <c r="BY237">
        <f>VLOOKUP($D237,'2022 FPIs'!$A$1:$F$33,6,FALSE)</f>
        <v>52.3</v>
      </c>
      <c r="BZ237">
        <f>VLOOKUP($D237,'2022 FPIs'!$A$1:$G$33,7,FALSE)</f>
        <v>1379</v>
      </c>
      <c r="CA237">
        <f>VLOOKUP($D237,'2022 FPIs'!$A$1:$M$33,8,FALSE)</f>
        <v>0.38360655737704918</v>
      </c>
      <c r="CB237">
        <f>VLOOKUP($D237,'2022 FPIs'!$A$1:$M$33,9,FALSE)</f>
        <v>0.27560975609756089</v>
      </c>
      <c r="CC237">
        <f>VLOOKUP($D237,'2022 FPIs'!$A$1:$M$33,10,FALSE)</f>
        <v>0.16152450090744097</v>
      </c>
      <c r="CD237">
        <f>VLOOKUP($D237,'2022 FPIs'!$A$1:$M$33,11,FALSE)</f>
        <v>0.74229691876750692</v>
      </c>
      <c r="CE237">
        <f>VLOOKUP($D237,'2022 FPIs'!$A$1:$M$33,12,FALSE)</f>
        <v>0.60486322188449848</v>
      </c>
      <c r="CF237">
        <f>VLOOKUP($D237,'2022 FPIs'!$A$1:$M$33,13,FALSE)</f>
        <v>0.16901408450704225</v>
      </c>
      <c r="CG237">
        <f t="shared" si="26"/>
        <v>8.4</v>
      </c>
      <c r="CH237">
        <f t="shared" si="27"/>
        <v>0.97701149425287359</v>
      </c>
      <c r="CI237">
        <f t="shared" si="28"/>
        <v>1.1026490066225165</v>
      </c>
      <c r="CJ237">
        <f t="shared" si="29"/>
        <v>1.0556492411467118</v>
      </c>
      <c r="CK237">
        <f t="shared" si="30"/>
        <v>0.63097514340344174</v>
      </c>
      <c r="CL237">
        <f t="shared" si="31"/>
        <v>156</v>
      </c>
    </row>
    <row r="238" spans="1:90">
      <c r="A238" t="s">
        <v>0</v>
      </c>
      <c r="B238">
        <f t="shared" si="24"/>
        <v>0</v>
      </c>
      <c r="C238" t="s">
        <v>58</v>
      </c>
      <c r="D238" t="s">
        <v>55</v>
      </c>
      <c r="E238">
        <v>19</v>
      </c>
      <c r="F238">
        <v>24</v>
      </c>
      <c r="G238">
        <v>22</v>
      </c>
      <c r="H238">
        <v>37</v>
      </c>
      <c r="I238">
        <v>256</v>
      </c>
      <c r="J238">
        <v>2</v>
      </c>
      <c r="K238">
        <v>3</v>
      </c>
      <c r="L238">
        <v>6</v>
      </c>
      <c r="M238">
        <v>39</v>
      </c>
      <c r="N238">
        <v>8</v>
      </c>
      <c r="O238">
        <v>6</v>
      </c>
      <c r="P238">
        <v>59.5</v>
      </c>
      <c r="Q238">
        <v>64.7</v>
      </c>
      <c r="R238">
        <v>13</v>
      </c>
      <c r="S238">
        <v>64</v>
      </c>
      <c r="T238">
        <v>4.9000000000000004</v>
      </c>
      <c r="U238">
        <v>0</v>
      </c>
      <c r="V238">
        <v>2</v>
      </c>
      <c r="W238">
        <v>2</v>
      </c>
      <c r="X238">
        <v>1</v>
      </c>
      <c r="Y238">
        <v>1</v>
      </c>
      <c r="Z238">
        <v>2</v>
      </c>
      <c r="AA238">
        <v>106</v>
      </c>
      <c r="AB238">
        <v>5</v>
      </c>
      <c r="AC238">
        <v>11</v>
      </c>
      <c r="AD238">
        <v>1</v>
      </c>
      <c r="AE238">
        <v>2</v>
      </c>
      <c r="AF238" s="3">
        <v>27.5</v>
      </c>
      <c r="AG238">
        <f>VLOOKUP(C238,'2022 FPIs'!$A$1:$B$33,2,FALSE)</f>
        <v>-9.6</v>
      </c>
      <c r="AH238">
        <f>VLOOKUP($C238,'2022 FPIs'!$A$1:$F$33,3,FALSE)</f>
        <v>50.1</v>
      </c>
      <c r="AI238">
        <f>VLOOKUP($C238,'2022 FPIs'!$A$1:$F$33,4,FALSE)</f>
        <v>48</v>
      </c>
      <c r="AJ238">
        <f>VLOOKUP($C238,'2022 FPIs'!$A$1:$F$33,5,FALSE)</f>
        <v>49.1</v>
      </c>
      <c r="AK238">
        <f>VLOOKUP($C238,'2022 FPIs'!$A$1:$F$33,6,FALSE)</f>
        <v>57.7</v>
      </c>
      <c r="AL238">
        <f>VLOOKUP($C238,'2022 FPIs'!$A$1:$M$33,7,FALSE)</f>
        <v>1406</v>
      </c>
      <c r="AM238">
        <f>VLOOKUP($C238,'2022 FPIs'!$A$1:$M$33,8,FALSE)</f>
        <v>0.23934426229508193</v>
      </c>
      <c r="AN238">
        <f>VLOOKUP($C238,'2022 FPIs'!$A$1:$M$33,9,FALSE)</f>
        <v>0.43658536585365848</v>
      </c>
      <c r="AO238">
        <f>VLOOKUP($C238,'2022 FPIs'!$A$1:$M$33,10,FALSE)</f>
        <v>0.48457350272232297</v>
      </c>
      <c r="AP238">
        <f>VLOOKUP($C238,'2022 FPIs'!$A$1:$M$33,11,FALSE)</f>
        <v>0.45658263305322139</v>
      </c>
      <c r="AQ238">
        <f>VLOOKUP($C238,'2022 FPIs'!$A$1:$M$33,12,FALSE)</f>
        <v>0.76899696048632238</v>
      </c>
      <c r="AR238">
        <f>VLOOKUP($C238,'2022 FPIs'!$A$1:$M$33,13,FALSE)</f>
        <v>0.23239436619718309</v>
      </c>
      <c r="AS238">
        <v>24</v>
      </c>
      <c r="AT238">
        <v>19</v>
      </c>
      <c r="AU238">
        <v>26</v>
      </c>
      <c r="AV238">
        <v>34</v>
      </c>
      <c r="AW238">
        <v>279</v>
      </c>
      <c r="AX238">
        <v>3</v>
      </c>
      <c r="AY238">
        <v>0</v>
      </c>
      <c r="AZ238">
        <v>0</v>
      </c>
      <c r="BA238">
        <v>0</v>
      </c>
      <c r="BB238">
        <v>8.1999999999999993</v>
      </c>
      <c r="BC238">
        <v>8.1999999999999993</v>
      </c>
      <c r="BD238">
        <v>76.5</v>
      </c>
      <c r="BE238">
        <v>129.4</v>
      </c>
      <c r="BF238">
        <v>31</v>
      </c>
      <c r="BG238">
        <v>76</v>
      </c>
      <c r="BH238">
        <v>2.5</v>
      </c>
      <c r="BI238">
        <v>0</v>
      </c>
      <c r="BJ238">
        <v>1</v>
      </c>
      <c r="BK238">
        <v>2</v>
      </c>
      <c r="BL238">
        <v>3</v>
      </c>
      <c r="BM238">
        <v>3</v>
      </c>
      <c r="BN238">
        <v>4</v>
      </c>
      <c r="BO238">
        <v>196</v>
      </c>
      <c r="BP238">
        <v>6</v>
      </c>
      <c r="BQ238">
        <v>14</v>
      </c>
      <c r="BR238">
        <v>0</v>
      </c>
      <c r="BS238">
        <v>1</v>
      </c>
      <c r="BT238" s="3">
        <f t="shared" si="25"/>
        <v>32.5</v>
      </c>
      <c r="BU238">
        <f>VLOOKUP(D238,'2022 FPIs'!$A$1:$B$33,2,FALSE)</f>
        <v>3.2</v>
      </c>
      <c r="BV238">
        <f>VLOOKUP($D238,'2022 FPIs'!$A$1:$F$33,3,FALSE)</f>
        <v>42.5</v>
      </c>
      <c r="BW238">
        <f>VLOOKUP($D238,'2022 FPIs'!$A$1:$F$33,4,FALSE)</f>
        <v>33.299999999999997</v>
      </c>
      <c r="BX238">
        <f>VLOOKUP($D238,'2022 FPIs'!$A$1:$F$33,5,FALSE)</f>
        <v>62.6</v>
      </c>
      <c r="BY238">
        <f>VLOOKUP($D238,'2022 FPIs'!$A$1:$F$33,6,FALSE)</f>
        <v>33</v>
      </c>
      <c r="BZ238">
        <f>VLOOKUP($D238,'2022 FPIs'!$A$1:$G$33,7,FALSE)</f>
        <v>1535</v>
      </c>
      <c r="CA238">
        <f>VLOOKUP($D238,'2022 FPIs'!$A$1:$M$33,8,FALSE)</f>
        <v>0.65901639344262286</v>
      </c>
      <c r="CB238">
        <f>VLOOKUP($D238,'2022 FPIs'!$A$1:$M$33,9,FALSE)</f>
        <v>0.2512195121951219</v>
      </c>
      <c r="CC238">
        <f>VLOOKUP($D238,'2022 FPIs'!$A$1:$M$33,10,FALSE)</f>
        <v>0.21778584392014511</v>
      </c>
      <c r="CD238">
        <f>VLOOKUP($D238,'2022 FPIs'!$A$1:$M$33,11,FALSE)</f>
        <v>0.834733893557423</v>
      </c>
      <c r="CE238">
        <f>VLOOKUP($D238,'2022 FPIs'!$A$1:$M$33,12,FALSE)</f>
        <v>1.8237082066869345E-2</v>
      </c>
      <c r="CF238">
        <f>VLOOKUP($D238,'2022 FPIs'!$A$1:$M$33,13,FALSE)</f>
        <v>0.53521126760563376</v>
      </c>
      <c r="CG238">
        <f t="shared" si="26"/>
        <v>-12.8</v>
      </c>
      <c r="CH238">
        <f t="shared" si="27"/>
        <v>1.1788235294117648</v>
      </c>
      <c r="CI238">
        <f t="shared" si="28"/>
        <v>1.4414414414414416</v>
      </c>
      <c r="CJ238">
        <f t="shared" si="29"/>
        <v>0.78434504792332271</v>
      </c>
      <c r="CK238">
        <f t="shared" si="30"/>
        <v>1.7484848484848485</v>
      </c>
      <c r="CL238">
        <f t="shared" si="31"/>
        <v>-129</v>
      </c>
    </row>
    <row r="239" spans="1:90">
      <c r="A239" t="s">
        <v>0</v>
      </c>
      <c r="B239">
        <f t="shared" si="24"/>
        <v>0</v>
      </c>
      <c r="C239" t="s">
        <v>58</v>
      </c>
      <c r="D239" t="s">
        <v>57</v>
      </c>
      <c r="E239">
        <v>23</v>
      </c>
      <c r="F239">
        <v>29</v>
      </c>
      <c r="G239">
        <v>25</v>
      </c>
      <c r="H239">
        <v>39</v>
      </c>
      <c r="I239">
        <v>244</v>
      </c>
      <c r="J239">
        <v>2</v>
      </c>
      <c r="K239">
        <v>0</v>
      </c>
      <c r="L239">
        <v>1</v>
      </c>
      <c r="M239">
        <v>8</v>
      </c>
      <c r="N239">
        <v>6.5</v>
      </c>
      <c r="O239">
        <v>6.1</v>
      </c>
      <c r="P239">
        <v>64.099999999999994</v>
      </c>
      <c r="Q239">
        <v>98.7</v>
      </c>
      <c r="R239">
        <v>21</v>
      </c>
      <c r="S239">
        <v>80</v>
      </c>
      <c r="T239">
        <v>3.8</v>
      </c>
      <c r="U239">
        <v>0</v>
      </c>
      <c r="V239">
        <v>3</v>
      </c>
      <c r="W239">
        <v>3</v>
      </c>
      <c r="X239">
        <v>2</v>
      </c>
      <c r="Y239">
        <v>2</v>
      </c>
      <c r="Z239">
        <v>3</v>
      </c>
      <c r="AA239">
        <v>161</v>
      </c>
      <c r="AB239">
        <v>6</v>
      </c>
      <c r="AC239">
        <v>11</v>
      </c>
      <c r="AD239">
        <v>0</v>
      </c>
      <c r="AE239">
        <v>0</v>
      </c>
      <c r="AF239" s="3">
        <v>30</v>
      </c>
      <c r="AG239">
        <f>VLOOKUP(C239,'2022 FPIs'!$A$1:$B$33,2,FALSE)</f>
        <v>-9.6</v>
      </c>
      <c r="AH239">
        <f>VLOOKUP($C239,'2022 FPIs'!$A$1:$F$33,3,FALSE)</f>
        <v>50.1</v>
      </c>
      <c r="AI239">
        <f>VLOOKUP($C239,'2022 FPIs'!$A$1:$F$33,4,FALSE)</f>
        <v>48</v>
      </c>
      <c r="AJ239">
        <f>VLOOKUP($C239,'2022 FPIs'!$A$1:$F$33,5,FALSE)</f>
        <v>49.1</v>
      </c>
      <c r="AK239">
        <f>VLOOKUP($C239,'2022 FPIs'!$A$1:$F$33,6,FALSE)</f>
        <v>57.7</v>
      </c>
      <c r="AL239">
        <f>VLOOKUP($C239,'2022 FPIs'!$A$1:$M$33,7,FALSE)</f>
        <v>1406</v>
      </c>
      <c r="AM239">
        <f>VLOOKUP($C239,'2022 FPIs'!$A$1:$M$33,8,FALSE)</f>
        <v>0.23934426229508193</v>
      </c>
      <c r="AN239">
        <f>VLOOKUP($C239,'2022 FPIs'!$A$1:$M$33,9,FALSE)</f>
        <v>0.43658536585365848</v>
      </c>
      <c r="AO239">
        <f>VLOOKUP($C239,'2022 FPIs'!$A$1:$M$33,10,FALSE)</f>
        <v>0.48457350272232297</v>
      </c>
      <c r="AP239">
        <f>VLOOKUP($C239,'2022 FPIs'!$A$1:$M$33,11,FALSE)</f>
        <v>0.45658263305322139</v>
      </c>
      <c r="AQ239">
        <f>VLOOKUP($C239,'2022 FPIs'!$A$1:$M$33,12,FALSE)</f>
        <v>0.76899696048632238</v>
      </c>
      <c r="AR239">
        <f>VLOOKUP($C239,'2022 FPIs'!$A$1:$M$33,13,FALSE)</f>
        <v>0.23239436619718309</v>
      </c>
      <c r="AS239">
        <v>29</v>
      </c>
      <c r="AT239">
        <v>23</v>
      </c>
      <c r="AU239">
        <v>31</v>
      </c>
      <c r="AV239">
        <v>49</v>
      </c>
      <c r="AW239">
        <v>270</v>
      </c>
      <c r="AX239">
        <v>1</v>
      </c>
      <c r="AY239">
        <v>1</v>
      </c>
      <c r="AZ239">
        <v>1</v>
      </c>
      <c r="BA239">
        <v>7</v>
      </c>
      <c r="BB239">
        <v>5.7</v>
      </c>
      <c r="BC239">
        <v>5.4</v>
      </c>
      <c r="BD239">
        <v>63.3</v>
      </c>
      <c r="BE239">
        <v>76.099999999999994</v>
      </c>
      <c r="BF239">
        <v>28</v>
      </c>
      <c r="BG239">
        <v>143</v>
      </c>
      <c r="BH239">
        <v>5.0999999999999996</v>
      </c>
      <c r="BI239">
        <v>2</v>
      </c>
      <c r="BJ239">
        <v>0</v>
      </c>
      <c r="BK239">
        <v>0</v>
      </c>
      <c r="BL239">
        <v>1</v>
      </c>
      <c r="BM239">
        <v>1</v>
      </c>
      <c r="BN239">
        <v>3</v>
      </c>
      <c r="BO239">
        <v>136</v>
      </c>
      <c r="BP239">
        <v>3</v>
      </c>
      <c r="BQ239">
        <v>13</v>
      </c>
      <c r="BR239">
        <v>3</v>
      </c>
      <c r="BS239">
        <v>5</v>
      </c>
      <c r="BT239" s="3">
        <f t="shared" si="25"/>
        <v>30</v>
      </c>
      <c r="BU239">
        <f>VLOOKUP(D239,'2022 FPIs'!$A$1:$B$33,2,FALSE)</f>
        <v>-15.1</v>
      </c>
      <c r="BV239">
        <f>VLOOKUP($D239,'2022 FPIs'!$A$1:$F$33,3,FALSE)</f>
        <v>45.7</v>
      </c>
      <c r="BW239">
        <f>VLOOKUP($D239,'2022 FPIs'!$A$1:$F$33,4,FALSE)</f>
        <v>39.799999999999997</v>
      </c>
      <c r="BX239">
        <f>VLOOKUP($D239,'2022 FPIs'!$A$1:$F$33,5,FALSE)</f>
        <v>60.5</v>
      </c>
      <c r="BY239">
        <f>VLOOKUP($D239,'2022 FPIs'!$A$1:$F$33,6,FALSE)</f>
        <v>34.299999999999997</v>
      </c>
      <c r="BZ239">
        <f>VLOOKUP($D239,'2022 FPIs'!$A$1:$G$33,7,FALSE)</f>
        <v>1337</v>
      </c>
      <c r="CA239">
        <f>VLOOKUP($D239,'2022 FPIs'!$A$1:$M$33,8,FALSE)</f>
        <v>5.9016393442622918E-2</v>
      </c>
      <c r="CB239">
        <f>VLOOKUP($D239,'2022 FPIs'!$A$1:$M$33,9,FALSE)</f>
        <v>0.32926829268292684</v>
      </c>
      <c r="CC239">
        <f>VLOOKUP($D239,'2022 FPIs'!$A$1:$M$33,10,FALSE)</f>
        <v>0.33575317604355703</v>
      </c>
      <c r="CD239">
        <f>VLOOKUP($D239,'2022 FPIs'!$A$1:$M$33,11,FALSE)</f>
        <v>0.77591036414565828</v>
      </c>
      <c r="CE239">
        <f>VLOOKUP($D239,'2022 FPIs'!$A$1:$M$33,12,FALSE)</f>
        <v>5.7750759878419412E-2</v>
      </c>
      <c r="CF239">
        <f>VLOOKUP($D239,'2022 FPIs'!$A$1:$M$33,13,FALSE)</f>
        <v>7.0422535211267609E-2</v>
      </c>
      <c r="CG239">
        <f t="shared" si="26"/>
        <v>5.5</v>
      </c>
      <c r="CH239">
        <f t="shared" si="27"/>
        <v>1.0962800875273522</v>
      </c>
      <c r="CI239">
        <f t="shared" si="28"/>
        <v>1.206030150753769</v>
      </c>
      <c r="CJ239">
        <f t="shared" si="29"/>
        <v>0.81157024793388433</v>
      </c>
      <c r="CK239">
        <f t="shared" si="30"/>
        <v>1.6822157434402334</v>
      </c>
      <c r="CL239">
        <f t="shared" si="31"/>
        <v>69</v>
      </c>
    </row>
    <row r="240" spans="1:90">
      <c r="A240" t="s">
        <v>0</v>
      </c>
      <c r="B240">
        <f t="shared" si="24"/>
        <v>0</v>
      </c>
      <c r="C240" t="s">
        <v>58</v>
      </c>
      <c r="D240" t="s">
        <v>43</v>
      </c>
      <c r="E240">
        <v>22</v>
      </c>
      <c r="F240">
        <v>24</v>
      </c>
      <c r="G240">
        <v>27</v>
      </c>
      <c r="H240">
        <v>45</v>
      </c>
      <c r="I240">
        <v>300</v>
      </c>
      <c r="J240">
        <v>2</v>
      </c>
      <c r="K240">
        <v>1</v>
      </c>
      <c r="L240">
        <v>1</v>
      </c>
      <c r="M240">
        <v>7</v>
      </c>
      <c r="N240">
        <v>6.8</v>
      </c>
      <c r="O240">
        <v>6.5</v>
      </c>
      <c r="P240">
        <v>60</v>
      </c>
      <c r="Q240">
        <v>85.4</v>
      </c>
      <c r="R240">
        <v>19</v>
      </c>
      <c r="S240">
        <v>96</v>
      </c>
      <c r="T240">
        <v>5.0999999999999996</v>
      </c>
      <c r="U240">
        <v>0</v>
      </c>
      <c r="V240">
        <v>3</v>
      </c>
      <c r="W240">
        <v>3</v>
      </c>
      <c r="X240">
        <v>1</v>
      </c>
      <c r="Y240">
        <v>1</v>
      </c>
      <c r="Z240">
        <v>3</v>
      </c>
      <c r="AA240">
        <v>144</v>
      </c>
      <c r="AB240">
        <v>1</v>
      </c>
      <c r="AC240">
        <v>12</v>
      </c>
      <c r="AD240">
        <v>3</v>
      </c>
      <c r="AE240">
        <v>3</v>
      </c>
      <c r="AF240" s="3">
        <v>30.5</v>
      </c>
      <c r="AG240">
        <f>VLOOKUP(C240,'2022 FPIs'!$A$1:$B$33,2,FALSE)</f>
        <v>-9.6</v>
      </c>
      <c r="AH240">
        <f>VLOOKUP($C240,'2022 FPIs'!$A$1:$F$33,3,FALSE)</f>
        <v>50.1</v>
      </c>
      <c r="AI240">
        <f>VLOOKUP($C240,'2022 FPIs'!$A$1:$F$33,4,FALSE)</f>
        <v>48</v>
      </c>
      <c r="AJ240">
        <f>VLOOKUP($C240,'2022 FPIs'!$A$1:$F$33,5,FALSE)</f>
        <v>49.1</v>
      </c>
      <c r="AK240">
        <f>VLOOKUP($C240,'2022 FPIs'!$A$1:$F$33,6,FALSE)</f>
        <v>57.7</v>
      </c>
      <c r="AL240">
        <f>VLOOKUP($C240,'2022 FPIs'!$A$1:$M$33,7,FALSE)</f>
        <v>1406</v>
      </c>
      <c r="AM240">
        <f>VLOOKUP($C240,'2022 FPIs'!$A$1:$M$33,8,FALSE)</f>
        <v>0.23934426229508193</v>
      </c>
      <c r="AN240">
        <f>VLOOKUP($C240,'2022 FPIs'!$A$1:$M$33,9,FALSE)</f>
        <v>0.43658536585365848</v>
      </c>
      <c r="AO240">
        <f>VLOOKUP($C240,'2022 FPIs'!$A$1:$M$33,10,FALSE)</f>
        <v>0.48457350272232297</v>
      </c>
      <c r="AP240">
        <f>VLOOKUP($C240,'2022 FPIs'!$A$1:$M$33,11,FALSE)</f>
        <v>0.45658263305322139</v>
      </c>
      <c r="AQ240">
        <f>VLOOKUP($C240,'2022 FPIs'!$A$1:$M$33,12,FALSE)</f>
        <v>0.76899696048632238</v>
      </c>
      <c r="AR240">
        <f>VLOOKUP($C240,'2022 FPIs'!$A$1:$M$33,13,FALSE)</f>
        <v>0.23239436619718309</v>
      </c>
      <c r="AS240">
        <v>24</v>
      </c>
      <c r="AT240">
        <v>22</v>
      </c>
      <c r="AU240">
        <v>19</v>
      </c>
      <c r="AV240">
        <v>27</v>
      </c>
      <c r="AW240">
        <v>252</v>
      </c>
      <c r="AX240">
        <v>1</v>
      </c>
      <c r="AY240">
        <v>1</v>
      </c>
      <c r="AZ240">
        <v>1</v>
      </c>
      <c r="BA240">
        <v>12</v>
      </c>
      <c r="BB240">
        <v>9.8000000000000007</v>
      </c>
      <c r="BC240">
        <v>9</v>
      </c>
      <c r="BD240">
        <v>70.400000000000006</v>
      </c>
      <c r="BE240">
        <v>96.5</v>
      </c>
      <c r="BF240">
        <v>27</v>
      </c>
      <c r="BG240">
        <v>109</v>
      </c>
      <c r="BH240">
        <v>4</v>
      </c>
      <c r="BI240">
        <v>2</v>
      </c>
      <c r="BJ240">
        <v>1</v>
      </c>
      <c r="BK240">
        <v>1</v>
      </c>
      <c r="BL240">
        <v>3</v>
      </c>
      <c r="BM240">
        <v>3</v>
      </c>
      <c r="BN240">
        <v>3</v>
      </c>
      <c r="BO240">
        <v>181</v>
      </c>
      <c r="BP240">
        <v>5</v>
      </c>
      <c r="BQ240">
        <v>10</v>
      </c>
      <c r="BR240">
        <v>0</v>
      </c>
      <c r="BS240">
        <v>1</v>
      </c>
      <c r="BT240" s="3">
        <f t="shared" si="25"/>
        <v>29.5</v>
      </c>
      <c r="BU240">
        <f>VLOOKUP(D240,'2022 FPIs'!$A$1:$B$33,2,FALSE)</f>
        <v>-1</v>
      </c>
      <c r="BV240">
        <f>VLOOKUP($D240,'2022 FPIs'!$A$1:$F$33,3,FALSE)</f>
        <v>37.700000000000003</v>
      </c>
      <c r="BW240">
        <f>VLOOKUP($D240,'2022 FPIs'!$A$1:$F$33,4,FALSE)</f>
        <v>36.6</v>
      </c>
      <c r="BX240">
        <f>VLOOKUP($D240,'2022 FPIs'!$A$1:$F$33,5,FALSE)</f>
        <v>44.4</v>
      </c>
      <c r="BY240">
        <f>VLOOKUP($D240,'2022 FPIs'!$A$1:$F$33,6,FALSE)</f>
        <v>50.1</v>
      </c>
      <c r="BZ240">
        <f>VLOOKUP($D240,'2022 FPIs'!$A$1:$G$33,7,FALSE)</f>
        <v>1465</v>
      </c>
      <c r="CA240">
        <f>VLOOKUP($D240,'2022 FPIs'!$A$1:$M$33,8,FALSE)</f>
        <v>0.52131147540983602</v>
      </c>
      <c r="CB240">
        <f>VLOOKUP($D240,'2022 FPIs'!$A$1:$M$33,9,FALSE)</f>
        <v>0.13414634146341464</v>
      </c>
      <c r="CC240">
        <f>VLOOKUP($D240,'2022 FPIs'!$A$1:$M$33,10,FALSE)</f>
        <v>0.27767695099818507</v>
      </c>
      <c r="CD240">
        <f>VLOOKUP($D240,'2022 FPIs'!$A$1:$M$33,11,FALSE)</f>
        <v>0.32492997198879553</v>
      </c>
      <c r="CE240">
        <f>VLOOKUP($D240,'2022 FPIs'!$A$1:$M$33,12,FALSE)</f>
        <v>0.53799392097264453</v>
      </c>
      <c r="CF240">
        <f>VLOOKUP($D240,'2022 FPIs'!$A$1:$M$33,13,FALSE)</f>
        <v>0.37089201877934275</v>
      </c>
      <c r="CG240">
        <f t="shared" si="26"/>
        <v>-8.6</v>
      </c>
      <c r="CH240">
        <f t="shared" si="27"/>
        <v>1.3289124668435013</v>
      </c>
      <c r="CI240">
        <f t="shared" si="28"/>
        <v>1.3114754098360655</v>
      </c>
      <c r="CJ240">
        <f t="shared" si="29"/>
        <v>1.105855855855856</v>
      </c>
      <c r="CK240">
        <f t="shared" si="30"/>
        <v>1.1516966067864272</v>
      </c>
      <c r="CL240">
        <f t="shared" si="31"/>
        <v>-59</v>
      </c>
    </row>
    <row r="241" spans="1:90">
      <c r="A241" t="s">
        <v>1</v>
      </c>
      <c r="B241">
        <f t="shared" si="24"/>
        <v>1</v>
      </c>
      <c r="C241" t="s">
        <v>58</v>
      </c>
      <c r="D241" t="s">
        <v>59</v>
      </c>
      <c r="E241">
        <v>32</v>
      </c>
      <c r="F241">
        <v>23</v>
      </c>
      <c r="G241">
        <v>21</v>
      </c>
      <c r="H241">
        <v>34</v>
      </c>
      <c r="I241">
        <v>173</v>
      </c>
      <c r="J241">
        <v>0</v>
      </c>
      <c r="K241">
        <v>0</v>
      </c>
      <c r="L241">
        <v>2</v>
      </c>
      <c r="M241">
        <v>15</v>
      </c>
      <c r="N241">
        <v>5.5</v>
      </c>
      <c r="O241">
        <v>4.8</v>
      </c>
      <c r="P241">
        <v>61.8</v>
      </c>
      <c r="Q241">
        <v>74.8</v>
      </c>
      <c r="R241">
        <v>38</v>
      </c>
      <c r="S241">
        <v>212</v>
      </c>
      <c r="T241">
        <v>5.6</v>
      </c>
      <c r="U241">
        <v>2</v>
      </c>
      <c r="V241">
        <v>4</v>
      </c>
      <c r="W241">
        <v>4</v>
      </c>
      <c r="X241">
        <v>2</v>
      </c>
      <c r="Y241">
        <v>3</v>
      </c>
      <c r="Z241">
        <v>4</v>
      </c>
      <c r="AA241">
        <v>215</v>
      </c>
      <c r="AB241">
        <v>7</v>
      </c>
      <c r="AC241">
        <v>14</v>
      </c>
      <c r="AD241">
        <v>0</v>
      </c>
      <c r="AE241">
        <v>0</v>
      </c>
      <c r="AF241" s="3">
        <v>35</v>
      </c>
      <c r="AG241">
        <f>VLOOKUP(C241,'2022 FPIs'!$A$1:$B$33,2,FALSE)</f>
        <v>-9.6</v>
      </c>
      <c r="AH241">
        <f>VLOOKUP($C241,'2022 FPIs'!$A$1:$F$33,3,FALSE)</f>
        <v>50.1</v>
      </c>
      <c r="AI241">
        <f>VLOOKUP($C241,'2022 FPIs'!$A$1:$F$33,4,FALSE)</f>
        <v>48</v>
      </c>
      <c r="AJ241">
        <f>VLOOKUP($C241,'2022 FPIs'!$A$1:$F$33,5,FALSE)</f>
        <v>49.1</v>
      </c>
      <c r="AK241">
        <f>VLOOKUP($C241,'2022 FPIs'!$A$1:$F$33,6,FALSE)</f>
        <v>57.7</v>
      </c>
      <c r="AL241">
        <f>VLOOKUP($C241,'2022 FPIs'!$A$1:$M$33,7,FALSE)</f>
        <v>1406</v>
      </c>
      <c r="AM241">
        <f>VLOOKUP($C241,'2022 FPIs'!$A$1:$M$33,8,FALSE)</f>
        <v>0.23934426229508193</v>
      </c>
      <c r="AN241">
        <f>VLOOKUP($C241,'2022 FPIs'!$A$1:$M$33,9,FALSE)</f>
        <v>0.43658536585365848</v>
      </c>
      <c r="AO241">
        <f>VLOOKUP($C241,'2022 FPIs'!$A$1:$M$33,10,FALSE)</f>
        <v>0.48457350272232297</v>
      </c>
      <c r="AP241">
        <f>VLOOKUP($C241,'2022 FPIs'!$A$1:$M$33,11,FALSE)</f>
        <v>0.45658263305322139</v>
      </c>
      <c r="AQ241">
        <f>VLOOKUP($C241,'2022 FPIs'!$A$1:$M$33,12,FALSE)</f>
        <v>0.76899696048632238</v>
      </c>
      <c r="AR241">
        <f>VLOOKUP($C241,'2022 FPIs'!$A$1:$M$33,13,FALSE)</f>
        <v>0.23239436619718309</v>
      </c>
      <c r="AS241">
        <v>23</v>
      </c>
      <c r="AT241">
        <v>32</v>
      </c>
      <c r="AU241">
        <v>17</v>
      </c>
      <c r="AV241">
        <v>25</v>
      </c>
      <c r="AW241">
        <v>214</v>
      </c>
      <c r="AX241">
        <v>2</v>
      </c>
      <c r="AY241">
        <v>0</v>
      </c>
      <c r="AZ241">
        <v>3</v>
      </c>
      <c r="BA241">
        <v>23</v>
      </c>
      <c r="BB241">
        <v>9.5</v>
      </c>
      <c r="BC241">
        <v>7.6</v>
      </c>
      <c r="BD241">
        <v>68</v>
      </c>
      <c r="BE241">
        <v>121.1</v>
      </c>
      <c r="BF241">
        <v>20</v>
      </c>
      <c r="BG241">
        <v>85</v>
      </c>
      <c r="BH241">
        <v>4.3</v>
      </c>
      <c r="BI241">
        <v>1</v>
      </c>
      <c r="BJ241">
        <v>1</v>
      </c>
      <c r="BK241">
        <v>1</v>
      </c>
      <c r="BL241">
        <v>2</v>
      </c>
      <c r="BM241">
        <v>3</v>
      </c>
      <c r="BN241">
        <v>5</v>
      </c>
      <c r="BO241">
        <v>241</v>
      </c>
      <c r="BP241">
        <v>3</v>
      </c>
      <c r="BQ241">
        <v>11</v>
      </c>
      <c r="BR241">
        <v>1</v>
      </c>
      <c r="BS241">
        <v>2</v>
      </c>
      <c r="BT241" s="3">
        <f t="shared" si="25"/>
        <v>25</v>
      </c>
      <c r="BU241">
        <f>VLOOKUP(D241,'2022 FPIs'!$A$1:$B$33,2,FALSE)</f>
        <v>-5.2</v>
      </c>
      <c r="BV241">
        <f>VLOOKUP($D241,'2022 FPIs'!$A$1:$F$33,3,FALSE)</f>
        <v>43.5</v>
      </c>
      <c r="BW241">
        <f>VLOOKUP($D241,'2022 FPIs'!$A$1:$F$33,4,FALSE)</f>
        <v>30.2</v>
      </c>
      <c r="BX241">
        <f>VLOOKUP($D241,'2022 FPIs'!$A$1:$F$33,5,FALSE)</f>
        <v>59.3</v>
      </c>
      <c r="BY241">
        <f>VLOOKUP($D241,'2022 FPIs'!$A$1:$F$33,6,FALSE)</f>
        <v>52.3</v>
      </c>
      <c r="BZ241">
        <f>VLOOKUP($D241,'2022 FPIs'!$A$1:$G$33,7,FALSE)</f>
        <v>1379</v>
      </c>
      <c r="CA241">
        <f>VLOOKUP($D241,'2022 FPIs'!$A$1:$M$33,8,FALSE)</f>
        <v>0.38360655737704918</v>
      </c>
      <c r="CB241">
        <f>VLOOKUP($D241,'2022 FPIs'!$A$1:$M$33,9,FALSE)</f>
        <v>0.27560975609756089</v>
      </c>
      <c r="CC241">
        <f>VLOOKUP($D241,'2022 FPIs'!$A$1:$M$33,10,FALSE)</f>
        <v>0.16152450090744097</v>
      </c>
      <c r="CD241">
        <f>VLOOKUP($D241,'2022 FPIs'!$A$1:$M$33,11,FALSE)</f>
        <v>0.74229691876750692</v>
      </c>
      <c r="CE241">
        <f>VLOOKUP($D241,'2022 FPIs'!$A$1:$M$33,12,FALSE)</f>
        <v>0.60486322188449848</v>
      </c>
      <c r="CF241">
        <f>VLOOKUP($D241,'2022 FPIs'!$A$1:$M$33,13,FALSE)</f>
        <v>0.16901408450704225</v>
      </c>
      <c r="CG241">
        <f t="shared" si="26"/>
        <v>-4.3999999999999995</v>
      </c>
      <c r="CH241">
        <f t="shared" si="27"/>
        <v>1.1517241379310346</v>
      </c>
      <c r="CI241">
        <f t="shared" si="28"/>
        <v>1.5894039735099339</v>
      </c>
      <c r="CJ241">
        <f t="shared" si="29"/>
        <v>0.82799325463743678</v>
      </c>
      <c r="CK241">
        <f t="shared" si="30"/>
        <v>1.1032504780114725</v>
      </c>
      <c r="CL241">
        <f t="shared" si="31"/>
        <v>27</v>
      </c>
    </row>
    <row r="242" spans="1:90">
      <c r="A242" t="s">
        <v>0</v>
      </c>
      <c r="B242">
        <f t="shared" si="24"/>
        <v>0</v>
      </c>
      <c r="C242" t="s">
        <v>58</v>
      </c>
      <c r="D242" t="s">
        <v>46</v>
      </c>
      <c r="E242">
        <v>29</v>
      </c>
      <c r="F242">
        <v>30</v>
      </c>
      <c r="G242">
        <v>19</v>
      </c>
      <c r="H242">
        <v>30</v>
      </c>
      <c r="I242">
        <v>223</v>
      </c>
      <c r="J242">
        <v>2</v>
      </c>
      <c r="K242">
        <v>0</v>
      </c>
      <c r="L242">
        <v>2</v>
      </c>
      <c r="M242">
        <v>18</v>
      </c>
      <c r="N242">
        <v>8</v>
      </c>
      <c r="O242">
        <v>7</v>
      </c>
      <c r="P242">
        <v>63.3</v>
      </c>
      <c r="Q242">
        <v>108.1</v>
      </c>
      <c r="R242">
        <v>24</v>
      </c>
      <c r="S242">
        <v>155</v>
      </c>
      <c r="T242">
        <v>6.5</v>
      </c>
      <c r="U242">
        <v>1</v>
      </c>
      <c r="V242">
        <v>3</v>
      </c>
      <c r="W242">
        <v>3</v>
      </c>
      <c r="X242">
        <v>2</v>
      </c>
      <c r="Y242">
        <v>2</v>
      </c>
      <c r="Z242">
        <v>2</v>
      </c>
      <c r="AA242">
        <v>104</v>
      </c>
      <c r="AB242">
        <v>5</v>
      </c>
      <c r="AC242">
        <v>12</v>
      </c>
      <c r="AD242">
        <v>1</v>
      </c>
      <c r="AE242">
        <v>2</v>
      </c>
      <c r="AF242" s="3">
        <v>29</v>
      </c>
      <c r="AG242">
        <f>VLOOKUP(C242,'2022 FPIs'!$A$1:$B$33,2,FALSE)</f>
        <v>-9.6</v>
      </c>
      <c r="AH242">
        <f>VLOOKUP($C242,'2022 FPIs'!$A$1:$F$33,3,FALSE)</f>
        <v>50.1</v>
      </c>
      <c r="AI242">
        <f>VLOOKUP($C242,'2022 FPIs'!$A$1:$F$33,4,FALSE)</f>
        <v>48</v>
      </c>
      <c r="AJ242">
        <f>VLOOKUP($C242,'2022 FPIs'!$A$1:$F$33,5,FALSE)</f>
        <v>49.1</v>
      </c>
      <c r="AK242">
        <f>VLOOKUP($C242,'2022 FPIs'!$A$1:$F$33,6,FALSE)</f>
        <v>57.7</v>
      </c>
      <c r="AL242">
        <f>VLOOKUP($C242,'2022 FPIs'!$A$1:$M$33,7,FALSE)</f>
        <v>1406</v>
      </c>
      <c r="AM242">
        <f>VLOOKUP($C242,'2022 FPIs'!$A$1:$M$33,8,FALSE)</f>
        <v>0.23934426229508193</v>
      </c>
      <c r="AN242">
        <f>VLOOKUP($C242,'2022 FPIs'!$A$1:$M$33,9,FALSE)</f>
        <v>0.43658536585365848</v>
      </c>
      <c r="AO242">
        <f>VLOOKUP($C242,'2022 FPIs'!$A$1:$M$33,10,FALSE)</f>
        <v>0.48457350272232297</v>
      </c>
      <c r="AP242">
        <f>VLOOKUP($C242,'2022 FPIs'!$A$1:$M$33,11,FALSE)</f>
        <v>0.45658263305322139</v>
      </c>
      <c r="AQ242">
        <f>VLOOKUP($C242,'2022 FPIs'!$A$1:$M$33,12,FALSE)</f>
        <v>0.76899696048632238</v>
      </c>
      <c r="AR242">
        <f>VLOOKUP($C242,'2022 FPIs'!$A$1:$M$33,13,FALSE)</f>
        <v>0.23239436619718309</v>
      </c>
      <c r="AS242">
        <v>30</v>
      </c>
      <c r="AT242">
        <v>29</v>
      </c>
      <c r="AU242">
        <v>29</v>
      </c>
      <c r="AV242">
        <v>43</v>
      </c>
      <c r="AW242">
        <v>265</v>
      </c>
      <c r="AX242">
        <v>4</v>
      </c>
      <c r="AY242">
        <v>0</v>
      </c>
      <c r="AZ242">
        <v>3</v>
      </c>
      <c r="BA242">
        <v>27</v>
      </c>
      <c r="BB242">
        <v>6.8</v>
      </c>
      <c r="BC242">
        <v>5.8</v>
      </c>
      <c r="BD242">
        <v>67.400000000000006</v>
      </c>
      <c r="BE242">
        <v>115</v>
      </c>
      <c r="BF242">
        <v>23</v>
      </c>
      <c r="BG242">
        <v>103</v>
      </c>
      <c r="BH242">
        <v>4.5</v>
      </c>
      <c r="BI242">
        <v>0</v>
      </c>
      <c r="BJ242">
        <v>1</v>
      </c>
      <c r="BK242">
        <v>2</v>
      </c>
      <c r="BL242">
        <v>3</v>
      </c>
      <c r="BM242">
        <v>3</v>
      </c>
      <c r="BN242">
        <v>3</v>
      </c>
      <c r="BO242">
        <v>145</v>
      </c>
      <c r="BP242">
        <v>7</v>
      </c>
      <c r="BQ242">
        <v>12</v>
      </c>
      <c r="BR242">
        <v>0</v>
      </c>
      <c r="BS242">
        <v>0</v>
      </c>
      <c r="BT242" s="3">
        <f t="shared" si="25"/>
        <v>31</v>
      </c>
      <c r="BU242">
        <f>VLOOKUP(D242,'2022 FPIs'!$A$1:$B$33,2,FALSE)</f>
        <v>13.6</v>
      </c>
      <c r="BV242">
        <f>VLOOKUP($D242,'2022 FPIs'!$A$1:$F$33,3,FALSE)</f>
        <v>37.799999999999997</v>
      </c>
      <c r="BW242">
        <f>VLOOKUP($D242,'2022 FPIs'!$A$1:$F$33,4,FALSE)</f>
        <v>33.200000000000003</v>
      </c>
      <c r="BX242">
        <f>VLOOKUP($D242,'2022 FPIs'!$A$1:$F$33,5,FALSE)</f>
        <v>50.1</v>
      </c>
      <c r="BY242">
        <f>VLOOKUP($D242,'2022 FPIs'!$A$1:$F$33,6,FALSE)</f>
        <v>45.9</v>
      </c>
      <c r="BZ242">
        <f>VLOOKUP($D242,'2022 FPIs'!$A$1:$G$33,7,FALSE)</f>
        <v>1733</v>
      </c>
      <c r="CA242">
        <f>VLOOKUP($D242,'2022 FPIs'!$A$1:$M$33,8,FALSE)</f>
        <v>1</v>
      </c>
      <c r="CB242">
        <f>VLOOKUP($D242,'2022 FPIs'!$A$1:$M$33,9,FALSE)</f>
        <v>0.13658536585365841</v>
      </c>
      <c r="CC242">
        <f>VLOOKUP($D242,'2022 FPIs'!$A$1:$M$33,10,FALSE)</f>
        <v>0.21597096188747733</v>
      </c>
      <c r="CD242">
        <f>VLOOKUP($D242,'2022 FPIs'!$A$1:$M$33,11,FALSE)</f>
        <v>0.48459383753501406</v>
      </c>
      <c r="CE242">
        <f>VLOOKUP($D242,'2022 FPIs'!$A$1:$M$33,12,FALSE)</f>
        <v>0.4103343465045593</v>
      </c>
      <c r="CF242">
        <f>VLOOKUP($D242,'2022 FPIs'!$A$1:$M$33,13,FALSE)</f>
        <v>1</v>
      </c>
      <c r="CG242">
        <f t="shared" si="26"/>
        <v>-23.2</v>
      </c>
      <c r="CH242">
        <f t="shared" si="27"/>
        <v>1.3253968253968256</v>
      </c>
      <c r="CI242">
        <f t="shared" si="28"/>
        <v>1.4457831325301203</v>
      </c>
      <c r="CJ242">
        <f t="shared" si="29"/>
        <v>0.98003992015968067</v>
      </c>
      <c r="CK242">
        <f t="shared" si="30"/>
        <v>1.2570806100217866</v>
      </c>
      <c r="CL242">
        <f t="shared" si="31"/>
        <v>-327</v>
      </c>
    </row>
    <row r="243" spans="1:90">
      <c r="A243" t="s">
        <v>1</v>
      </c>
      <c r="B243">
        <f t="shared" si="24"/>
        <v>1</v>
      </c>
      <c r="C243" t="s">
        <v>58</v>
      </c>
      <c r="D243" t="s">
        <v>53</v>
      </c>
      <c r="E243">
        <v>38</v>
      </c>
      <c r="F243">
        <v>20</v>
      </c>
      <c r="G243">
        <v>21</v>
      </c>
      <c r="H243">
        <v>27</v>
      </c>
      <c r="I243">
        <v>236</v>
      </c>
      <c r="J243">
        <v>1</v>
      </c>
      <c r="K243">
        <v>0</v>
      </c>
      <c r="L243">
        <v>1</v>
      </c>
      <c r="M243">
        <v>5</v>
      </c>
      <c r="N243">
        <v>8.9</v>
      </c>
      <c r="O243">
        <v>8.4</v>
      </c>
      <c r="P243">
        <v>77.8</v>
      </c>
      <c r="Q243">
        <v>115.4</v>
      </c>
      <c r="R243">
        <v>27</v>
      </c>
      <c r="S243">
        <v>164</v>
      </c>
      <c r="T243">
        <v>6.1</v>
      </c>
      <c r="U243">
        <v>3</v>
      </c>
      <c r="V243">
        <v>1</v>
      </c>
      <c r="W243">
        <v>1</v>
      </c>
      <c r="X243">
        <v>5</v>
      </c>
      <c r="Y243">
        <v>5</v>
      </c>
      <c r="Z243">
        <v>2</v>
      </c>
      <c r="AA243">
        <v>93</v>
      </c>
      <c r="AB243">
        <v>4</v>
      </c>
      <c r="AC243">
        <v>9</v>
      </c>
      <c r="AD243">
        <v>1</v>
      </c>
      <c r="AE243">
        <v>1</v>
      </c>
      <c r="AF243" s="3">
        <v>30.5</v>
      </c>
      <c r="AG243">
        <f>VLOOKUP(C243,'2022 FPIs'!$A$1:$B$33,2,FALSE)</f>
        <v>-9.6</v>
      </c>
      <c r="AH243">
        <f>VLOOKUP($C243,'2022 FPIs'!$A$1:$F$33,3,FALSE)</f>
        <v>50.1</v>
      </c>
      <c r="AI243">
        <f>VLOOKUP($C243,'2022 FPIs'!$A$1:$F$33,4,FALSE)</f>
        <v>48</v>
      </c>
      <c r="AJ243">
        <f>VLOOKUP($C243,'2022 FPIs'!$A$1:$F$33,5,FALSE)</f>
        <v>49.1</v>
      </c>
      <c r="AK243">
        <f>VLOOKUP($C243,'2022 FPIs'!$A$1:$F$33,6,FALSE)</f>
        <v>57.7</v>
      </c>
      <c r="AL243">
        <f>VLOOKUP($C243,'2022 FPIs'!$A$1:$M$33,7,FALSE)</f>
        <v>1406</v>
      </c>
      <c r="AM243">
        <f>VLOOKUP($C243,'2022 FPIs'!$A$1:$M$33,8,FALSE)</f>
        <v>0.23934426229508193</v>
      </c>
      <c r="AN243">
        <f>VLOOKUP($C243,'2022 FPIs'!$A$1:$M$33,9,FALSE)</f>
        <v>0.43658536585365848</v>
      </c>
      <c r="AO243">
        <f>VLOOKUP($C243,'2022 FPIs'!$A$1:$M$33,10,FALSE)</f>
        <v>0.48457350272232297</v>
      </c>
      <c r="AP243">
        <f>VLOOKUP($C243,'2022 FPIs'!$A$1:$M$33,11,FALSE)</f>
        <v>0.45658263305322139</v>
      </c>
      <c r="AQ243">
        <f>VLOOKUP($C243,'2022 FPIs'!$A$1:$M$33,12,FALSE)</f>
        <v>0.76899696048632238</v>
      </c>
      <c r="AR243">
        <f>VLOOKUP($C243,'2022 FPIs'!$A$1:$M$33,13,FALSE)</f>
        <v>0.23239436619718309</v>
      </c>
      <c r="AS243">
        <v>20</v>
      </c>
      <c r="AT243">
        <v>38</v>
      </c>
      <c r="AU243">
        <v>28</v>
      </c>
      <c r="AV243">
        <v>41</v>
      </c>
      <c r="AW243">
        <v>296</v>
      </c>
      <c r="AX243">
        <v>2</v>
      </c>
      <c r="AY243">
        <v>1</v>
      </c>
      <c r="AZ243">
        <v>1</v>
      </c>
      <c r="BA243">
        <v>6</v>
      </c>
      <c r="BB243">
        <v>7.4</v>
      </c>
      <c r="BC243">
        <v>7</v>
      </c>
      <c r="BD243">
        <v>68.3</v>
      </c>
      <c r="BE243">
        <v>95.2</v>
      </c>
      <c r="BF243">
        <v>23</v>
      </c>
      <c r="BG243">
        <v>108</v>
      </c>
      <c r="BH243">
        <v>4.7</v>
      </c>
      <c r="BI243">
        <v>0</v>
      </c>
      <c r="BJ243">
        <v>2</v>
      </c>
      <c r="BK243">
        <v>3</v>
      </c>
      <c r="BL243">
        <v>2</v>
      </c>
      <c r="BM243">
        <v>2</v>
      </c>
      <c r="BN243">
        <v>1</v>
      </c>
      <c r="BO243">
        <v>55</v>
      </c>
      <c r="BP243">
        <v>9</v>
      </c>
      <c r="BQ243">
        <v>15</v>
      </c>
      <c r="BR243">
        <v>1</v>
      </c>
      <c r="BS243">
        <v>2</v>
      </c>
      <c r="BT243" s="3">
        <f t="shared" si="25"/>
        <v>29.5</v>
      </c>
      <c r="BU243">
        <f>VLOOKUP(D243,'2022 FPIs'!$A$1:$B$33,2,FALSE)</f>
        <v>-5.5</v>
      </c>
      <c r="BV243">
        <f>VLOOKUP($D243,'2022 FPIs'!$A$1:$F$33,3,FALSE)</f>
        <v>70.5</v>
      </c>
      <c r="BW243">
        <f>VLOOKUP($D243,'2022 FPIs'!$A$1:$F$33,4,FALSE)</f>
        <v>65.099999999999994</v>
      </c>
      <c r="BX243">
        <f>VLOOKUP($D243,'2022 FPIs'!$A$1:$F$33,5,FALSE)</f>
        <v>66.3</v>
      </c>
      <c r="BY243">
        <f>VLOOKUP($D243,'2022 FPIs'!$A$1:$F$33,6,FALSE)</f>
        <v>50.4</v>
      </c>
      <c r="BZ243">
        <f>VLOOKUP($D243,'2022 FPIs'!$A$1:$G$33,7,FALSE)</f>
        <v>1307</v>
      </c>
      <c r="CA243">
        <f>VLOOKUP($D243,'2022 FPIs'!$A$1:$M$33,8,FALSE)</f>
        <v>0.37377049180327865</v>
      </c>
      <c r="CB243">
        <f>VLOOKUP($D243,'2022 FPIs'!$A$1:$M$33,9,FALSE)</f>
        <v>0.93414634146341458</v>
      </c>
      <c r="CC243">
        <f>VLOOKUP($D243,'2022 FPIs'!$A$1:$M$33,10,FALSE)</f>
        <v>0.79491833030852976</v>
      </c>
      <c r="CD243">
        <f>VLOOKUP($D243,'2022 FPIs'!$A$1:$M$33,11,FALSE)</f>
        <v>0.93837535014005591</v>
      </c>
      <c r="CE243">
        <f>VLOOKUP($D243,'2022 FPIs'!$A$1:$M$33,12,FALSE)</f>
        <v>0.5471124620060791</v>
      </c>
      <c r="CF243">
        <f>VLOOKUP($D243,'2022 FPIs'!$A$1:$M$33,13,FALSE)</f>
        <v>0</v>
      </c>
      <c r="CG243">
        <f t="shared" si="26"/>
        <v>-4.0999999999999996</v>
      </c>
      <c r="CH243">
        <f t="shared" si="27"/>
        <v>0.71063829787234045</v>
      </c>
      <c r="CI243">
        <f t="shared" si="28"/>
        <v>0.73732718894009219</v>
      </c>
      <c r="CJ243">
        <f t="shared" si="29"/>
        <v>0.74057315233785825</v>
      </c>
      <c r="CK243">
        <f t="shared" si="30"/>
        <v>1.14484126984127</v>
      </c>
      <c r="CL243">
        <f t="shared" si="31"/>
        <v>99</v>
      </c>
    </row>
    <row r="244" spans="1:90">
      <c r="A244" t="s">
        <v>0</v>
      </c>
      <c r="B244">
        <f t="shared" si="24"/>
        <v>0</v>
      </c>
      <c r="C244" t="s">
        <v>58</v>
      </c>
      <c r="D244" t="s">
        <v>65</v>
      </c>
      <c r="E244">
        <v>0</v>
      </c>
      <c r="F244">
        <v>24</v>
      </c>
      <c r="G244">
        <v>23</v>
      </c>
      <c r="H244">
        <v>39</v>
      </c>
      <c r="I244">
        <v>145</v>
      </c>
      <c r="J244">
        <v>0</v>
      </c>
      <c r="K244">
        <v>1</v>
      </c>
      <c r="L244">
        <v>4</v>
      </c>
      <c r="M244">
        <v>28</v>
      </c>
      <c r="N244">
        <v>4.4000000000000004</v>
      </c>
      <c r="O244">
        <v>3.4</v>
      </c>
      <c r="P244">
        <v>59</v>
      </c>
      <c r="Q244">
        <v>56</v>
      </c>
      <c r="R244">
        <v>13</v>
      </c>
      <c r="S244">
        <v>38</v>
      </c>
      <c r="T244">
        <v>2.9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5</v>
      </c>
      <c r="AA244">
        <v>229</v>
      </c>
      <c r="AB244">
        <v>5</v>
      </c>
      <c r="AC244">
        <v>14</v>
      </c>
      <c r="AD244">
        <v>2</v>
      </c>
      <c r="AE244">
        <v>3</v>
      </c>
      <c r="AF244" s="3">
        <v>25</v>
      </c>
      <c r="AG244">
        <f>VLOOKUP(C244,'2022 FPIs'!$A$1:$B$33,2,FALSE)</f>
        <v>-9.6</v>
      </c>
      <c r="AH244">
        <f>VLOOKUP($C244,'2022 FPIs'!$A$1:$F$33,3,FALSE)</f>
        <v>50.1</v>
      </c>
      <c r="AI244">
        <f>VLOOKUP($C244,'2022 FPIs'!$A$1:$F$33,4,FALSE)</f>
        <v>48</v>
      </c>
      <c r="AJ244">
        <f>VLOOKUP($C244,'2022 FPIs'!$A$1:$F$33,5,FALSE)</f>
        <v>49.1</v>
      </c>
      <c r="AK244">
        <f>VLOOKUP($C244,'2022 FPIs'!$A$1:$F$33,6,FALSE)</f>
        <v>57.7</v>
      </c>
      <c r="AL244">
        <f>VLOOKUP($C244,'2022 FPIs'!$A$1:$M$33,7,FALSE)</f>
        <v>1406</v>
      </c>
      <c r="AM244">
        <f>VLOOKUP($C244,'2022 FPIs'!$A$1:$M$33,8,FALSE)</f>
        <v>0.23934426229508193</v>
      </c>
      <c r="AN244">
        <f>VLOOKUP($C244,'2022 FPIs'!$A$1:$M$33,9,FALSE)</f>
        <v>0.43658536585365848</v>
      </c>
      <c r="AO244">
        <f>VLOOKUP($C244,'2022 FPIs'!$A$1:$M$33,10,FALSE)</f>
        <v>0.48457350272232297</v>
      </c>
      <c r="AP244">
        <f>VLOOKUP($C244,'2022 FPIs'!$A$1:$M$33,11,FALSE)</f>
        <v>0.45658263305322139</v>
      </c>
      <c r="AQ244">
        <f>VLOOKUP($C244,'2022 FPIs'!$A$1:$M$33,12,FALSE)</f>
        <v>0.76899696048632238</v>
      </c>
      <c r="AR244">
        <f>VLOOKUP($C244,'2022 FPIs'!$A$1:$M$33,13,FALSE)</f>
        <v>0.23239436619718309</v>
      </c>
      <c r="AS244">
        <v>24</v>
      </c>
      <c r="AT244">
        <v>0</v>
      </c>
      <c r="AU244">
        <v>23</v>
      </c>
      <c r="AV244">
        <v>31</v>
      </c>
      <c r="AW244">
        <v>231</v>
      </c>
      <c r="AX244">
        <v>2</v>
      </c>
      <c r="AY244">
        <v>0</v>
      </c>
      <c r="AZ244">
        <v>0</v>
      </c>
      <c r="BA244">
        <v>0</v>
      </c>
      <c r="BB244">
        <v>7.5</v>
      </c>
      <c r="BC244">
        <v>7.5</v>
      </c>
      <c r="BD244">
        <v>74.2</v>
      </c>
      <c r="BE244">
        <v>116.5</v>
      </c>
      <c r="BF244">
        <v>32</v>
      </c>
      <c r="BG244">
        <v>136</v>
      </c>
      <c r="BH244">
        <v>4.3</v>
      </c>
      <c r="BI244">
        <v>1</v>
      </c>
      <c r="BJ244">
        <v>1</v>
      </c>
      <c r="BK244">
        <v>2</v>
      </c>
      <c r="BL244">
        <v>3</v>
      </c>
      <c r="BM244">
        <v>3</v>
      </c>
      <c r="BN244">
        <v>2</v>
      </c>
      <c r="BO244">
        <v>80</v>
      </c>
      <c r="BP244">
        <v>7</v>
      </c>
      <c r="BQ244">
        <v>12</v>
      </c>
      <c r="BR244">
        <v>0</v>
      </c>
      <c r="BS244">
        <v>1</v>
      </c>
      <c r="BT244" s="3">
        <f t="shared" si="25"/>
        <v>35</v>
      </c>
      <c r="BU244">
        <f>VLOOKUP(D244,'2022 FPIs'!$A$1:$B$33,2,FALSE)</f>
        <v>1.6</v>
      </c>
      <c r="BV244">
        <f>VLOOKUP($D244,'2022 FPIs'!$A$1:$F$33,3,FALSE)</f>
        <v>46.6</v>
      </c>
      <c r="BW244">
        <f>VLOOKUP($D244,'2022 FPIs'!$A$1:$F$33,4,FALSE)</f>
        <v>51.7</v>
      </c>
      <c r="BX244">
        <f>VLOOKUP($D244,'2022 FPIs'!$A$1:$F$33,5,FALSE)</f>
        <v>40.200000000000003</v>
      </c>
      <c r="BY244">
        <f>VLOOKUP($D244,'2022 FPIs'!$A$1:$F$33,6,FALSE)</f>
        <v>56.6</v>
      </c>
      <c r="BZ244">
        <f>VLOOKUP($D244,'2022 FPIs'!$A$1:$G$33,7,FALSE)</f>
        <v>1485</v>
      </c>
      <c r="CA244">
        <f>VLOOKUP($D244,'2022 FPIs'!$A$1:$M$33,8,FALSE)</f>
        <v>0.60655737704918034</v>
      </c>
      <c r="CB244">
        <f>VLOOKUP($D244,'2022 FPIs'!$A$1:$M$33,9,FALSE)</f>
        <v>0.35121951219512193</v>
      </c>
      <c r="CC244">
        <f>VLOOKUP($D244,'2022 FPIs'!$A$1:$M$33,10,FALSE)</f>
        <v>0.55172413793103448</v>
      </c>
      <c r="CD244">
        <f>VLOOKUP($D244,'2022 FPIs'!$A$1:$M$33,11,FALSE)</f>
        <v>0.20728291316526626</v>
      </c>
      <c r="CE244">
        <f>VLOOKUP($D244,'2022 FPIs'!$A$1:$M$33,12,FALSE)</f>
        <v>0.73556231003039529</v>
      </c>
      <c r="CF244">
        <f>VLOOKUP($D244,'2022 FPIs'!$A$1:$M$33,13,FALSE)</f>
        <v>0.41784037558685444</v>
      </c>
      <c r="CG244">
        <f t="shared" si="26"/>
        <v>-11.2</v>
      </c>
      <c r="CH244">
        <f t="shared" si="27"/>
        <v>1.0751072961373391</v>
      </c>
      <c r="CI244">
        <f t="shared" si="28"/>
        <v>0.92843326885880073</v>
      </c>
      <c r="CJ244">
        <f t="shared" si="29"/>
        <v>1.2213930348258706</v>
      </c>
      <c r="CK244">
        <f t="shared" si="30"/>
        <v>1.0194346289752649</v>
      </c>
      <c r="CL244">
        <f t="shared" si="31"/>
        <v>-79</v>
      </c>
    </row>
    <row r="245" spans="1:90">
      <c r="A245" t="s">
        <v>0</v>
      </c>
      <c r="B245">
        <f t="shared" si="24"/>
        <v>0</v>
      </c>
      <c r="C245" t="s">
        <v>58</v>
      </c>
      <c r="D245" t="s">
        <v>41</v>
      </c>
      <c r="E245">
        <v>20</v>
      </c>
      <c r="F245">
        <v>27</v>
      </c>
      <c r="G245">
        <v>21</v>
      </c>
      <c r="H245">
        <v>36</v>
      </c>
      <c r="I245">
        <v>248</v>
      </c>
      <c r="J245">
        <v>2</v>
      </c>
      <c r="K245">
        <v>0</v>
      </c>
      <c r="L245">
        <v>2</v>
      </c>
      <c r="M245">
        <v>11</v>
      </c>
      <c r="N245">
        <v>7.2</v>
      </c>
      <c r="O245">
        <v>6.5</v>
      </c>
      <c r="P245">
        <v>58.3</v>
      </c>
      <c r="Q245">
        <v>97.9</v>
      </c>
      <c r="R245">
        <v>19</v>
      </c>
      <c r="S245">
        <v>73</v>
      </c>
      <c r="T245">
        <v>3.8</v>
      </c>
      <c r="U245">
        <v>0</v>
      </c>
      <c r="V245">
        <v>2</v>
      </c>
      <c r="W245">
        <v>2</v>
      </c>
      <c r="X245">
        <v>2</v>
      </c>
      <c r="Y245">
        <v>2</v>
      </c>
      <c r="Z245">
        <v>4</v>
      </c>
      <c r="AA245">
        <v>196</v>
      </c>
      <c r="AB245">
        <v>3</v>
      </c>
      <c r="AC245">
        <v>12</v>
      </c>
      <c r="AD245">
        <v>1</v>
      </c>
      <c r="AE245">
        <v>3</v>
      </c>
      <c r="AF245" s="3">
        <v>27.5</v>
      </c>
      <c r="AG245">
        <f>VLOOKUP(C245,'2022 FPIs'!$A$1:$B$33,2,FALSE)</f>
        <v>-9.6</v>
      </c>
      <c r="AH245">
        <f>VLOOKUP($C245,'2022 FPIs'!$A$1:$F$33,3,FALSE)</f>
        <v>50.1</v>
      </c>
      <c r="AI245">
        <f>VLOOKUP($C245,'2022 FPIs'!$A$1:$F$33,4,FALSE)</f>
        <v>48</v>
      </c>
      <c r="AJ245">
        <f>VLOOKUP($C245,'2022 FPIs'!$A$1:$F$33,5,FALSE)</f>
        <v>49.1</v>
      </c>
      <c r="AK245">
        <f>VLOOKUP($C245,'2022 FPIs'!$A$1:$F$33,6,FALSE)</f>
        <v>57.7</v>
      </c>
      <c r="AL245">
        <f>VLOOKUP($C245,'2022 FPIs'!$A$1:$M$33,7,FALSE)</f>
        <v>1406</v>
      </c>
      <c r="AM245">
        <f>VLOOKUP($C245,'2022 FPIs'!$A$1:$M$33,8,FALSE)</f>
        <v>0.23934426229508193</v>
      </c>
      <c r="AN245">
        <f>VLOOKUP($C245,'2022 FPIs'!$A$1:$M$33,9,FALSE)</f>
        <v>0.43658536585365848</v>
      </c>
      <c r="AO245">
        <f>VLOOKUP($C245,'2022 FPIs'!$A$1:$M$33,10,FALSE)</f>
        <v>0.48457350272232297</v>
      </c>
      <c r="AP245">
        <f>VLOOKUP($C245,'2022 FPIs'!$A$1:$M$33,11,FALSE)</f>
        <v>0.45658263305322139</v>
      </c>
      <c r="AQ245">
        <f>VLOOKUP($C245,'2022 FPIs'!$A$1:$M$33,12,FALSE)</f>
        <v>0.76899696048632238</v>
      </c>
      <c r="AR245">
        <f>VLOOKUP($C245,'2022 FPIs'!$A$1:$M$33,13,FALSE)</f>
        <v>0.23239436619718309</v>
      </c>
      <c r="AS245">
        <v>27</v>
      </c>
      <c r="AT245">
        <v>20</v>
      </c>
      <c r="AU245">
        <v>25</v>
      </c>
      <c r="AV245">
        <v>31</v>
      </c>
      <c r="AW245">
        <v>235</v>
      </c>
      <c r="AX245">
        <v>1</v>
      </c>
      <c r="AY245">
        <v>0</v>
      </c>
      <c r="AZ245">
        <v>0</v>
      </c>
      <c r="BA245">
        <v>0</v>
      </c>
      <c r="BB245">
        <v>7.6</v>
      </c>
      <c r="BC245">
        <v>7.6</v>
      </c>
      <c r="BD245">
        <v>80.599999999999994</v>
      </c>
      <c r="BE245">
        <v>109</v>
      </c>
      <c r="BF245">
        <v>37</v>
      </c>
      <c r="BG245">
        <v>168</v>
      </c>
      <c r="BH245">
        <v>4.5</v>
      </c>
      <c r="BI245">
        <v>2</v>
      </c>
      <c r="BJ245">
        <v>2</v>
      </c>
      <c r="BK245">
        <v>3</v>
      </c>
      <c r="BL245">
        <v>3</v>
      </c>
      <c r="BM245">
        <v>3</v>
      </c>
      <c r="BN245">
        <v>3</v>
      </c>
      <c r="BO245">
        <v>163</v>
      </c>
      <c r="BP245">
        <v>9</v>
      </c>
      <c r="BQ245">
        <v>15</v>
      </c>
      <c r="BR245">
        <v>0</v>
      </c>
      <c r="BS245">
        <v>0</v>
      </c>
      <c r="BT245" s="3">
        <f t="shared" si="25"/>
        <v>32.5</v>
      </c>
      <c r="BU245">
        <f>VLOOKUP(D245,'2022 FPIs'!$A$1:$B$33,2,FALSE)</f>
        <v>6.1</v>
      </c>
      <c r="BV245">
        <f>VLOOKUP($D245,'2022 FPIs'!$A$1:$F$33,3,FALSE)</f>
        <v>48</v>
      </c>
      <c r="BW245">
        <f>VLOOKUP($D245,'2022 FPIs'!$A$1:$F$33,4,FALSE)</f>
        <v>46.1</v>
      </c>
      <c r="BX245">
        <f>VLOOKUP($D245,'2022 FPIs'!$A$1:$F$33,5,FALSE)</f>
        <v>50.2</v>
      </c>
      <c r="BY245">
        <f>VLOOKUP($D245,'2022 FPIs'!$A$1:$F$33,6,FALSE)</f>
        <v>51</v>
      </c>
      <c r="BZ245">
        <f>VLOOKUP($D245,'2022 FPIs'!$A$1:$G$33,7,FALSE)</f>
        <v>1531</v>
      </c>
      <c r="CA245">
        <f>VLOOKUP($D245,'2022 FPIs'!$A$1:$M$33,8,FALSE)</f>
        <v>0.75409836065573765</v>
      </c>
      <c r="CB245">
        <f>VLOOKUP($D245,'2022 FPIs'!$A$1:$M$33,9,FALSE)</f>
        <v>0.38536585365853654</v>
      </c>
      <c r="CC245">
        <f>VLOOKUP($D245,'2022 FPIs'!$A$1:$M$33,10,FALSE)</f>
        <v>0.45009074410163336</v>
      </c>
      <c r="CD245">
        <f>VLOOKUP($D245,'2022 FPIs'!$A$1:$M$33,11,FALSE)</f>
        <v>0.48739495798319338</v>
      </c>
      <c r="CE245">
        <f>VLOOKUP($D245,'2022 FPIs'!$A$1:$M$33,12,FALSE)</f>
        <v>0.56534954407294835</v>
      </c>
      <c r="CF245">
        <f>VLOOKUP($D245,'2022 FPIs'!$A$1:$M$33,13,FALSE)</f>
        <v>0.5258215962441315</v>
      </c>
      <c r="CG245">
        <f t="shared" si="26"/>
        <v>-15.7</v>
      </c>
      <c r="CH245">
        <f t="shared" si="27"/>
        <v>1.04375</v>
      </c>
      <c r="CI245">
        <f t="shared" si="28"/>
        <v>1.0412147505422993</v>
      </c>
      <c r="CJ245">
        <f t="shared" si="29"/>
        <v>0.97808764940239046</v>
      </c>
      <c r="CK245">
        <f t="shared" si="30"/>
        <v>1.1313725490196078</v>
      </c>
      <c r="CL245">
        <f t="shared" si="31"/>
        <v>-125</v>
      </c>
    </row>
    <row r="246" spans="1:90">
      <c r="A246" t="s">
        <v>0</v>
      </c>
      <c r="B246">
        <f t="shared" si="24"/>
        <v>0</v>
      </c>
      <c r="C246" t="s">
        <v>58</v>
      </c>
      <c r="D246" t="s">
        <v>56</v>
      </c>
      <c r="E246">
        <v>20</v>
      </c>
      <c r="F246">
        <v>25</v>
      </c>
      <c r="G246">
        <v>24</v>
      </c>
      <c r="H246">
        <v>38</v>
      </c>
      <c r="I246">
        <v>232</v>
      </c>
      <c r="J246">
        <v>2</v>
      </c>
      <c r="K246">
        <v>0</v>
      </c>
      <c r="L246">
        <v>2</v>
      </c>
      <c r="M246">
        <v>16</v>
      </c>
      <c r="N246">
        <v>6.5</v>
      </c>
      <c r="O246">
        <v>5.8</v>
      </c>
      <c r="P246">
        <v>63.2</v>
      </c>
      <c r="Q246">
        <v>97.7</v>
      </c>
      <c r="R246">
        <v>24</v>
      </c>
      <c r="S246">
        <v>77</v>
      </c>
      <c r="T246">
        <v>3.2</v>
      </c>
      <c r="U246">
        <v>1</v>
      </c>
      <c r="V246">
        <v>0</v>
      </c>
      <c r="W246">
        <v>0</v>
      </c>
      <c r="X246">
        <v>2</v>
      </c>
      <c r="Y246">
        <v>2</v>
      </c>
      <c r="Z246">
        <v>5</v>
      </c>
      <c r="AA246">
        <v>294</v>
      </c>
      <c r="AB246">
        <v>5</v>
      </c>
      <c r="AC246">
        <v>13</v>
      </c>
      <c r="AD246">
        <v>1</v>
      </c>
      <c r="AE246">
        <v>3</v>
      </c>
      <c r="AF246" s="3">
        <v>31</v>
      </c>
      <c r="AG246">
        <f>VLOOKUP(C246,'2022 FPIs'!$A$1:$B$33,2,FALSE)</f>
        <v>-9.6</v>
      </c>
      <c r="AH246">
        <f>VLOOKUP($C246,'2022 FPIs'!$A$1:$F$33,3,FALSE)</f>
        <v>50.1</v>
      </c>
      <c r="AI246">
        <f>VLOOKUP($C246,'2022 FPIs'!$A$1:$F$33,4,FALSE)</f>
        <v>48</v>
      </c>
      <c r="AJ246">
        <f>VLOOKUP($C246,'2022 FPIs'!$A$1:$F$33,5,FALSE)</f>
        <v>49.1</v>
      </c>
      <c r="AK246">
        <f>VLOOKUP($C246,'2022 FPIs'!$A$1:$F$33,6,FALSE)</f>
        <v>57.7</v>
      </c>
      <c r="AL246">
        <f>VLOOKUP($C246,'2022 FPIs'!$A$1:$M$33,7,FALSE)</f>
        <v>1406</v>
      </c>
      <c r="AM246">
        <f>VLOOKUP($C246,'2022 FPIs'!$A$1:$M$33,8,FALSE)</f>
        <v>0.23934426229508193</v>
      </c>
      <c r="AN246">
        <f>VLOOKUP($C246,'2022 FPIs'!$A$1:$M$33,9,FALSE)</f>
        <v>0.43658536585365848</v>
      </c>
      <c r="AO246">
        <f>VLOOKUP($C246,'2022 FPIs'!$A$1:$M$33,10,FALSE)</f>
        <v>0.48457350272232297</v>
      </c>
      <c r="AP246">
        <f>VLOOKUP($C246,'2022 FPIs'!$A$1:$M$33,11,FALSE)</f>
        <v>0.45658263305322139</v>
      </c>
      <c r="AQ246">
        <f>VLOOKUP($C246,'2022 FPIs'!$A$1:$M$33,12,FALSE)</f>
        <v>0.76899696048632238</v>
      </c>
      <c r="AR246">
        <f>VLOOKUP($C246,'2022 FPIs'!$A$1:$M$33,13,FALSE)</f>
        <v>0.23239436619718309</v>
      </c>
      <c r="AS246">
        <v>25</v>
      </c>
      <c r="AT246">
        <v>20</v>
      </c>
      <c r="AU246">
        <v>21</v>
      </c>
      <c r="AV246">
        <v>28</v>
      </c>
      <c r="AW246">
        <v>208</v>
      </c>
      <c r="AX246">
        <v>1</v>
      </c>
      <c r="AY246">
        <v>0</v>
      </c>
      <c r="AZ246">
        <v>1</v>
      </c>
      <c r="BA246">
        <v>14</v>
      </c>
      <c r="BB246">
        <v>7.9</v>
      </c>
      <c r="BC246">
        <v>7.2</v>
      </c>
      <c r="BD246">
        <v>75</v>
      </c>
      <c r="BE246">
        <v>107.4</v>
      </c>
      <c r="BF246">
        <v>30</v>
      </c>
      <c r="BG246">
        <v>207</v>
      </c>
      <c r="BH246">
        <v>6.9</v>
      </c>
      <c r="BI246">
        <v>2</v>
      </c>
      <c r="BJ246">
        <v>2</v>
      </c>
      <c r="BK246">
        <v>3</v>
      </c>
      <c r="BL246">
        <v>1</v>
      </c>
      <c r="BM246">
        <v>1</v>
      </c>
      <c r="BN246">
        <v>3</v>
      </c>
      <c r="BO246">
        <v>143</v>
      </c>
      <c r="BP246">
        <v>6</v>
      </c>
      <c r="BQ246">
        <v>11</v>
      </c>
      <c r="BR246">
        <v>0</v>
      </c>
      <c r="BS246">
        <v>0</v>
      </c>
      <c r="BT246" s="3">
        <f t="shared" si="25"/>
        <v>29</v>
      </c>
      <c r="BU246">
        <f>VLOOKUP(D246,'2022 FPIs'!$A$1:$B$33,2,FALSE)</f>
        <v>-15.1</v>
      </c>
      <c r="BV246">
        <f>VLOOKUP($D246,'2022 FPIs'!$A$1:$F$33,3,FALSE)</f>
        <v>46.5</v>
      </c>
      <c r="BW246">
        <f>VLOOKUP($D246,'2022 FPIs'!$A$1:$F$33,4,FALSE)</f>
        <v>40.6</v>
      </c>
      <c r="BX246">
        <f>VLOOKUP($D246,'2022 FPIs'!$A$1:$F$33,5,FALSE)</f>
        <v>54.6</v>
      </c>
      <c r="BY246">
        <f>VLOOKUP($D246,'2022 FPIs'!$A$1:$F$33,6,FALSE)</f>
        <v>49</v>
      </c>
      <c r="BZ246">
        <f>VLOOKUP($D246,'2022 FPIs'!$A$1:$G$33,7,FALSE)</f>
        <v>1381</v>
      </c>
      <c r="CA246">
        <f>VLOOKUP($D246,'2022 FPIs'!$A$1:$M$33,8,FALSE)</f>
        <v>5.9016393442622918E-2</v>
      </c>
      <c r="CB246">
        <f>VLOOKUP($D246,'2022 FPIs'!$A$1:$M$33,9,FALSE)</f>
        <v>0.34878048780487797</v>
      </c>
      <c r="CC246">
        <f>VLOOKUP($D246,'2022 FPIs'!$A$1:$M$33,10,FALSE)</f>
        <v>0.35027223230490012</v>
      </c>
      <c r="CD246">
        <f>VLOOKUP($D246,'2022 FPIs'!$A$1:$M$33,11,FALSE)</f>
        <v>0.61064425770308128</v>
      </c>
      <c r="CE246">
        <f>VLOOKUP($D246,'2022 FPIs'!$A$1:$M$33,12,FALSE)</f>
        <v>0.50455927051671734</v>
      </c>
      <c r="CF246">
        <f>VLOOKUP($D246,'2022 FPIs'!$A$1:$M$33,13,FALSE)</f>
        <v>0.17370892018779344</v>
      </c>
      <c r="CG246">
        <f t="shared" si="26"/>
        <v>5.5</v>
      </c>
      <c r="CH246">
        <f t="shared" si="27"/>
        <v>1.0774193548387097</v>
      </c>
      <c r="CI246">
        <f t="shared" si="28"/>
        <v>1.1822660098522166</v>
      </c>
      <c r="CJ246">
        <f t="shared" si="29"/>
        <v>0.89926739926739929</v>
      </c>
      <c r="CK246">
        <f t="shared" si="30"/>
        <v>1.1775510204081634</v>
      </c>
      <c r="CL246">
        <f t="shared" si="31"/>
        <v>25</v>
      </c>
    </row>
    <row r="247" spans="1:90">
      <c r="A247" t="s">
        <v>1</v>
      </c>
      <c r="B247">
        <f t="shared" si="24"/>
        <v>1</v>
      </c>
      <c r="C247" t="s">
        <v>58</v>
      </c>
      <c r="D247" t="s">
        <v>59</v>
      </c>
      <c r="E247">
        <v>22</v>
      </c>
      <c r="F247">
        <v>16</v>
      </c>
      <c r="G247">
        <v>23</v>
      </c>
      <c r="H247">
        <v>37</v>
      </c>
      <c r="I247">
        <v>298</v>
      </c>
      <c r="J247">
        <v>2</v>
      </c>
      <c r="K247">
        <v>0</v>
      </c>
      <c r="L247">
        <v>1</v>
      </c>
      <c r="M247">
        <v>9</v>
      </c>
      <c r="N247">
        <v>8.3000000000000007</v>
      </c>
      <c r="O247">
        <v>7.8</v>
      </c>
      <c r="P247">
        <v>62.2</v>
      </c>
      <c r="Q247">
        <v>105.5</v>
      </c>
      <c r="R247">
        <v>24</v>
      </c>
      <c r="S247">
        <v>109</v>
      </c>
      <c r="T247">
        <v>4.5</v>
      </c>
      <c r="U247">
        <v>0</v>
      </c>
      <c r="V247">
        <v>3</v>
      </c>
      <c r="W247">
        <v>4</v>
      </c>
      <c r="X247">
        <v>1</v>
      </c>
      <c r="Y247">
        <v>1</v>
      </c>
      <c r="Z247">
        <v>4</v>
      </c>
      <c r="AA247">
        <v>187</v>
      </c>
      <c r="AB247">
        <v>3</v>
      </c>
      <c r="AC247">
        <v>11</v>
      </c>
      <c r="AD247">
        <v>0</v>
      </c>
      <c r="AE247">
        <v>0</v>
      </c>
      <c r="AF247" s="3">
        <v>32.5</v>
      </c>
      <c r="AG247">
        <f>VLOOKUP(C247,'2022 FPIs'!$A$1:$B$33,2,FALSE)</f>
        <v>-9.6</v>
      </c>
      <c r="AH247">
        <f>VLOOKUP($C247,'2022 FPIs'!$A$1:$F$33,3,FALSE)</f>
        <v>50.1</v>
      </c>
      <c r="AI247">
        <f>VLOOKUP($C247,'2022 FPIs'!$A$1:$F$33,4,FALSE)</f>
        <v>48</v>
      </c>
      <c r="AJ247">
        <f>VLOOKUP($C247,'2022 FPIs'!$A$1:$F$33,5,FALSE)</f>
        <v>49.1</v>
      </c>
      <c r="AK247">
        <f>VLOOKUP($C247,'2022 FPIs'!$A$1:$F$33,6,FALSE)</f>
        <v>57.7</v>
      </c>
      <c r="AL247">
        <f>VLOOKUP($C247,'2022 FPIs'!$A$1:$M$33,7,FALSE)</f>
        <v>1406</v>
      </c>
      <c r="AM247">
        <f>VLOOKUP($C247,'2022 FPIs'!$A$1:$M$33,8,FALSE)</f>
        <v>0.23934426229508193</v>
      </c>
      <c r="AN247">
        <f>VLOOKUP($C247,'2022 FPIs'!$A$1:$M$33,9,FALSE)</f>
        <v>0.43658536585365848</v>
      </c>
      <c r="AO247">
        <f>VLOOKUP($C247,'2022 FPIs'!$A$1:$M$33,10,FALSE)</f>
        <v>0.48457350272232297</v>
      </c>
      <c r="AP247">
        <f>VLOOKUP($C247,'2022 FPIs'!$A$1:$M$33,11,FALSE)</f>
        <v>0.45658263305322139</v>
      </c>
      <c r="AQ247">
        <f>VLOOKUP($C247,'2022 FPIs'!$A$1:$M$33,12,FALSE)</f>
        <v>0.76899696048632238</v>
      </c>
      <c r="AR247">
        <f>VLOOKUP($C247,'2022 FPIs'!$A$1:$M$33,13,FALSE)</f>
        <v>0.23239436619718309</v>
      </c>
      <c r="AS247">
        <v>16</v>
      </c>
      <c r="AT247">
        <v>22</v>
      </c>
      <c r="AU247">
        <v>24</v>
      </c>
      <c r="AV247">
        <v>31</v>
      </c>
      <c r="AW247">
        <v>226</v>
      </c>
      <c r="AX247">
        <v>0</v>
      </c>
      <c r="AY247">
        <v>0</v>
      </c>
      <c r="AZ247">
        <v>3</v>
      </c>
      <c r="BA247">
        <v>21</v>
      </c>
      <c r="BB247">
        <v>8</v>
      </c>
      <c r="BC247">
        <v>6.6</v>
      </c>
      <c r="BD247">
        <v>77.400000000000006</v>
      </c>
      <c r="BE247">
        <v>97</v>
      </c>
      <c r="BF247">
        <v>28</v>
      </c>
      <c r="BG247">
        <v>94</v>
      </c>
      <c r="BH247">
        <v>3.4</v>
      </c>
      <c r="BI247">
        <v>1</v>
      </c>
      <c r="BJ247">
        <v>3</v>
      </c>
      <c r="BK247">
        <v>4</v>
      </c>
      <c r="BL247">
        <v>1</v>
      </c>
      <c r="BM247">
        <v>1</v>
      </c>
      <c r="BN247">
        <v>4</v>
      </c>
      <c r="BO247">
        <v>187</v>
      </c>
      <c r="BP247">
        <v>3</v>
      </c>
      <c r="BQ247">
        <v>12</v>
      </c>
      <c r="BR247">
        <v>0</v>
      </c>
      <c r="BS247">
        <v>0</v>
      </c>
      <c r="BT247" s="3">
        <f t="shared" si="25"/>
        <v>27.5</v>
      </c>
      <c r="BU247">
        <f>VLOOKUP(D247,'2022 FPIs'!$A$1:$B$33,2,FALSE)</f>
        <v>-5.2</v>
      </c>
      <c r="BV247">
        <f>VLOOKUP($D247,'2022 FPIs'!$A$1:$F$33,3,FALSE)</f>
        <v>43.5</v>
      </c>
      <c r="BW247">
        <f>VLOOKUP($D247,'2022 FPIs'!$A$1:$F$33,4,FALSE)</f>
        <v>30.2</v>
      </c>
      <c r="BX247">
        <f>VLOOKUP($D247,'2022 FPIs'!$A$1:$F$33,5,FALSE)</f>
        <v>59.3</v>
      </c>
      <c r="BY247">
        <f>VLOOKUP($D247,'2022 FPIs'!$A$1:$F$33,6,FALSE)</f>
        <v>52.3</v>
      </c>
      <c r="BZ247">
        <f>VLOOKUP($D247,'2022 FPIs'!$A$1:$G$33,7,FALSE)</f>
        <v>1379</v>
      </c>
      <c r="CA247">
        <f>VLOOKUP($D247,'2022 FPIs'!$A$1:$M$33,8,FALSE)</f>
        <v>0.38360655737704918</v>
      </c>
      <c r="CB247">
        <f>VLOOKUP($D247,'2022 FPIs'!$A$1:$M$33,9,FALSE)</f>
        <v>0.27560975609756089</v>
      </c>
      <c r="CC247">
        <f>VLOOKUP($D247,'2022 FPIs'!$A$1:$M$33,10,FALSE)</f>
        <v>0.16152450090744097</v>
      </c>
      <c r="CD247">
        <f>VLOOKUP($D247,'2022 FPIs'!$A$1:$M$33,11,FALSE)</f>
        <v>0.74229691876750692</v>
      </c>
      <c r="CE247">
        <f>VLOOKUP($D247,'2022 FPIs'!$A$1:$M$33,12,FALSE)</f>
        <v>0.60486322188449848</v>
      </c>
      <c r="CF247">
        <f>VLOOKUP($D247,'2022 FPIs'!$A$1:$M$33,13,FALSE)</f>
        <v>0.16901408450704225</v>
      </c>
      <c r="CG247">
        <f t="shared" si="26"/>
        <v>-4.3999999999999995</v>
      </c>
      <c r="CH247">
        <f t="shared" si="27"/>
        <v>1.1517241379310346</v>
      </c>
      <c r="CI247">
        <f t="shared" si="28"/>
        <v>1.5894039735099339</v>
      </c>
      <c r="CJ247">
        <f t="shared" si="29"/>
        <v>0.82799325463743678</v>
      </c>
      <c r="CK247">
        <f t="shared" si="30"/>
        <v>1.1032504780114725</v>
      </c>
      <c r="CL247">
        <f t="shared" si="31"/>
        <v>27</v>
      </c>
    </row>
    <row r="248" spans="1:90">
      <c r="A248" t="s">
        <v>1</v>
      </c>
      <c r="B248">
        <f t="shared" si="24"/>
        <v>1</v>
      </c>
      <c r="C248" t="s">
        <v>58</v>
      </c>
      <c r="D248" t="s">
        <v>60</v>
      </c>
      <c r="E248">
        <v>40</v>
      </c>
      <c r="F248">
        <v>34</v>
      </c>
      <c r="G248">
        <v>25</v>
      </c>
      <c r="H248">
        <v>36</v>
      </c>
      <c r="I248">
        <v>293</v>
      </c>
      <c r="J248">
        <v>3</v>
      </c>
      <c r="K248">
        <v>2</v>
      </c>
      <c r="L248">
        <v>1</v>
      </c>
      <c r="M248">
        <v>2</v>
      </c>
      <c r="N248">
        <v>8.1999999999999993</v>
      </c>
      <c r="O248">
        <v>7.9</v>
      </c>
      <c r="P248">
        <v>69.400000000000006</v>
      </c>
      <c r="Q248">
        <v>98.5</v>
      </c>
      <c r="R248">
        <v>40</v>
      </c>
      <c r="S248">
        <v>283</v>
      </c>
      <c r="T248">
        <v>7.1</v>
      </c>
      <c r="U248">
        <v>2</v>
      </c>
      <c r="V248">
        <v>2</v>
      </c>
      <c r="W248">
        <v>3</v>
      </c>
      <c r="X248">
        <v>4</v>
      </c>
      <c r="Y248">
        <v>4</v>
      </c>
      <c r="Z248">
        <v>2</v>
      </c>
      <c r="AA248">
        <v>91</v>
      </c>
      <c r="AB248">
        <v>8</v>
      </c>
      <c r="AC248">
        <v>14</v>
      </c>
      <c r="AD248">
        <v>1</v>
      </c>
      <c r="AE248">
        <v>2</v>
      </c>
      <c r="AF248" s="3">
        <v>37.5</v>
      </c>
      <c r="AG248">
        <f>VLOOKUP(C248,'2022 FPIs'!$A$1:$B$33,2,FALSE)</f>
        <v>-9.6</v>
      </c>
      <c r="AH248">
        <f>VLOOKUP($C248,'2022 FPIs'!$A$1:$F$33,3,FALSE)</f>
        <v>50.1</v>
      </c>
      <c r="AI248">
        <f>VLOOKUP($C248,'2022 FPIs'!$A$1:$F$33,4,FALSE)</f>
        <v>48</v>
      </c>
      <c r="AJ248">
        <f>VLOOKUP($C248,'2022 FPIs'!$A$1:$F$33,5,FALSE)</f>
        <v>49.1</v>
      </c>
      <c r="AK248">
        <f>VLOOKUP($C248,'2022 FPIs'!$A$1:$F$33,6,FALSE)</f>
        <v>57.7</v>
      </c>
      <c r="AL248">
        <f>VLOOKUP($C248,'2022 FPIs'!$A$1:$M$33,7,FALSE)</f>
        <v>1406</v>
      </c>
      <c r="AM248">
        <f>VLOOKUP($C248,'2022 FPIs'!$A$1:$M$33,8,FALSE)</f>
        <v>0.23934426229508193</v>
      </c>
      <c r="AN248">
        <f>VLOOKUP($C248,'2022 FPIs'!$A$1:$M$33,9,FALSE)</f>
        <v>0.43658536585365848</v>
      </c>
      <c r="AO248">
        <f>VLOOKUP($C248,'2022 FPIs'!$A$1:$M$33,10,FALSE)</f>
        <v>0.48457350272232297</v>
      </c>
      <c r="AP248">
        <f>VLOOKUP($C248,'2022 FPIs'!$A$1:$M$33,11,FALSE)</f>
        <v>0.45658263305322139</v>
      </c>
      <c r="AQ248">
        <f>VLOOKUP($C248,'2022 FPIs'!$A$1:$M$33,12,FALSE)</f>
        <v>0.76899696048632238</v>
      </c>
      <c r="AR248">
        <f>VLOOKUP($C248,'2022 FPIs'!$A$1:$M$33,13,FALSE)</f>
        <v>0.23239436619718309</v>
      </c>
      <c r="AS248">
        <v>34</v>
      </c>
      <c r="AT248">
        <v>40</v>
      </c>
      <c r="AU248">
        <v>27</v>
      </c>
      <c r="AV248">
        <v>37</v>
      </c>
      <c r="AW248">
        <v>307</v>
      </c>
      <c r="AX248">
        <v>2</v>
      </c>
      <c r="AY248">
        <v>1</v>
      </c>
      <c r="AZ248">
        <v>3</v>
      </c>
      <c r="BA248">
        <v>21</v>
      </c>
      <c r="BB248">
        <v>8.9</v>
      </c>
      <c r="BC248">
        <v>7.7</v>
      </c>
      <c r="BD248">
        <v>73</v>
      </c>
      <c r="BE248">
        <v>104.2</v>
      </c>
      <c r="BF248">
        <v>23</v>
      </c>
      <c r="BG248">
        <v>65</v>
      </c>
      <c r="BH248">
        <v>2.8</v>
      </c>
      <c r="BI248">
        <v>2</v>
      </c>
      <c r="BJ248">
        <v>2</v>
      </c>
      <c r="BK248">
        <v>2</v>
      </c>
      <c r="BL248">
        <v>4</v>
      </c>
      <c r="BM248">
        <v>4</v>
      </c>
      <c r="BN248">
        <v>4</v>
      </c>
      <c r="BO248">
        <v>191</v>
      </c>
      <c r="BP248">
        <v>3</v>
      </c>
      <c r="BQ248">
        <v>9</v>
      </c>
      <c r="BR248">
        <v>0</v>
      </c>
      <c r="BS248">
        <v>0</v>
      </c>
      <c r="BT248" s="3">
        <f t="shared" si="25"/>
        <v>22.5</v>
      </c>
      <c r="BU248">
        <f>VLOOKUP(D248,'2022 FPIs'!$A$1:$B$33,2,FALSE)</f>
        <v>-1.1000000000000001</v>
      </c>
      <c r="BV248">
        <f>VLOOKUP($D248,'2022 FPIs'!$A$1:$F$33,3,FALSE)</f>
        <v>50</v>
      </c>
      <c r="BW248">
        <f>VLOOKUP($D248,'2022 FPIs'!$A$1:$F$33,4,FALSE)</f>
        <v>54.3</v>
      </c>
      <c r="BX248">
        <f>VLOOKUP($D248,'2022 FPIs'!$A$1:$F$33,5,FALSE)</f>
        <v>48.7</v>
      </c>
      <c r="BY248">
        <f>VLOOKUP($D248,'2022 FPIs'!$A$1:$F$33,6,FALSE)</f>
        <v>45.5</v>
      </c>
      <c r="BZ248">
        <f>VLOOKUP($D248,'2022 FPIs'!$A$1:$G$33,7,FALSE)</f>
        <v>1455</v>
      </c>
      <c r="CA248">
        <f>VLOOKUP($D248,'2022 FPIs'!$A$1:$M$33,8,FALSE)</f>
        <v>0.5180327868852459</v>
      </c>
      <c r="CB248">
        <f>VLOOKUP($D248,'2022 FPIs'!$A$1:$M$33,9,FALSE)</f>
        <v>0.43414634146341458</v>
      </c>
      <c r="CC248">
        <f>VLOOKUP($D248,'2022 FPIs'!$A$1:$M$33,10,FALSE)</f>
        <v>0.59891107078039918</v>
      </c>
      <c r="CD248">
        <f>VLOOKUP($D248,'2022 FPIs'!$A$1:$M$33,11,FALSE)</f>
        <v>0.44537815126050434</v>
      </c>
      <c r="CE248">
        <f>VLOOKUP($D248,'2022 FPIs'!$A$1:$M$33,12,FALSE)</f>
        <v>0.39817629179331315</v>
      </c>
      <c r="CF248">
        <f>VLOOKUP($D248,'2022 FPIs'!$A$1:$M$33,13,FALSE)</f>
        <v>0.34741784037558687</v>
      </c>
      <c r="CG248">
        <f t="shared" si="26"/>
        <v>-8.5</v>
      </c>
      <c r="CH248">
        <f t="shared" si="27"/>
        <v>1.002</v>
      </c>
      <c r="CI248">
        <f t="shared" si="28"/>
        <v>0.88397790055248626</v>
      </c>
      <c r="CJ248">
        <f t="shared" si="29"/>
        <v>1.0082135523613962</v>
      </c>
      <c r="CK248">
        <f t="shared" si="30"/>
        <v>1.2681318681318683</v>
      </c>
      <c r="CL248">
        <f t="shared" si="31"/>
        <v>-49</v>
      </c>
    </row>
    <row r="249" spans="1:90">
      <c r="A249" t="s">
        <v>1</v>
      </c>
      <c r="B249">
        <f t="shared" si="24"/>
        <v>1</v>
      </c>
      <c r="C249" t="s">
        <v>58</v>
      </c>
      <c r="D249" t="s">
        <v>55</v>
      </c>
      <c r="E249">
        <v>27</v>
      </c>
      <c r="F249">
        <v>20</v>
      </c>
      <c r="G249">
        <v>16</v>
      </c>
      <c r="H249">
        <v>30</v>
      </c>
      <c r="I249">
        <v>250</v>
      </c>
      <c r="J249">
        <v>2</v>
      </c>
      <c r="K249">
        <v>1</v>
      </c>
      <c r="L249">
        <v>0</v>
      </c>
      <c r="M249">
        <v>0</v>
      </c>
      <c r="N249">
        <v>8.3000000000000007</v>
      </c>
      <c r="O249">
        <v>8.3000000000000007</v>
      </c>
      <c r="P249">
        <v>53.3</v>
      </c>
      <c r="Q249">
        <v>89.6</v>
      </c>
      <c r="R249">
        <v>29</v>
      </c>
      <c r="S249">
        <v>154</v>
      </c>
      <c r="T249">
        <v>5.3</v>
      </c>
      <c r="U249">
        <v>1</v>
      </c>
      <c r="V249">
        <v>2</v>
      </c>
      <c r="W249">
        <v>3</v>
      </c>
      <c r="X249">
        <v>3</v>
      </c>
      <c r="Y249">
        <v>3</v>
      </c>
      <c r="Z249">
        <v>4</v>
      </c>
      <c r="AA249">
        <v>181</v>
      </c>
      <c r="AB249">
        <v>3</v>
      </c>
      <c r="AC249">
        <v>10</v>
      </c>
      <c r="AD249">
        <v>0</v>
      </c>
      <c r="AE249">
        <v>0</v>
      </c>
      <c r="AF249" s="3">
        <v>29.5</v>
      </c>
      <c r="AG249">
        <f>VLOOKUP(C249,'2022 FPIs'!$A$1:$B$33,2,FALSE)</f>
        <v>-9.6</v>
      </c>
      <c r="AH249">
        <f>VLOOKUP($C249,'2022 FPIs'!$A$1:$F$33,3,FALSE)</f>
        <v>50.1</v>
      </c>
      <c r="AI249">
        <f>VLOOKUP($C249,'2022 FPIs'!$A$1:$F$33,4,FALSE)</f>
        <v>48</v>
      </c>
      <c r="AJ249">
        <f>VLOOKUP($C249,'2022 FPIs'!$A$1:$F$33,5,FALSE)</f>
        <v>49.1</v>
      </c>
      <c r="AK249">
        <f>VLOOKUP($C249,'2022 FPIs'!$A$1:$F$33,6,FALSE)</f>
        <v>57.7</v>
      </c>
      <c r="AL249">
        <f>VLOOKUP($C249,'2022 FPIs'!$A$1:$M$33,7,FALSE)</f>
        <v>1406</v>
      </c>
      <c r="AM249">
        <f>VLOOKUP($C249,'2022 FPIs'!$A$1:$M$33,8,FALSE)</f>
        <v>0.23934426229508193</v>
      </c>
      <c r="AN249">
        <f>VLOOKUP($C249,'2022 FPIs'!$A$1:$M$33,9,FALSE)</f>
        <v>0.43658536585365848</v>
      </c>
      <c r="AO249">
        <f>VLOOKUP($C249,'2022 FPIs'!$A$1:$M$33,10,FALSE)</f>
        <v>0.48457350272232297</v>
      </c>
      <c r="AP249">
        <f>VLOOKUP($C249,'2022 FPIs'!$A$1:$M$33,11,FALSE)</f>
        <v>0.45658263305322139</v>
      </c>
      <c r="AQ249">
        <f>VLOOKUP($C249,'2022 FPIs'!$A$1:$M$33,12,FALSE)</f>
        <v>0.76899696048632238</v>
      </c>
      <c r="AR249">
        <f>VLOOKUP($C249,'2022 FPIs'!$A$1:$M$33,13,FALSE)</f>
        <v>0.23239436619718309</v>
      </c>
      <c r="AS249">
        <v>20</v>
      </c>
      <c r="AT249">
        <v>27</v>
      </c>
      <c r="AU249">
        <v>28</v>
      </c>
      <c r="AV249">
        <v>47</v>
      </c>
      <c r="AW249">
        <v>314</v>
      </c>
      <c r="AX249">
        <v>1</v>
      </c>
      <c r="AY249">
        <v>0</v>
      </c>
      <c r="AZ249">
        <v>5</v>
      </c>
      <c r="BA249">
        <v>21</v>
      </c>
      <c r="BB249">
        <v>7.1</v>
      </c>
      <c r="BC249">
        <v>6</v>
      </c>
      <c r="BD249">
        <v>59.6</v>
      </c>
      <c r="BE249">
        <v>86.7</v>
      </c>
      <c r="BF249">
        <v>22</v>
      </c>
      <c r="BG249">
        <v>72</v>
      </c>
      <c r="BH249">
        <v>3.3</v>
      </c>
      <c r="BI249">
        <v>0</v>
      </c>
      <c r="BJ249">
        <v>2</v>
      </c>
      <c r="BK249">
        <v>3</v>
      </c>
      <c r="BL249">
        <v>2</v>
      </c>
      <c r="BM249">
        <v>2</v>
      </c>
      <c r="BN249">
        <v>3</v>
      </c>
      <c r="BO249">
        <v>137</v>
      </c>
      <c r="BP249">
        <v>5</v>
      </c>
      <c r="BQ249">
        <v>16</v>
      </c>
      <c r="BR249">
        <v>3</v>
      </c>
      <c r="BS249">
        <v>5</v>
      </c>
      <c r="BT249" s="3">
        <f t="shared" si="25"/>
        <v>30.5</v>
      </c>
      <c r="BU249">
        <f>VLOOKUP(D249,'2022 FPIs'!$A$1:$B$33,2,FALSE)</f>
        <v>3.2</v>
      </c>
      <c r="BV249">
        <f>VLOOKUP($D249,'2022 FPIs'!$A$1:$F$33,3,FALSE)</f>
        <v>42.5</v>
      </c>
      <c r="BW249">
        <f>VLOOKUP($D249,'2022 FPIs'!$A$1:$F$33,4,FALSE)</f>
        <v>33.299999999999997</v>
      </c>
      <c r="BX249">
        <f>VLOOKUP($D249,'2022 FPIs'!$A$1:$F$33,5,FALSE)</f>
        <v>62.6</v>
      </c>
      <c r="BY249">
        <f>VLOOKUP($D249,'2022 FPIs'!$A$1:$F$33,6,FALSE)</f>
        <v>33</v>
      </c>
      <c r="BZ249">
        <f>VLOOKUP($D249,'2022 FPIs'!$A$1:$G$33,7,FALSE)</f>
        <v>1535</v>
      </c>
      <c r="CA249">
        <f>VLOOKUP($D249,'2022 FPIs'!$A$1:$M$33,8,FALSE)</f>
        <v>0.65901639344262286</v>
      </c>
      <c r="CB249">
        <f>VLOOKUP($D249,'2022 FPIs'!$A$1:$M$33,9,FALSE)</f>
        <v>0.2512195121951219</v>
      </c>
      <c r="CC249">
        <f>VLOOKUP($D249,'2022 FPIs'!$A$1:$M$33,10,FALSE)</f>
        <v>0.21778584392014511</v>
      </c>
      <c r="CD249">
        <f>VLOOKUP($D249,'2022 FPIs'!$A$1:$M$33,11,FALSE)</f>
        <v>0.834733893557423</v>
      </c>
      <c r="CE249">
        <f>VLOOKUP($D249,'2022 FPIs'!$A$1:$M$33,12,FALSE)</f>
        <v>1.8237082066869345E-2</v>
      </c>
      <c r="CF249">
        <f>VLOOKUP($D249,'2022 FPIs'!$A$1:$M$33,13,FALSE)</f>
        <v>0.53521126760563376</v>
      </c>
      <c r="CG249">
        <f t="shared" si="26"/>
        <v>-12.8</v>
      </c>
      <c r="CH249">
        <f t="shared" si="27"/>
        <v>1.1788235294117648</v>
      </c>
      <c r="CI249">
        <f t="shared" si="28"/>
        <v>1.4414414414414416</v>
      </c>
      <c r="CJ249">
        <f t="shared" si="29"/>
        <v>0.78434504792332271</v>
      </c>
      <c r="CK249">
        <f t="shared" si="30"/>
        <v>1.7484848484848485</v>
      </c>
      <c r="CL249">
        <f t="shared" si="31"/>
        <v>-129</v>
      </c>
    </row>
    <row r="250" spans="1:90">
      <c r="A250" t="s">
        <v>0</v>
      </c>
      <c r="B250">
        <f t="shared" si="24"/>
        <v>0</v>
      </c>
      <c r="C250" t="s">
        <v>58</v>
      </c>
      <c r="D250" t="s">
        <v>42</v>
      </c>
      <c r="E250">
        <v>16</v>
      </c>
      <c r="F250">
        <v>17</v>
      </c>
      <c r="G250">
        <v>11</v>
      </c>
      <c r="H250">
        <v>20</v>
      </c>
      <c r="I250">
        <v>137</v>
      </c>
      <c r="J250">
        <v>0</v>
      </c>
      <c r="K250">
        <v>2</v>
      </c>
      <c r="L250">
        <v>0</v>
      </c>
      <c r="M250">
        <v>0</v>
      </c>
      <c r="N250">
        <v>6.9</v>
      </c>
      <c r="O250">
        <v>6.9</v>
      </c>
      <c r="P250">
        <v>55</v>
      </c>
      <c r="Q250">
        <v>36.9</v>
      </c>
      <c r="R250">
        <v>38</v>
      </c>
      <c r="S250">
        <v>165</v>
      </c>
      <c r="T250">
        <v>4.3</v>
      </c>
      <c r="U250">
        <v>1</v>
      </c>
      <c r="V250">
        <v>3</v>
      </c>
      <c r="W250">
        <v>3</v>
      </c>
      <c r="X250">
        <v>1</v>
      </c>
      <c r="Y250">
        <v>1</v>
      </c>
      <c r="Z250">
        <v>3</v>
      </c>
      <c r="AA250">
        <v>148</v>
      </c>
      <c r="AB250">
        <v>5</v>
      </c>
      <c r="AC250">
        <v>13</v>
      </c>
      <c r="AD250">
        <v>1</v>
      </c>
      <c r="AE250">
        <v>1</v>
      </c>
      <c r="AF250" s="3">
        <v>30.5</v>
      </c>
      <c r="AG250">
        <f>VLOOKUP(C250,'2022 FPIs'!$A$1:$B$33,2,FALSE)</f>
        <v>-9.6</v>
      </c>
      <c r="AH250">
        <f>VLOOKUP($C250,'2022 FPIs'!$A$1:$F$33,3,FALSE)</f>
        <v>50.1</v>
      </c>
      <c r="AI250">
        <f>VLOOKUP($C250,'2022 FPIs'!$A$1:$F$33,4,FALSE)</f>
        <v>48</v>
      </c>
      <c r="AJ250">
        <f>VLOOKUP($C250,'2022 FPIs'!$A$1:$F$33,5,FALSE)</f>
        <v>49.1</v>
      </c>
      <c r="AK250">
        <f>VLOOKUP($C250,'2022 FPIs'!$A$1:$F$33,6,FALSE)</f>
        <v>57.7</v>
      </c>
      <c r="AL250">
        <f>VLOOKUP($C250,'2022 FPIs'!$A$1:$M$33,7,FALSE)</f>
        <v>1406</v>
      </c>
      <c r="AM250">
        <f>VLOOKUP($C250,'2022 FPIs'!$A$1:$M$33,8,FALSE)</f>
        <v>0.23934426229508193</v>
      </c>
      <c r="AN250">
        <f>VLOOKUP($C250,'2022 FPIs'!$A$1:$M$33,9,FALSE)</f>
        <v>0.43658536585365848</v>
      </c>
      <c r="AO250">
        <f>VLOOKUP($C250,'2022 FPIs'!$A$1:$M$33,10,FALSE)</f>
        <v>0.48457350272232297</v>
      </c>
      <c r="AP250">
        <f>VLOOKUP($C250,'2022 FPIs'!$A$1:$M$33,11,FALSE)</f>
        <v>0.45658263305322139</v>
      </c>
      <c r="AQ250">
        <f>VLOOKUP($C250,'2022 FPIs'!$A$1:$M$33,12,FALSE)</f>
        <v>0.76899696048632238</v>
      </c>
      <c r="AR250">
        <f>VLOOKUP($C250,'2022 FPIs'!$A$1:$M$33,13,FALSE)</f>
        <v>0.23239436619718309</v>
      </c>
      <c r="AS250">
        <v>17</v>
      </c>
      <c r="AT250">
        <v>16</v>
      </c>
      <c r="AU250">
        <v>22</v>
      </c>
      <c r="AV250">
        <v>35</v>
      </c>
      <c r="AW250">
        <v>211</v>
      </c>
      <c r="AX250">
        <v>1</v>
      </c>
      <c r="AY250">
        <v>0</v>
      </c>
      <c r="AZ250">
        <v>4</v>
      </c>
      <c r="BA250">
        <v>19</v>
      </c>
      <c r="BB250">
        <v>6.6</v>
      </c>
      <c r="BC250">
        <v>5.4</v>
      </c>
      <c r="BD250">
        <v>62.9</v>
      </c>
      <c r="BE250">
        <v>89.1</v>
      </c>
      <c r="BF250">
        <v>22</v>
      </c>
      <c r="BG250">
        <v>71</v>
      </c>
      <c r="BH250">
        <v>3.2</v>
      </c>
      <c r="BI250">
        <v>1</v>
      </c>
      <c r="BJ250">
        <v>1</v>
      </c>
      <c r="BK250">
        <v>2</v>
      </c>
      <c r="BL250">
        <v>2</v>
      </c>
      <c r="BM250">
        <v>2</v>
      </c>
      <c r="BN250">
        <v>3</v>
      </c>
      <c r="BO250">
        <v>156</v>
      </c>
      <c r="BP250">
        <v>4</v>
      </c>
      <c r="BQ250">
        <v>12</v>
      </c>
      <c r="BR250">
        <v>1</v>
      </c>
      <c r="BS250">
        <v>1</v>
      </c>
      <c r="BT250" s="3">
        <f t="shared" si="25"/>
        <v>29.5</v>
      </c>
      <c r="BU250">
        <f>VLOOKUP(D250,'2022 FPIs'!$A$1:$B$33,2,FALSE)</f>
        <v>-6.5</v>
      </c>
      <c r="BV250">
        <f>VLOOKUP($D250,'2022 FPIs'!$A$1:$F$33,3,FALSE)</f>
        <v>46.9</v>
      </c>
      <c r="BW250">
        <f>VLOOKUP($D250,'2022 FPIs'!$A$1:$F$33,4,FALSE)</f>
        <v>48.4</v>
      </c>
      <c r="BX250">
        <f>VLOOKUP($D250,'2022 FPIs'!$A$1:$F$33,5,FALSE)</f>
        <v>52.3</v>
      </c>
      <c r="BY250">
        <f>VLOOKUP($D250,'2022 FPIs'!$A$1:$F$33,6,FALSE)</f>
        <v>36</v>
      </c>
      <c r="BZ250">
        <f>VLOOKUP($D250,'2022 FPIs'!$A$1:$G$33,7,FALSE)</f>
        <v>1469</v>
      </c>
      <c r="CA250">
        <f>VLOOKUP($D250,'2022 FPIs'!$A$1:$M$33,8,FALSE)</f>
        <v>0.34098360655737703</v>
      </c>
      <c r="CB250">
        <f>VLOOKUP($D250,'2022 FPIs'!$A$1:$M$33,9,FALSE)</f>
        <v>0.35853658536585353</v>
      </c>
      <c r="CC250">
        <f>VLOOKUP($D250,'2022 FPIs'!$A$1:$M$33,10,FALSE)</f>
        <v>0.49183303085299446</v>
      </c>
      <c r="CD250">
        <f>VLOOKUP($D250,'2022 FPIs'!$A$1:$M$33,11,FALSE)</f>
        <v>0.54621848739495793</v>
      </c>
      <c r="CE250">
        <f>VLOOKUP($D250,'2022 FPIs'!$A$1:$M$33,12,FALSE)</f>
        <v>0.10942249240121585</v>
      </c>
      <c r="CF250">
        <f>VLOOKUP($D250,'2022 FPIs'!$A$1:$M$33,13,FALSE)</f>
        <v>0.38028169014084506</v>
      </c>
      <c r="CG250">
        <f t="shared" si="26"/>
        <v>-3.0999999999999996</v>
      </c>
      <c r="CH250">
        <f t="shared" si="27"/>
        <v>1.0682302771855012</v>
      </c>
      <c r="CI250">
        <f t="shared" si="28"/>
        <v>0.99173553719008267</v>
      </c>
      <c r="CJ250">
        <f t="shared" si="29"/>
        <v>0.93881453154875727</v>
      </c>
      <c r="CK250">
        <f t="shared" si="30"/>
        <v>1.6027777777777779</v>
      </c>
      <c r="CL250">
        <f t="shared" si="31"/>
        <v>-63</v>
      </c>
    </row>
    <row r="251" spans="1:90">
      <c r="A251" t="s">
        <v>1</v>
      </c>
      <c r="B251">
        <f t="shared" si="24"/>
        <v>1</v>
      </c>
      <c r="C251" t="s">
        <v>58</v>
      </c>
      <c r="D251" t="s">
        <v>39</v>
      </c>
      <c r="E251">
        <v>30</v>
      </c>
      <c r="F251">
        <v>24</v>
      </c>
      <c r="G251">
        <v>20</v>
      </c>
      <c r="H251">
        <v>38</v>
      </c>
      <c r="I251">
        <v>211</v>
      </c>
      <c r="J251">
        <v>3</v>
      </c>
      <c r="K251">
        <v>1</v>
      </c>
      <c r="L251">
        <v>3</v>
      </c>
      <c r="M251">
        <v>20</v>
      </c>
      <c r="N251">
        <v>6.1</v>
      </c>
      <c r="O251">
        <v>5.0999999999999996</v>
      </c>
      <c r="P251">
        <v>52.6</v>
      </c>
      <c r="Q251">
        <v>84.4</v>
      </c>
      <c r="R251">
        <v>23</v>
      </c>
      <c r="S251">
        <v>97</v>
      </c>
      <c r="T251">
        <v>4.2</v>
      </c>
      <c r="U251">
        <v>0</v>
      </c>
      <c r="V251">
        <v>1</v>
      </c>
      <c r="W251">
        <v>1</v>
      </c>
      <c r="X251">
        <v>3</v>
      </c>
      <c r="Y251">
        <v>3</v>
      </c>
      <c r="Z251">
        <v>7</v>
      </c>
      <c r="AA251">
        <v>324</v>
      </c>
      <c r="AB251">
        <v>5</v>
      </c>
      <c r="AC251">
        <v>14</v>
      </c>
      <c r="AD251">
        <v>1</v>
      </c>
      <c r="AE251">
        <v>1</v>
      </c>
      <c r="AF251" s="3">
        <v>19.5</v>
      </c>
      <c r="AG251">
        <f>VLOOKUP(C251,'2022 FPIs'!$A$1:$B$33,2,FALSE)</f>
        <v>-9.6</v>
      </c>
      <c r="AH251">
        <f>VLOOKUP($C251,'2022 FPIs'!$A$1:$F$33,3,FALSE)</f>
        <v>50.1</v>
      </c>
      <c r="AI251">
        <f>VLOOKUP($C251,'2022 FPIs'!$A$1:$F$33,4,FALSE)</f>
        <v>48</v>
      </c>
      <c r="AJ251">
        <f>VLOOKUP($C251,'2022 FPIs'!$A$1:$F$33,5,FALSE)</f>
        <v>49.1</v>
      </c>
      <c r="AK251">
        <f>VLOOKUP($C251,'2022 FPIs'!$A$1:$F$33,6,FALSE)</f>
        <v>57.7</v>
      </c>
      <c r="AL251">
        <f>VLOOKUP($C251,'2022 FPIs'!$A$1:$M$33,7,FALSE)</f>
        <v>1406</v>
      </c>
      <c r="AM251">
        <f>VLOOKUP($C251,'2022 FPIs'!$A$1:$M$33,8,FALSE)</f>
        <v>0.23934426229508193</v>
      </c>
      <c r="AN251">
        <f>VLOOKUP($C251,'2022 FPIs'!$A$1:$M$33,9,FALSE)</f>
        <v>0.43658536585365848</v>
      </c>
      <c r="AO251">
        <f>VLOOKUP($C251,'2022 FPIs'!$A$1:$M$33,10,FALSE)</f>
        <v>0.48457350272232297</v>
      </c>
      <c r="AP251">
        <f>VLOOKUP($C251,'2022 FPIs'!$A$1:$M$33,11,FALSE)</f>
        <v>0.45658263305322139</v>
      </c>
      <c r="AQ251">
        <f>VLOOKUP($C251,'2022 FPIs'!$A$1:$M$33,12,FALSE)</f>
        <v>0.76899696048632238</v>
      </c>
      <c r="AR251">
        <f>VLOOKUP($C251,'2022 FPIs'!$A$1:$M$33,13,FALSE)</f>
        <v>0.23239436619718309</v>
      </c>
      <c r="AS251">
        <v>24</v>
      </c>
      <c r="AT251">
        <v>30</v>
      </c>
      <c r="AU251">
        <v>13</v>
      </c>
      <c r="AV251">
        <v>31</v>
      </c>
      <c r="AW251">
        <v>112</v>
      </c>
      <c r="AX251">
        <v>0</v>
      </c>
      <c r="AY251">
        <v>0</v>
      </c>
      <c r="AZ251">
        <v>0</v>
      </c>
      <c r="BA251">
        <v>0</v>
      </c>
      <c r="BB251">
        <v>3.6</v>
      </c>
      <c r="BC251">
        <v>3.6</v>
      </c>
      <c r="BD251">
        <v>41.9</v>
      </c>
      <c r="BE251">
        <v>52.1</v>
      </c>
      <c r="BF251">
        <v>32</v>
      </c>
      <c r="BG251">
        <v>206</v>
      </c>
      <c r="BH251">
        <v>6.4</v>
      </c>
      <c r="BI251">
        <v>1</v>
      </c>
      <c r="BJ251">
        <v>3</v>
      </c>
      <c r="BK251">
        <v>3</v>
      </c>
      <c r="BL251">
        <v>1</v>
      </c>
      <c r="BM251">
        <v>1</v>
      </c>
      <c r="BN251">
        <v>6</v>
      </c>
      <c r="BO251">
        <v>226</v>
      </c>
      <c r="BP251">
        <v>2</v>
      </c>
      <c r="BQ251">
        <v>13</v>
      </c>
      <c r="BR251">
        <v>0</v>
      </c>
      <c r="BS251">
        <v>0</v>
      </c>
      <c r="BT251" s="3">
        <f t="shared" si="25"/>
        <v>40.5</v>
      </c>
      <c r="BU251">
        <f>VLOOKUP(D251,'2022 FPIs'!$A$1:$B$33,2,FALSE)</f>
        <v>2</v>
      </c>
      <c r="BV251">
        <f>VLOOKUP($D251,'2022 FPIs'!$A$1:$F$33,3,FALSE)</f>
        <v>52.6</v>
      </c>
      <c r="BW251">
        <f>VLOOKUP($D251,'2022 FPIs'!$A$1:$F$33,4,FALSE)</f>
        <v>52.5</v>
      </c>
      <c r="BX251">
        <f>VLOOKUP($D251,'2022 FPIs'!$A$1:$F$33,5,FALSE)</f>
        <v>53.1</v>
      </c>
      <c r="BY251">
        <f>VLOOKUP($D251,'2022 FPIs'!$A$1:$F$33,6,FALSE)</f>
        <v>46.2</v>
      </c>
      <c r="BZ251">
        <f>VLOOKUP($D251,'2022 FPIs'!$A$1:$G$33,7,FALSE)</f>
        <v>1500</v>
      </c>
      <c r="CA251">
        <f>VLOOKUP($D251,'2022 FPIs'!$A$1:$M$33,8,FALSE)</f>
        <v>0.61967213114754094</v>
      </c>
      <c r="CB251">
        <f>VLOOKUP($D251,'2022 FPIs'!$A$1:$M$33,9,FALSE)</f>
        <v>0.49756097560975604</v>
      </c>
      <c r="CC251">
        <f>VLOOKUP($D251,'2022 FPIs'!$A$1:$M$33,10,FALSE)</f>
        <v>0.56624319419237734</v>
      </c>
      <c r="CD251">
        <f>VLOOKUP($D251,'2022 FPIs'!$A$1:$M$33,11,FALSE)</f>
        <v>0.56862745098039225</v>
      </c>
      <c r="CE251">
        <f>VLOOKUP($D251,'2022 FPIs'!$A$1:$M$33,12,FALSE)</f>
        <v>0.41945288753799409</v>
      </c>
      <c r="CF251">
        <f>VLOOKUP($D251,'2022 FPIs'!$A$1:$M$33,13,FALSE)</f>
        <v>0.45305164319248825</v>
      </c>
      <c r="CG251">
        <f t="shared" si="26"/>
        <v>-11.6</v>
      </c>
      <c r="CH251">
        <f t="shared" si="27"/>
        <v>0.95247148288973382</v>
      </c>
      <c r="CI251">
        <f t="shared" si="28"/>
        <v>0.91428571428571426</v>
      </c>
      <c r="CJ251">
        <f t="shared" si="29"/>
        <v>0.92467043314500941</v>
      </c>
      <c r="CK251">
        <f t="shared" si="30"/>
        <v>1.248917748917749</v>
      </c>
      <c r="CL251">
        <f t="shared" si="31"/>
        <v>-94</v>
      </c>
    </row>
    <row r="252" spans="1:90">
      <c r="A252" t="s">
        <v>0</v>
      </c>
      <c r="B252">
        <f t="shared" si="24"/>
        <v>0</v>
      </c>
      <c r="C252" t="s">
        <v>58</v>
      </c>
      <c r="D252" t="s">
        <v>45</v>
      </c>
      <c r="E252">
        <v>10</v>
      </c>
      <c r="F252">
        <v>13</v>
      </c>
      <c r="G252">
        <v>16</v>
      </c>
      <c r="H252">
        <v>30</v>
      </c>
      <c r="I252">
        <v>143</v>
      </c>
      <c r="J252">
        <v>1</v>
      </c>
      <c r="K252">
        <v>3</v>
      </c>
      <c r="L252">
        <v>3</v>
      </c>
      <c r="M252">
        <v>31</v>
      </c>
      <c r="N252">
        <v>5.8</v>
      </c>
      <c r="O252">
        <v>4.3</v>
      </c>
      <c r="P252">
        <v>53.3</v>
      </c>
      <c r="Q252">
        <v>37.9</v>
      </c>
      <c r="R252">
        <v>19</v>
      </c>
      <c r="S252">
        <v>58</v>
      </c>
      <c r="T252">
        <v>3.1</v>
      </c>
      <c r="U252">
        <v>0</v>
      </c>
      <c r="V252">
        <v>1</v>
      </c>
      <c r="W252">
        <v>1</v>
      </c>
      <c r="X252">
        <v>1</v>
      </c>
      <c r="Y252">
        <v>1</v>
      </c>
      <c r="Z252">
        <v>5</v>
      </c>
      <c r="AA252">
        <v>208</v>
      </c>
      <c r="AB252">
        <v>6</v>
      </c>
      <c r="AC252">
        <v>12</v>
      </c>
      <c r="AD252">
        <v>0</v>
      </c>
      <c r="AE252">
        <v>0</v>
      </c>
      <c r="AF252" s="3">
        <v>27.5</v>
      </c>
      <c r="AG252">
        <f>VLOOKUP(C252,'2022 FPIs'!$A$1:$B$33,2,FALSE)</f>
        <v>-9.6</v>
      </c>
      <c r="AH252">
        <f>VLOOKUP($C252,'2022 FPIs'!$A$1:$F$33,3,FALSE)</f>
        <v>50.1</v>
      </c>
      <c r="AI252">
        <f>VLOOKUP($C252,'2022 FPIs'!$A$1:$F$33,4,FALSE)</f>
        <v>48</v>
      </c>
      <c r="AJ252">
        <f>VLOOKUP($C252,'2022 FPIs'!$A$1:$F$33,5,FALSE)</f>
        <v>49.1</v>
      </c>
      <c r="AK252">
        <f>VLOOKUP($C252,'2022 FPIs'!$A$1:$F$33,6,FALSE)</f>
        <v>57.7</v>
      </c>
      <c r="AL252">
        <f>VLOOKUP($C252,'2022 FPIs'!$A$1:$M$33,7,FALSE)</f>
        <v>1406</v>
      </c>
      <c r="AM252">
        <f>VLOOKUP($C252,'2022 FPIs'!$A$1:$M$33,8,FALSE)</f>
        <v>0.23934426229508193</v>
      </c>
      <c r="AN252">
        <f>VLOOKUP($C252,'2022 FPIs'!$A$1:$M$33,9,FALSE)</f>
        <v>0.43658536585365848</v>
      </c>
      <c r="AO252">
        <f>VLOOKUP($C252,'2022 FPIs'!$A$1:$M$33,10,FALSE)</f>
        <v>0.48457350272232297</v>
      </c>
      <c r="AP252">
        <f>VLOOKUP($C252,'2022 FPIs'!$A$1:$M$33,11,FALSE)</f>
        <v>0.45658263305322139</v>
      </c>
      <c r="AQ252">
        <f>VLOOKUP($C252,'2022 FPIs'!$A$1:$M$33,12,FALSE)</f>
        <v>0.76899696048632238</v>
      </c>
      <c r="AR252">
        <f>VLOOKUP($C252,'2022 FPIs'!$A$1:$M$33,13,FALSE)</f>
        <v>0.23239436619718309</v>
      </c>
      <c r="AS252">
        <v>13</v>
      </c>
      <c r="AT252">
        <v>10</v>
      </c>
      <c r="AU252">
        <v>26</v>
      </c>
      <c r="AV252">
        <v>39</v>
      </c>
      <c r="AW252">
        <v>244</v>
      </c>
      <c r="AX252">
        <v>1</v>
      </c>
      <c r="AY252">
        <v>1</v>
      </c>
      <c r="AZ252">
        <v>0</v>
      </c>
      <c r="BA252">
        <v>0</v>
      </c>
      <c r="BB252">
        <v>6.3</v>
      </c>
      <c r="BC252">
        <v>6.3</v>
      </c>
      <c r="BD252">
        <v>66.7</v>
      </c>
      <c r="BE252">
        <v>81.599999999999994</v>
      </c>
      <c r="BF252">
        <v>27</v>
      </c>
      <c r="BG252">
        <v>106</v>
      </c>
      <c r="BH252">
        <v>3.9</v>
      </c>
      <c r="BI252">
        <v>0</v>
      </c>
      <c r="BJ252">
        <v>2</v>
      </c>
      <c r="BK252">
        <v>4</v>
      </c>
      <c r="BL252">
        <v>1</v>
      </c>
      <c r="BM252">
        <v>1</v>
      </c>
      <c r="BN252">
        <v>3</v>
      </c>
      <c r="BO252">
        <v>140</v>
      </c>
      <c r="BP252">
        <v>5</v>
      </c>
      <c r="BQ252">
        <v>14</v>
      </c>
      <c r="BR252">
        <v>2</v>
      </c>
      <c r="BS252">
        <v>2</v>
      </c>
      <c r="BT252" s="3">
        <f t="shared" si="25"/>
        <v>32.5</v>
      </c>
      <c r="BU252">
        <f>VLOOKUP(D252,'2022 FPIs'!$A$1:$B$33,2,FALSE)</f>
        <v>2.2000000000000002</v>
      </c>
      <c r="BV252">
        <f>VLOOKUP($D252,'2022 FPIs'!$A$1:$F$33,3,FALSE)</f>
        <v>46.6</v>
      </c>
      <c r="BW252">
        <f>VLOOKUP($D252,'2022 FPIs'!$A$1:$F$33,4,FALSE)</f>
        <v>47</v>
      </c>
      <c r="BX252">
        <f>VLOOKUP($D252,'2022 FPIs'!$A$1:$F$33,5,FALSE)</f>
        <v>48.1</v>
      </c>
      <c r="BY252">
        <f>VLOOKUP($D252,'2022 FPIs'!$A$1:$F$33,6,FALSE)</f>
        <v>48.9</v>
      </c>
      <c r="BZ252">
        <f>VLOOKUP($D252,'2022 FPIs'!$A$1:$G$33,7,FALSE)</f>
        <v>1519</v>
      </c>
      <c r="CA252">
        <f>VLOOKUP($D252,'2022 FPIs'!$A$1:$M$33,8,FALSE)</f>
        <v>0.6262295081967213</v>
      </c>
      <c r="CB252">
        <f>VLOOKUP($D252,'2022 FPIs'!$A$1:$M$33,9,FALSE)</f>
        <v>0.35121951219512193</v>
      </c>
      <c r="CC252">
        <f>VLOOKUP($D252,'2022 FPIs'!$A$1:$M$33,10,FALSE)</f>
        <v>0.46642468239564422</v>
      </c>
      <c r="CD252">
        <f>VLOOKUP($D252,'2022 FPIs'!$A$1:$M$33,11,FALSE)</f>
        <v>0.42857142857142866</v>
      </c>
      <c r="CE252">
        <f>VLOOKUP($D252,'2022 FPIs'!$A$1:$M$33,12,FALSE)</f>
        <v>0.50151975683890582</v>
      </c>
      <c r="CF252">
        <f>VLOOKUP($D252,'2022 FPIs'!$A$1:$M$33,13,FALSE)</f>
        <v>0.49765258215962443</v>
      </c>
      <c r="CG252">
        <f t="shared" si="26"/>
        <v>-11.8</v>
      </c>
      <c r="CH252">
        <f t="shared" si="27"/>
        <v>1.0751072961373391</v>
      </c>
      <c r="CI252">
        <f t="shared" si="28"/>
        <v>1.0212765957446808</v>
      </c>
      <c r="CJ252">
        <f t="shared" si="29"/>
        <v>1.0207900207900207</v>
      </c>
      <c r="CK252">
        <f t="shared" si="30"/>
        <v>1.1799591002044991</v>
      </c>
      <c r="CL252">
        <f t="shared" si="31"/>
        <v>-113</v>
      </c>
    </row>
    <row r="253" spans="1:90">
      <c r="A253" t="s">
        <v>0</v>
      </c>
      <c r="B253">
        <f t="shared" si="24"/>
        <v>0</v>
      </c>
      <c r="C253" t="s">
        <v>58</v>
      </c>
      <c r="D253" t="s">
        <v>54</v>
      </c>
      <c r="E253">
        <v>34</v>
      </c>
      <c r="F253">
        <v>37</v>
      </c>
      <c r="G253">
        <v>23</v>
      </c>
      <c r="H253">
        <v>34</v>
      </c>
      <c r="I253">
        <v>365</v>
      </c>
      <c r="J253">
        <v>3</v>
      </c>
      <c r="K253">
        <v>2</v>
      </c>
      <c r="L253">
        <v>0</v>
      </c>
      <c r="M253">
        <v>0</v>
      </c>
      <c r="N253">
        <v>10.7</v>
      </c>
      <c r="O253">
        <v>10.7</v>
      </c>
      <c r="P253">
        <v>67.599999999999994</v>
      </c>
      <c r="Q253">
        <v>108.1</v>
      </c>
      <c r="R253">
        <v>32</v>
      </c>
      <c r="S253">
        <v>135</v>
      </c>
      <c r="T253">
        <v>4.2</v>
      </c>
      <c r="U253">
        <v>1</v>
      </c>
      <c r="V253">
        <v>2</v>
      </c>
      <c r="W253">
        <v>2</v>
      </c>
      <c r="X253">
        <v>4</v>
      </c>
      <c r="Y253">
        <v>4</v>
      </c>
      <c r="Z253">
        <v>2</v>
      </c>
      <c r="AA253">
        <v>81</v>
      </c>
      <c r="AB253">
        <v>4</v>
      </c>
      <c r="AC253">
        <v>10</v>
      </c>
      <c r="AD253">
        <v>0</v>
      </c>
      <c r="AE253">
        <v>1</v>
      </c>
      <c r="AF253" s="3">
        <v>32</v>
      </c>
      <c r="AG253">
        <f>VLOOKUP(C253,'2022 FPIs'!$A$1:$B$33,2,FALSE)</f>
        <v>-9.6</v>
      </c>
      <c r="AH253">
        <f>VLOOKUP($C253,'2022 FPIs'!$A$1:$F$33,3,FALSE)</f>
        <v>50.1</v>
      </c>
      <c r="AI253">
        <f>VLOOKUP($C253,'2022 FPIs'!$A$1:$F$33,4,FALSE)</f>
        <v>48</v>
      </c>
      <c r="AJ253">
        <f>VLOOKUP($C253,'2022 FPIs'!$A$1:$F$33,5,FALSE)</f>
        <v>49.1</v>
      </c>
      <c r="AK253">
        <f>VLOOKUP($C253,'2022 FPIs'!$A$1:$F$33,6,FALSE)</f>
        <v>57.7</v>
      </c>
      <c r="AL253">
        <f>VLOOKUP($C253,'2022 FPIs'!$A$1:$M$33,7,FALSE)</f>
        <v>1406</v>
      </c>
      <c r="AM253">
        <f>VLOOKUP($C253,'2022 FPIs'!$A$1:$M$33,8,FALSE)</f>
        <v>0.23934426229508193</v>
      </c>
      <c r="AN253">
        <f>VLOOKUP($C253,'2022 FPIs'!$A$1:$M$33,9,FALSE)</f>
        <v>0.43658536585365848</v>
      </c>
      <c r="AO253">
        <f>VLOOKUP($C253,'2022 FPIs'!$A$1:$M$33,10,FALSE)</f>
        <v>0.48457350272232297</v>
      </c>
      <c r="AP253">
        <f>VLOOKUP($C253,'2022 FPIs'!$A$1:$M$33,11,FALSE)</f>
        <v>0.45658263305322139</v>
      </c>
      <c r="AQ253">
        <f>VLOOKUP($C253,'2022 FPIs'!$A$1:$M$33,12,FALSE)</f>
        <v>0.76899696048632238</v>
      </c>
      <c r="AR253">
        <f>VLOOKUP($C253,'2022 FPIs'!$A$1:$M$33,13,FALSE)</f>
        <v>0.23239436619718309</v>
      </c>
      <c r="AS253">
        <v>37</v>
      </c>
      <c r="AT253">
        <v>34</v>
      </c>
      <c r="AU253">
        <v>22</v>
      </c>
      <c r="AV253">
        <v>35</v>
      </c>
      <c r="AW253">
        <v>284</v>
      </c>
      <c r="AX253">
        <v>2</v>
      </c>
      <c r="AY253">
        <v>1</v>
      </c>
      <c r="AZ253">
        <v>0</v>
      </c>
      <c r="BA253">
        <v>0</v>
      </c>
      <c r="BB253">
        <v>8.1</v>
      </c>
      <c r="BC253">
        <v>8.1</v>
      </c>
      <c r="BD253">
        <v>62.9</v>
      </c>
      <c r="BE253">
        <v>95.4</v>
      </c>
      <c r="BF253">
        <v>27</v>
      </c>
      <c r="BG253">
        <v>170</v>
      </c>
      <c r="BH253">
        <v>6.3</v>
      </c>
      <c r="BI253">
        <v>2</v>
      </c>
      <c r="BJ253">
        <v>3</v>
      </c>
      <c r="BK253">
        <v>4</v>
      </c>
      <c r="BL253">
        <v>4</v>
      </c>
      <c r="BM253">
        <v>4</v>
      </c>
      <c r="BN253">
        <v>2</v>
      </c>
      <c r="BO253">
        <v>93</v>
      </c>
      <c r="BP253">
        <v>4</v>
      </c>
      <c r="BQ253">
        <v>8</v>
      </c>
      <c r="BR253">
        <v>0</v>
      </c>
      <c r="BS253">
        <v>0</v>
      </c>
      <c r="BT253" s="3">
        <f t="shared" si="25"/>
        <v>28</v>
      </c>
      <c r="BU253">
        <f>VLOOKUP(D253,'2022 FPIs'!$A$1:$B$33,2,FALSE)</f>
        <v>6.5</v>
      </c>
      <c r="BV253">
        <f>VLOOKUP($D253,'2022 FPIs'!$A$1:$F$33,3,FALSE)</f>
        <v>32.200000000000003</v>
      </c>
      <c r="BW253">
        <f>VLOOKUP($D253,'2022 FPIs'!$A$1:$F$33,4,FALSE)</f>
        <v>41.6</v>
      </c>
      <c r="BX253">
        <f>VLOOKUP($D253,'2022 FPIs'!$A$1:$F$33,5,FALSE)</f>
        <v>32.799999999999997</v>
      </c>
      <c r="BY253">
        <f>VLOOKUP($D253,'2022 FPIs'!$A$1:$F$33,6,FALSE)</f>
        <v>45.3</v>
      </c>
      <c r="BZ253">
        <f>VLOOKUP($D253,'2022 FPIs'!$A$1:$G$33,7,FALSE)</f>
        <v>1644</v>
      </c>
      <c r="CA253">
        <f>VLOOKUP($D253,'2022 FPIs'!$A$1:$M$33,8,FALSE)</f>
        <v>0.76721311475409837</v>
      </c>
      <c r="CB253">
        <f>VLOOKUP($D253,'2022 FPIs'!$A$1:$M$33,9,FALSE)</f>
        <v>0</v>
      </c>
      <c r="CC253">
        <f>VLOOKUP($D253,'2022 FPIs'!$A$1:$M$33,10,FALSE)</f>
        <v>0.36842105263157893</v>
      </c>
      <c r="CD253">
        <f>VLOOKUP($D253,'2022 FPIs'!$A$1:$M$33,11,FALSE)</f>
        <v>0</v>
      </c>
      <c r="CE253">
        <f>VLOOKUP($D253,'2022 FPIs'!$A$1:$M$33,12,FALSE)</f>
        <v>0.39209726443768994</v>
      </c>
      <c r="CF253">
        <f>VLOOKUP($D253,'2022 FPIs'!$A$1:$M$33,13,FALSE)</f>
        <v>0.79107981220657275</v>
      </c>
      <c r="CG253">
        <f t="shared" si="26"/>
        <v>-16.100000000000001</v>
      </c>
      <c r="CH253">
        <f t="shared" si="27"/>
        <v>1.5559006211180124</v>
      </c>
      <c r="CI253">
        <f t="shared" si="28"/>
        <v>1.1538461538461537</v>
      </c>
      <c r="CJ253">
        <f t="shared" si="29"/>
        <v>1.4969512195121952</v>
      </c>
      <c r="CK253">
        <f t="shared" si="30"/>
        <v>1.2737306843267109</v>
      </c>
      <c r="CL253">
        <f t="shared" si="31"/>
        <v>-238</v>
      </c>
    </row>
    <row r="254" spans="1:90">
      <c r="A254" t="s">
        <v>0</v>
      </c>
      <c r="B254">
        <f t="shared" si="24"/>
        <v>0</v>
      </c>
      <c r="C254" t="s">
        <v>58</v>
      </c>
      <c r="D254" t="s">
        <v>46</v>
      </c>
      <c r="E254">
        <v>13</v>
      </c>
      <c r="F254">
        <v>31</v>
      </c>
      <c r="G254">
        <v>22</v>
      </c>
      <c r="H254">
        <v>36</v>
      </c>
      <c r="I254">
        <v>180</v>
      </c>
      <c r="J254">
        <v>1</v>
      </c>
      <c r="K254">
        <v>1</v>
      </c>
      <c r="L254">
        <v>6</v>
      </c>
      <c r="M254">
        <v>39</v>
      </c>
      <c r="N254">
        <v>6.1</v>
      </c>
      <c r="O254">
        <v>4.3</v>
      </c>
      <c r="P254">
        <v>61.1</v>
      </c>
      <c r="Q254">
        <v>71.5</v>
      </c>
      <c r="R254">
        <v>25</v>
      </c>
      <c r="S254">
        <v>99</v>
      </c>
      <c r="T254">
        <v>4</v>
      </c>
      <c r="U254">
        <v>0</v>
      </c>
      <c r="V254">
        <v>2</v>
      </c>
      <c r="W254">
        <v>2</v>
      </c>
      <c r="X254">
        <v>1</v>
      </c>
      <c r="Y254">
        <v>1</v>
      </c>
      <c r="Z254">
        <v>2</v>
      </c>
      <c r="AA254">
        <v>122</v>
      </c>
      <c r="AB254">
        <v>8</v>
      </c>
      <c r="AC254">
        <v>16</v>
      </c>
      <c r="AD254">
        <v>0</v>
      </c>
      <c r="AE254">
        <v>2</v>
      </c>
      <c r="AF254" s="3">
        <v>34</v>
      </c>
      <c r="AG254">
        <f>VLOOKUP(C254,'2022 FPIs'!$A$1:$B$33,2,FALSE)</f>
        <v>-9.6</v>
      </c>
      <c r="AH254">
        <f>VLOOKUP($C254,'2022 FPIs'!$A$1:$F$33,3,FALSE)</f>
        <v>50.1</v>
      </c>
      <c r="AI254">
        <f>VLOOKUP($C254,'2022 FPIs'!$A$1:$F$33,4,FALSE)</f>
        <v>48</v>
      </c>
      <c r="AJ254">
        <f>VLOOKUP($C254,'2022 FPIs'!$A$1:$F$33,5,FALSE)</f>
        <v>49.1</v>
      </c>
      <c r="AK254">
        <f>VLOOKUP($C254,'2022 FPIs'!$A$1:$F$33,6,FALSE)</f>
        <v>57.7</v>
      </c>
      <c r="AL254">
        <f>VLOOKUP($C254,'2022 FPIs'!$A$1:$M$33,7,FALSE)</f>
        <v>1406</v>
      </c>
      <c r="AM254">
        <f>VLOOKUP($C254,'2022 FPIs'!$A$1:$M$33,8,FALSE)</f>
        <v>0.23934426229508193</v>
      </c>
      <c r="AN254">
        <f>VLOOKUP($C254,'2022 FPIs'!$A$1:$M$33,9,FALSE)</f>
        <v>0.43658536585365848</v>
      </c>
      <c r="AO254">
        <f>VLOOKUP($C254,'2022 FPIs'!$A$1:$M$33,10,FALSE)</f>
        <v>0.48457350272232297</v>
      </c>
      <c r="AP254">
        <f>VLOOKUP($C254,'2022 FPIs'!$A$1:$M$33,11,FALSE)</f>
        <v>0.45658263305322139</v>
      </c>
      <c r="AQ254">
        <f>VLOOKUP($C254,'2022 FPIs'!$A$1:$M$33,12,FALSE)</f>
        <v>0.76899696048632238</v>
      </c>
      <c r="AR254">
        <f>VLOOKUP($C254,'2022 FPIs'!$A$1:$M$33,13,FALSE)</f>
        <v>0.23239436619718309</v>
      </c>
      <c r="AS254">
        <v>31</v>
      </c>
      <c r="AT254">
        <v>13</v>
      </c>
      <c r="AU254">
        <v>18</v>
      </c>
      <c r="AV254">
        <v>26</v>
      </c>
      <c r="AW254">
        <v>181</v>
      </c>
      <c r="AX254">
        <v>1</v>
      </c>
      <c r="AY254">
        <v>0</v>
      </c>
      <c r="AZ254">
        <v>2</v>
      </c>
      <c r="BA254">
        <v>21</v>
      </c>
      <c r="BB254">
        <v>7.8</v>
      </c>
      <c r="BC254">
        <v>6.5</v>
      </c>
      <c r="BD254">
        <v>69.2</v>
      </c>
      <c r="BE254">
        <v>101.6</v>
      </c>
      <c r="BF254">
        <v>28</v>
      </c>
      <c r="BG254">
        <v>168</v>
      </c>
      <c r="BH254">
        <v>6</v>
      </c>
      <c r="BI254">
        <v>3</v>
      </c>
      <c r="BJ254">
        <v>1</v>
      </c>
      <c r="BK254">
        <v>1</v>
      </c>
      <c r="BL254">
        <v>4</v>
      </c>
      <c r="BM254">
        <v>4</v>
      </c>
      <c r="BN254">
        <v>4</v>
      </c>
      <c r="BO254">
        <v>196</v>
      </c>
      <c r="BP254">
        <v>5</v>
      </c>
      <c r="BQ254">
        <v>9</v>
      </c>
      <c r="BR254">
        <v>0</v>
      </c>
      <c r="BS254">
        <v>0</v>
      </c>
      <c r="BT254" s="3">
        <f t="shared" si="25"/>
        <v>26</v>
      </c>
      <c r="BU254">
        <f>VLOOKUP(D254,'2022 FPIs'!$A$1:$B$33,2,FALSE)</f>
        <v>13.6</v>
      </c>
      <c r="BV254">
        <f>VLOOKUP($D254,'2022 FPIs'!$A$1:$F$33,3,FALSE)</f>
        <v>37.799999999999997</v>
      </c>
      <c r="BW254">
        <f>VLOOKUP($D254,'2022 FPIs'!$A$1:$F$33,4,FALSE)</f>
        <v>33.200000000000003</v>
      </c>
      <c r="BX254">
        <f>VLOOKUP($D254,'2022 FPIs'!$A$1:$F$33,5,FALSE)</f>
        <v>50.1</v>
      </c>
      <c r="BY254">
        <f>VLOOKUP($D254,'2022 FPIs'!$A$1:$F$33,6,FALSE)</f>
        <v>45.9</v>
      </c>
      <c r="BZ254">
        <f>VLOOKUP($D254,'2022 FPIs'!$A$1:$G$33,7,FALSE)</f>
        <v>1733</v>
      </c>
      <c r="CA254">
        <f>VLOOKUP($D254,'2022 FPIs'!$A$1:$M$33,8,FALSE)</f>
        <v>1</v>
      </c>
      <c r="CB254">
        <f>VLOOKUP($D254,'2022 FPIs'!$A$1:$M$33,9,FALSE)</f>
        <v>0.13658536585365841</v>
      </c>
      <c r="CC254">
        <f>VLOOKUP($D254,'2022 FPIs'!$A$1:$M$33,10,FALSE)</f>
        <v>0.21597096188747733</v>
      </c>
      <c r="CD254">
        <f>VLOOKUP($D254,'2022 FPIs'!$A$1:$M$33,11,FALSE)</f>
        <v>0.48459383753501406</v>
      </c>
      <c r="CE254">
        <f>VLOOKUP($D254,'2022 FPIs'!$A$1:$M$33,12,FALSE)</f>
        <v>0.4103343465045593</v>
      </c>
      <c r="CF254">
        <f>VLOOKUP($D254,'2022 FPIs'!$A$1:$M$33,13,FALSE)</f>
        <v>1</v>
      </c>
      <c r="CG254">
        <f t="shared" si="26"/>
        <v>-23.2</v>
      </c>
      <c r="CH254">
        <f t="shared" si="27"/>
        <v>1.3253968253968256</v>
      </c>
      <c r="CI254">
        <f t="shared" si="28"/>
        <v>1.4457831325301203</v>
      </c>
      <c r="CJ254">
        <f t="shared" si="29"/>
        <v>0.98003992015968067</v>
      </c>
      <c r="CK254">
        <f t="shared" si="30"/>
        <v>1.2570806100217866</v>
      </c>
      <c r="CL254">
        <f t="shared" si="31"/>
        <v>-327</v>
      </c>
    </row>
    <row r="255" spans="1:90">
      <c r="A255" t="s">
        <v>0</v>
      </c>
      <c r="B255">
        <f t="shared" si="24"/>
        <v>0</v>
      </c>
      <c r="C255" t="s">
        <v>59</v>
      </c>
      <c r="D255" t="s">
        <v>60</v>
      </c>
      <c r="E255">
        <v>16</v>
      </c>
      <c r="F255">
        <v>17</v>
      </c>
      <c r="G255">
        <v>29</v>
      </c>
      <c r="H255">
        <v>42</v>
      </c>
      <c r="I255">
        <v>330</v>
      </c>
      <c r="J255">
        <v>1</v>
      </c>
      <c r="K255">
        <v>0</v>
      </c>
      <c r="L255">
        <v>2</v>
      </c>
      <c r="M255">
        <v>10</v>
      </c>
      <c r="N255">
        <v>8.1</v>
      </c>
      <c r="O255">
        <v>7.5</v>
      </c>
      <c r="P255">
        <v>69</v>
      </c>
      <c r="Q255">
        <v>100.3</v>
      </c>
      <c r="R255">
        <v>20</v>
      </c>
      <c r="S255">
        <v>103</v>
      </c>
      <c r="T255">
        <v>5.2</v>
      </c>
      <c r="U255">
        <v>0</v>
      </c>
      <c r="V255">
        <v>3</v>
      </c>
      <c r="W255">
        <v>4</v>
      </c>
      <c r="X255">
        <v>1</v>
      </c>
      <c r="Y255">
        <v>1</v>
      </c>
      <c r="Z255">
        <v>1</v>
      </c>
      <c r="AA255">
        <v>36</v>
      </c>
      <c r="AB255">
        <v>8</v>
      </c>
      <c r="AC255">
        <v>15</v>
      </c>
      <c r="AD255">
        <v>0</v>
      </c>
      <c r="AE255">
        <v>1</v>
      </c>
      <c r="AF255" s="3">
        <v>33.5</v>
      </c>
      <c r="AG255">
        <f>VLOOKUP(C255,'2022 FPIs'!$A$1:$B$33,2,FALSE)</f>
        <v>-5.2</v>
      </c>
      <c r="AH255">
        <f>VLOOKUP($C255,'2022 FPIs'!$A$1:$F$33,3,FALSE)</f>
        <v>43.5</v>
      </c>
      <c r="AI255">
        <f>VLOOKUP($C255,'2022 FPIs'!$A$1:$F$33,4,FALSE)</f>
        <v>30.2</v>
      </c>
      <c r="AJ255">
        <f>VLOOKUP($C255,'2022 FPIs'!$A$1:$F$33,5,FALSE)</f>
        <v>59.3</v>
      </c>
      <c r="AK255">
        <f>VLOOKUP($C255,'2022 FPIs'!$A$1:$F$33,6,FALSE)</f>
        <v>52.3</v>
      </c>
      <c r="AL255">
        <f>VLOOKUP($C255,'2022 FPIs'!$A$1:$M$33,7,FALSE)</f>
        <v>1379</v>
      </c>
      <c r="AM255">
        <f>VLOOKUP($C255,'2022 FPIs'!$A$1:$M$33,8,FALSE)</f>
        <v>0.38360655737704918</v>
      </c>
      <c r="AN255">
        <f>VLOOKUP($C255,'2022 FPIs'!$A$1:$M$33,9,FALSE)</f>
        <v>0.27560975609756089</v>
      </c>
      <c r="AO255">
        <f>VLOOKUP($C255,'2022 FPIs'!$A$1:$M$33,10,FALSE)</f>
        <v>0.16152450090744097</v>
      </c>
      <c r="AP255">
        <f>VLOOKUP($C255,'2022 FPIs'!$A$1:$M$33,11,FALSE)</f>
        <v>0.74229691876750692</v>
      </c>
      <c r="AQ255">
        <f>VLOOKUP($C255,'2022 FPIs'!$A$1:$M$33,12,FALSE)</f>
        <v>0.60486322188449848</v>
      </c>
      <c r="AR255">
        <f>VLOOKUP($C255,'2022 FPIs'!$A$1:$M$33,13,FALSE)</f>
        <v>0.16901408450704225</v>
      </c>
      <c r="AS255">
        <v>17</v>
      </c>
      <c r="AT255">
        <v>16</v>
      </c>
      <c r="AU255">
        <v>23</v>
      </c>
      <c r="AV255">
        <v>28</v>
      </c>
      <c r="AW255">
        <v>177</v>
      </c>
      <c r="AX255">
        <v>2</v>
      </c>
      <c r="AY255">
        <v>0</v>
      </c>
      <c r="AZ255">
        <v>2</v>
      </c>
      <c r="BA255">
        <v>18</v>
      </c>
      <c r="BB255">
        <v>7</v>
      </c>
      <c r="BC255">
        <v>5.9</v>
      </c>
      <c r="BD255">
        <v>82.1</v>
      </c>
      <c r="BE255">
        <v>116.8</v>
      </c>
      <c r="BF255">
        <v>19</v>
      </c>
      <c r="BG255">
        <v>76</v>
      </c>
      <c r="BH255">
        <v>4</v>
      </c>
      <c r="BI255">
        <v>0</v>
      </c>
      <c r="BJ255">
        <v>1</v>
      </c>
      <c r="BK255">
        <v>1</v>
      </c>
      <c r="BL255">
        <v>2</v>
      </c>
      <c r="BM255">
        <v>2</v>
      </c>
      <c r="BN255">
        <v>2</v>
      </c>
      <c r="BO255">
        <v>101</v>
      </c>
      <c r="BP255">
        <v>6</v>
      </c>
      <c r="BQ255">
        <v>11</v>
      </c>
      <c r="BR255">
        <v>0</v>
      </c>
      <c r="BS255">
        <v>1</v>
      </c>
      <c r="BT255" s="3">
        <f t="shared" si="25"/>
        <v>26.5</v>
      </c>
      <c r="BU255">
        <f>VLOOKUP(D255,'2022 FPIs'!$A$1:$B$33,2,FALSE)</f>
        <v>-1.1000000000000001</v>
      </c>
      <c r="BV255">
        <f>VLOOKUP($D255,'2022 FPIs'!$A$1:$F$33,3,FALSE)</f>
        <v>50</v>
      </c>
      <c r="BW255">
        <f>VLOOKUP($D255,'2022 FPIs'!$A$1:$F$33,4,FALSE)</f>
        <v>54.3</v>
      </c>
      <c r="BX255">
        <f>VLOOKUP($D255,'2022 FPIs'!$A$1:$F$33,5,FALSE)</f>
        <v>48.7</v>
      </c>
      <c r="BY255">
        <f>VLOOKUP($D255,'2022 FPIs'!$A$1:$F$33,6,FALSE)</f>
        <v>45.5</v>
      </c>
      <c r="BZ255">
        <f>VLOOKUP($D255,'2022 FPIs'!$A$1:$G$33,7,FALSE)</f>
        <v>1455</v>
      </c>
      <c r="CA255">
        <f>VLOOKUP($D255,'2022 FPIs'!$A$1:$M$33,8,FALSE)</f>
        <v>0.5180327868852459</v>
      </c>
      <c r="CB255">
        <f>VLOOKUP($D255,'2022 FPIs'!$A$1:$M$33,9,FALSE)</f>
        <v>0.43414634146341458</v>
      </c>
      <c r="CC255">
        <f>VLOOKUP($D255,'2022 FPIs'!$A$1:$M$33,10,FALSE)</f>
        <v>0.59891107078039918</v>
      </c>
      <c r="CD255">
        <f>VLOOKUP($D255,'2022 FPIs'!$A$1:$M$33,11,FALSE)</f>
        <v>0.44537815126050434</v>
      </c>
      <c r="CE255">
        <f>VLOOKUP($D255,'2022 FPIs'!$A$1:$M$33,12,FALSE)</f>
        <v>0.39817629179331315</v>
      </c>
      <c r="CF255">
        <f>VLOOKUP($D255,'2022 FPIs'!$A$1:$M$33,13,FALSE)</f>
        <v>0.34741784037558687</v>
      </c>
      <c r="CG255">
        <f t="shared" si="26"/>
        <v>-4.0999999999999996</v>
      </c>
      <c r="CH255">
        <f t="shared" si="27"/>
        <v>0.87</v>
      </c>
      <c r="CI255">
        <f t="shared" si="28"/>
        <v>0.55616942909760592</v>
      </c>
      <c r="CJ255">
        <f t="shared" si="29"/>
        <v>1.2176591375770018</v>
      </c>
      <c r="CK255">
        <f t="shared" si="30"/>
        <v>1.1494505494505494</v>
      </c>
      <c r="CL255">
        <f t="shared" si="31"/>
        <v>-76</v>
      </c>
    </row>
    <row r="256" spans="1:90">
      <c r="A256" t="s">
        <v>1</v>
      </c>
      <c r="B256">
        <f t="shared" si="24"/>
        <v>1</v>
      </c>
      <c r="C256" t="s">
        <v>59</v>
      </c>
      <c r="D256" t="s">
        <v>53</v>
      </c>
      <c r="E256">
        <v>16</v>
      </c>
      <c r="F256">
        <v>9</v>
      </c>
      <c r="G256">
        <v>14</v>
      </c>
      <c r="H256">
        <v>31</v>
      </c>
      <c r="I256">
        <v>201</v>
      </c>
      <c r="J256">
        <v>1</v>
      </c>
      <c r="K256">
        <v>1</v>
      </c>
      <c r="L256">
        <v>3</v>
      </c>
      <c r="M256">
        <v>18</v>
      </c>
      <c r="N256">
        <v>7.1</v>
      </c>
      <c r="O256">
        <v>5.9</v>
      </c>
      <c r="P256">
        <v>45.2</v>
      </c>
      <c r="Q256">
        <v>64</v>
      </c>
      <c r="R256">
        <v>31</v>
      </c>
      <c r="S256">
        <v>149</v>
      </c>
      <c r="T256">
        <v>4.8</v>
      </c>
      <c r="U256">
        <v>0</v>
      </c>
      <c r="V256">
        <v>3</v>
      </c>
      <c r="W256">
        <v>3</v>
      </c>
      <c r="X256">
        <v>1</v>
      </c>
      <c r="Y256">
        <v>1</v>
      </c>
      <c r="Z256">
        <v>5</v>
      </c>
      <c r="AA256">
        <v>214</v>
      </c>
      <c r="AB256">
        <v>3</v>
      </c>
      <c r="AC256">
        <v>12</v>
      </c>
      <c r="AD256">
        <v>1</v>
      </c>
      <c r="AE256">
        <v>1</v>
      </c>
      <c r="AF256" s="3">
        <v>32.5</v>
      </c>
      <c r="AG256">
        <f>VLOOKUP(C256,'2022 FPIs'!$A$1:$B$33,2,FALSE)</f>
        <v>-5.2</v>
      </c>
      <c r="AH256">
        <f>VLOOKUP($C256,'2022 FPIs'!$A$1:$F$33,3,FALSE)</f>
        <v>43.5</v>
      </c>
      <c r="AI256">
        <f>VLOOKUP($C256,'2022 FPIs'!$A$1:$F$33,4,FALSE)</f>
        <v>30.2</v>
      </c>
      <c r="AJ256">
        <f>VLOOKUP($C256,'2022 FPIs'!$A$1:$F$33,5,FALSE)</f>
        <v>59.3</v>
      </c>
      <c r="AK256">
        <f>VLOOKUP($C256,'2022 FPIs'!$A$1:$F$33,6,FALSE)</f>
        <v>52.3</v>
      </c>
      <c r="AL256">
        <f>VLOOKUP($C256,'2022 FPIs'!$A$1:$M$33,7,FALSE)</f>
        <v>1379</v>
      </c>
      <c r="AM256">
        <f>VLOOKUP($C256,'2022 FPIs'!$A$1:$M$33,8,FALSE)</f>
        <v>0.38360655737704918</v>
      </c>
      <c r="AN256">
        <f>VLOOKUP($C256,'2022 FPIs'!$A$1:$M$33,9,FALSE)</f>
        <v>0.27560975609756089</v>
      </c>
      <c r="AO256">
        <f>VLOOKUP($C256,'2022 FPIs'!$A$1:$M$33,10,FALSE)</f>
        <v>0.16152450090744097</v>
      </c>
      <c r="AP256">
        <f>VLOOKUP($C256,'2022 FPIs'!$A$1:$M$33,11,FALSE)</f>
        <v>0.74229691876750692</v>
      </c>
      <c r="AQ256">
        <f>VLOOKUP($C256,'2022 FPIs'!$A$1:$M$33,12,FALSE)</f>
        <v>0.60486322188449848</v>
      </c>
      <c r="AR256">
        <f>VLOOKUP($C256,'2022 FPIs'!$A$1:$M$33,13,FALSE)</f>
        <v>0.16901408450704225</v>
      </c>
      <c r="AS256">
        <v>9</v>
      </c>
      <c r="AT256">
        <v>16</v>
      </c>
      <c r="AU256">
        <v>19</v>
      </c>
      <c r="AV256">
        <v>38</v>
      </c>
      <c r="AW256">
        <v>154</v>
      </c>
      <c r="AX256">
        <v>0</v>
      </c>
      <c r="AY256">
        <v>0</v>
      </c>
      <c r="AZ256">
        <v>3</v>
      </c>
      <c r="BA256">
        <v>23</v>
      </c>
      <c r="BB256">
        <v>4.7</v>
      </c>
      <c r="BC256">
        <v>3.8</v>
      </c>
      <c r="BD256">
        <v>50</v>
      </c>
      <c r="BE256">
        <v>60.6</v>
      </c>
      <c r="BF256">
        <v>18</v>
      </c>
      <c r="BG256">
        <v>80</v>
      </c>
      <c r="BH256">
        <v>4.4000000000000004</v>
      </c>
      <c r="BI256">
        <v>0</v>
      </c>
      <c r="BJ256">
        <v>3</v>
      </c>
      <c r="BK256">
        <v>3</v>
      </c>
      <c r="BL256">
        <v>0</v>
      </c>
      <c r="BM256">
        <v>0</v>
      </c>
      <c r="BN256">
        <v>5</v>
      </c>
      <c r="BO256">
        <v>268</v>
      </c>
      <c r="BP256">
        <v>2</v>
      </c>
      <c r="BQ256">
        <v>13</v>
      </c>
      <c r="BR256">
        <v>1</v>
      </c>
      <c r="BS256">
        <v>3</v>
      </c>
      <c r="BT256" s="3">
        <f t="shared" si="25"/>
        <v>27.5</v>
      </c>
      <c r="BU256">
        <f>VLOOKUP(D256,'2022 FPIs'!$A$1:$B$33,2,FALSE)</f>
        <v>-5.5</v>
      </c>
      <c r="BV256">
        <f>VLOOKUP($D256,'2022 FPIs'!$A$1:$F$33,3,FALSE)</f>
        <v>70.5</v>
      </c>
      <c r="BW256">
        <f>VLOOKUP($D256,'2022 FPIs'!$A$1:$F$33,4,FALSE)</f>
        <v>65.099999999999994</v>
      </c>
      <c r="BX256">
        <f>VLOOKUP($D256,'2022 FPIs'!$A$1:$F$33,5,FALSE)</f>
        <v>66.3</v>
      </c>
      <c r="BY256">
        <f>VLOOKUP($D256,'2022 FPIs'!$A$1:$F$33,6,FALSE)</f>
        <v>50.4</v>
      </c>
      <c r="BZ256">
        <f>VLOOKUP($D256,'2022 FPIs'!$A$1:$G$33,7,FALSE)</f>
        <v>1307</v>
      </c>
      <c r="CA256">
        <f>VLOOKUP($D256,'2022 FPIs'!$A$1:$M$33,8,FALSE)</f>
        <v>0.37377049180327865</v>
      </c>
      <c r="CB256">
        <f>VLOOKUP($D256,'2022 FPIs'!$A$1:$M$33,9,FALSE)</f>
        <v>0.93414634146341458</v>
      </c>
      <c r="CC256">
        <f>VLOOKUP($D256,'2022 FPIs'!$A$1:$M$33,10,FALSE)</f>
        <v>0.79491833030852976</v>
      </c>
      <c r="CD256">
        <f>VLOOKUP($D256,'2022 FPIs'!$A$1:$M$33,11,FALSE)</f>
        <v>0.93837535014005591</v>
      </c>
      <c r="CE256">
        <f>VLOOKUP($D256,'2022 FPIs'!$A$1:$M$33,12,FALSE)</f>
        <v>0.5471124620060791</v>
      </c>
      <c r="CF256">
        <f>VLOOKUP($D256,'2022 FPIs'!$A$1:$M$33,13,FALSE)</f>
        <v>0</v>
      </c>
      <c r="CG256">
        <f t="shared" si="26"/>
        <v>0.29999999999999982</v>
      </c>
      <c r="CH256">
        <f t="shared" si="27"/>
        <v>0.61702127659574468</v>
      </c>
      <c r="CI256">
        <f t="shared" si="28"/>
        <v>0.46390168970814133</v>
      </c>
      <c r="CJ256">
        <f t="shared" si="29"/>
        <v>0.89441930618401211</v>
      </c>
      <c r="CK256">
        <f t="shared" si="30"/>
        <v>1.0376984126984126</v>
      </c>
      <c r="CL256">
        <f t="shared" si="31"/>
        <v>72</v>
      </c>
    </row>
    <row r="257" spans="1:90">
      <c r="A257" t="s">
        <v>1</v>
      </c>
      <c r="B257">
        <f t="shared" si="24"/>
        <v>1</v>
      </c>
      <c r="C257" t="s">
        <v>59</v>
      </c>
      <c r="D257" t="s">
        <v>54</v>
      </c>
      <c r="E257">
        <v>11</v>
      </c>
      <c r="F257">
        <v>10</v>
      </c>
      <c r="G257">
        <v>20</v>
      </c>
      <c r="H257">
        <v>33</v>
      </c>
      <c r="I257">
        <v>160</v>
      </c>
      <c r="J257">
        <v>0</v>
      </c>
      <c r="K257">
        <v>0</v>
      </c>
      <c r="L257">
        <v>4</v>
      </c>
      <c r="M257">
        <v>24</v>
      </c>
      <c r="N257">
        <v>5.6</v>
      </c>
      <c r="O257">
        <v>4.3</v>
      </c>
      <c r="P257">
        <v>60.6</v>
      </c>
      <c r="Q257">
        <v>72.8</v>
      </c>
      <c r="R257">
        <v>33</v>
      </c>
      <c r="S257">
        <v>101</v>
      </c>
      <c r="T257">
        <v>3.1</v>
      </c>
      <c r="U257">
        <v>1</v>
      </c>
      <c r="V257">
        <v>1</v>
      </c>
      <c r="W257">
        <v>2</v>
      </c>
      <c r="X257">
        <v>0</v>
      </c>
      <c r="Y257">
        <v>0</v>
      </c>
      <c r="Z257">
        <v>10</v>
      </c>
      <c r="AA257">
        <v>476</v>
      </c>
      <c r="AB257">
        <v>6</v>
      </c>
      <c r="AC257">
        <v>19</v>
      </c>
      <c r="AD257">
        <v>0</v>
      </c>
      <c r="AE257">
        <v>0</v>
      </c>
      <c r="AF257" s="3">
        <v>34.5</v>
      </c>
      <c r="AG257">
        <f>VLOOKUP(C257,'2022 FPIs'!$A$1:$B$33,2,FALSE)</f>
        <v>-5.2</v>
      </c>
      <c r="AH257">
        <f>VLOOKUP($C257,'2022 FPIs'!$A$1:$F$33,3,FALSE)</f>
        <v>43.5</v>
      </c>
      <c r="AI257">
        <f>VLOOKUP($C257,'2022 FPIs'!$A$1:$F$33,4,FALSE)</f>
        <v>30.2</v>
      </c>
      <c r="AJ257">
        <f>VLOOKUP($C257,'2022 FPIs'!$A$1:$F$33,5,FALSE)</f>
        <v>59.3</v>
      </c>
      <c r="AK257">
        <f>VLOOKUP($C257,'2022 FPIs'!$A$1:$F$33,6,FALSE)</f>
        <v>52.3</v>
      </c>
      <c r="AL257">
        <f>VLOOKUP($C257,'2022 FPIs'!$A$1:$M$33,7,FALSE)</f>
        <v>1379</v>
      </c>
      <c r="AM257">
        <f>VLOOKUP($C257,'2022 FPIs'!$A$1:$M$33,8,FALSE)</f>
        <v>0.38360655737704918</v>
      </c>
      <c r="AN257">
        <f>VLOOKUP($C257,'2022 FPIs'!$A$1:$M$33,9,FALSE)</f>
        <v>0.27560975609756089</v>
      </c>
      <c r="AO257">
        <f>VLOOKUP($C257,'2022 FPIs'!$A$1:$M$33,10,FALSE)</f>
        <v>0.16152450090744097</v>
      </c>
      <c r="AP257">
        <f>VLOOKUP($C257,'2022 FPIs'!$A$1:$M$33,11,FALSE)</f>
        <v>0.74229691876750692</v>
      </c>
      <c r="AQ257">
        <f>VLOOKUP($C257,'2022 FPIs'!$A$1:$M$33,12,FALSE)</f>
        <v>0.60486322188449848</v>
      </c>
      <c r="AR257">
        <f>VLOOKUP($C257,'2022 FPIs'!$A$1:$M$33,13,FALSE)</f>
        <v>0.16901408450704225</v>
      </c>
      <c r="AS257">
        <v>10</v>
      </c>
      <c r="AT257">
        <v>11</v>
      </c>
      <c r="AU257">
        <v>18</v>
      </c>
      <c r="AV257">
        <v>29</v>
      </c>
      <c r="AW257">
        <v>179</v>
      </c>
      <c r="AX257">
        <v>1</v>
      </c>
      <c r="AY257">
        <v>1</v>
      </c>
      <c r="AZ257">
        <v>4</v>
      </c>
      <c r="BA257">
        <v>32</v>
      </c>
      <c r="BB257">
        <v>7.3</v>
      </c>
      <c r="BC257">
        <v>5.4</v>
      </c>
      <c r="BD257">
        <v>62.1</v>
      </c>
      <c r="BE257">
        <v>76.7</v>
      </c>
      <c r="BF257">
        <v>19</v>
      </c>
      <c r="BG257">
        <v>88</v>
      </c>
      <c r="BH257">
        <v>4.5999999999999996</v>
      </c>
      <c r="BI257">
        <v>0</v>
      </c>
      <c r="BJ257">
        <v>1</v>
      </c>
      <c r="BK257">
        <v>1</v>
      </c>
      <c r="BL257">
        <v>1</v>
      </c>
      <c r="BM257">
        <v>1</v>
      </c>
      <c r="BN257">
        <v>7</v>
      </c>
      <c r="BO257">
        <v>362</v>
      </c>
      <c r="BP257">
        <v>1</v>
      </c>
      <c r="BQ257">
        <v>10</v>
      </c>
      <c r="BR257">
        <v>0</v>
      </c>
      <c r="BS257">
        <v>0</v>
      </c>
      <c r="BT257" s="3">
        <f t="shared" si="25"/>
        <v>25.5</v>
      </c>
      <c r="BU257">
        <f>VLOOKUP(D257,'2022 FPIs'!$A$1:$B$33,2,FALSE)</f>
        <v>6.5</v>
      </c>
      <c r="BV257">
        <f>VLOOKUP($D257,'2022 FPIs'!$A$1:$F$33,3,FALSE)</f>
        <v>32.200000000000003</v>
      </c>
      <c r="BW257">
        <f>VLOOKUP($D257,'2022 FPIs'!$A$1:$F$33,4,FALSE)</f>
        <v>41.6</v>
      </c>
      <c r="BX257">
        <f>VLOOKUP($D257,'2022 FPIs'!$A$1:$F$33,5,FALSE)</f>
        <v>32.799999999999997</v>
      </c>
      <c r="BY257">
        <f>VLOOKUP($D257,'2022 FPIs'!$A$1:$F$33,6,FALSE)</f>
        <v>45.3</v>
      </c>
      <c r="BZ257">
        <f>VLOOKUP($D257,'2022 FPIs'!$A$1:$G$33,7,FALSE)</f>
        <v>1644</v>
      </c>
      <c r="CA257">
        <f>VLOOKUP($D257,'2022 FPIs'!$A$1:$M$33,8,FALSE)</f>
        <v>0.76721311475409837</v>
      </c>
      <c r="CB257">
        <f>VLOOKUP($D257,'2022 FPIs'!$A$1:$M$33,9,FALSE)</f>
        <v>0</v>
      </c>
      <c r="CC257">
        <f>VLOOKUP($D257,'2022 FPIs'!$A$1:$M$33,10,FALSE)</f>
        <v>0.36842105263157893</v>
      </c>
      <c r="CD257">
        <f>VLOOKUP($D257,'2022 FPIs'!$A$1:$M$33,11,FALSE)</f>
        <v>0</v>
      </c>
      <c r="CE257">
        <f>VLOOKUP($D257,'2022 FPIs'!$A$1:$M$33,12,FALSE)</f>
        <v>0.39209726443768994</v>
      </c>
      <c r="CF257">
        <f>VLOOKUP($D257,'2022 FPIs'!$A$1:$M$33,13,FALSE)</f>
        <v>0.79107981220657275</v>
      </c>
      <c r="CG257">
        <f t="shared" si="26"/>
        <v>-11.7</v>
      </c>
      <c r="CH257">
        <f t="shared" si="27"/>
        <v>1.3509316770186335</v>
      </c>
      <c r="CI257">
        <f t="shared" si="28"/>
        <v>0.72596153846153844</v>
      </c>
      <c r="CJ257">
        <f t="shared" si="29"/>
        <v>1.8079268292682928</v>
      </c>
      <c r="CK257">
        <f t="shared" si="30"/>
        <v>1.1545253863134657</v>
      </c>
      <c r="CL257">
        <f t="shared" si="31"/>
        <v>-265</v>
      </c>
    </row>
    <row r="258" spans="1:90">
      <c r="A258" t="s">
        <v>0</v>
      </c>
      <c r="B258">
        <f t="shared" si="24"/>
        <v>0</v>
      </c>
      <c r="C258" t="s">
        <v>59</v>
      </c>
      <c r="D258" t="s">
        <v>58</v>
      </c>
      <c r="E258">
        <v>23</v>
      </c>
      <c r="F258">
        <v>32</v>
      </c>
      <c r="G258">
        <v>17</v>
      </c>
      <c r="H258">
        <v>25</v>
      </c>
      <c r="I258">
        <v>214</v>
      </c>
      <c r="J258">
        <v>2</v>
      </c>
      <c r="K258">
        <v>0</v>
      </c>
      <c r="L258">
        <v>3</v>
      </c>
      <c r="M258">
        <v>23</v>
      </c>
      <c r="N258">
        <v>9.5</v>
      </c>
      <c r="O258">
        <v>7.6</v>
      </c>
      <c r="P258">
        <v>68</v>
      </c>
      <c r="Q258">
        <v>121.1</v>
      </c>
      <c r="R258">
        <v>20</v>
      </c>
      <c r="S258">
        <v>85</v>
      </c>
      <c r="T258">
        <v>4.3</v>
      </c>
      <c r="U258">
        <v>1</v>
      </c>
      <c r="V258">
        <v>1</v>
      </c>
      <c r="W258">
        <v>1</v>
      </c>
      <c r="X258">
        <v>2</v>
      </c>
      <c r="Y258">
        <v>3</v>
      </c>
      <c r="Z258">
        <v>5</v>
      </c>
      <c r="AA258">
        <v>241</v>
      </c>
      <c r="AB258">
        <v>3</v>
      </c>
      <c r="AC258">
        <v>11</v>
      </c>
      <c r="AD258">
        <v>1</v>
      </c>
      <c r="AE258">
        <v>2</v>
      </c>
      <c r="AF258" s="3">
        <v>25</v>
      </c>
      <c r="AG258">
        <f>VLOOKUP(C258,'2022 FPIs'!$A$1:$B$33,2,FALSE)</f>
        <v>-5.2</v>
      </c>
      <c r="AH258">
        <f>VLOOKUP($C258,'2022 FPIs'!$A$1:$F$33,3,FALSE)</f>
        <v>43.5</v>
      </c>
      <c r="AI258">
        <f>VLOOKUP($C258,'2022 FPIs'!$A$1:$F$33,4,FALSE)</f>
        <v>30.2</v>
      </c>
      <c r="AJ258">
        <f>VLOOKUP($C258,'2022 FPIs'!$A$1:$F$33,5,FALSE)</f>
        <v>59.3</v>
      </c>
      <c r="AK258">
        <f>VLOOKUP($C258,'2022 FPIs'!$A$1:$F$33,6,FALSE)</f>
        <v>52.3</v>
      </c>
      <c r="AL258">
        <f>VLOOKUP($C258,'2022 FPIs'!$A$1:$M$33,7,FALSE)</f>
        <v>1379</v>
      </c>
      <c r="AM258">
        <f>VLOOKUP($C258,'2022 FPIs'!$A$1:$M$33,8,FALSE)</f>
        <v>0.38360655737704918</v>
      </c>
      <c r="AN258">
        <f>VLOOKUP($C258,'2022 FPIs'!$A$1:$M$33,9,FALSE)</f>
        <v>0.27560975609756089</v>
      </c>
      <c r="AO258">
        <f>VLOOKUP($C258,'2022 FPIs'!$A$1:$M$33,10,FALSE)</f>
        <v>0.16152450090744097</v>
      </c>
      <c r="AP258">
        <f>VLOOKUP($C258,'2022 FPIs'!$A$1:$M$33,11,FALSE)</f>
        <v>0.74229691876750692</v>
      </c>
      <c r="AQ258">
        <f>VLOOKUP($C258,'2022 FPIs'!$A$1:$M$33,12,FALSE)</f>
        <v>0.60486322188449848</v>
      </c>
      <c r="AR258">
        <f>VLOOKUP($C258,'2022 FPIs'!$A$1:$M$33,13,FALSE)</f>
        <v>0.16901408450704225</v>
      </c>
      <c r="AS258">
        <v>32</v>
      </c>
      <c r="AT258">
        <v>23</v>
      </c>
      <c r="AU258">
        <v>21</v>
      </c>
      <c r="AV258">
        <v>34</v>
      </c>
      <c r="AW258">
        <v>173</v>
      </c>
      <c r="AX258">
        <v>0</v>
      </c>
      <c r="AY258">
        <v>0</v>
      </c>
      <c r="AZ258">
        <v>2</v>
      </c>
      <c r="BA258">
        <v>15</v>
      </c>
      <c r="BB258">
        <v>5.5</v>
      </c>
      <c r="BC258">
        <v>4.8</v>
      </c>
      <c r="BD258">
        <v>61.8</v>
      </c>
      <c r="BE258">
        <v>74.8</v>
      </c>
      <c r="BF258">
        <v>38</v>
      </c>
      <c r="BG258">
        <v>212</v>
      </c>
      <c r="BH258">
        <v>5.6</v>
      </c>
      <c r="BI258">
        <v>2</v>
      </c>
      <c r="BJ258">
        <v>4</v>
      </c>
      <c r="BK258">
        <v>4</v>
      </c>
      <c r="BL258">
        <v>2</v>
      </c>
      <c r="BM258">
        <v>3</v>
      </c>
      <c r="BN258">
        <v>4</v>
      </c>
      <c r="BO258">
        <v>215</v>
      </c>
      <c r="BP258">
        <v>7</v>
      </c>
      <c r="BQ258">
        <v>14</v>
      </c>
      <c r="BR258">
        <v>0</v>
      </c>
      <c r="BS258">
        <v>0</v>
      </c>
      <c r="BT258" s="3">
        <f t="shared" si="25"/>
        <v>35</v>
      </c>
      <c r="BU258">
        <f>VLOOKUP(D258,'2022 FPIs'!$A$1:$B$33,2,FALSE)</f>
        <v>-9.6</v>
      </c>
      <c r="BV258">
        <f>VLOOKUP($D258,'2022 FPIs'!$A$1:$F$33,3,FALSE)</f>
        <v>50.1</v>
      </c>
      <c r="BW258">
        <f>VLOOKUP($D258,'2022 FPIs'!$A$1:$F$33,4,FALSE)</f>
        <v>48</v>
      </c>
      <c r="BX258">
        <f>VLOOKUP($D258,'2022 FPIs'!$A$1:$F$33,5,FALSE)</f>
        <v>49.1</v>
      </c>
      <c r="BY258">
        <f>VLOOKUP($D258,'2022 FPIs'!$A$1:$F$33,6,FALSE)</f>
        <v>57.7</v>
      </c>
      <c r="BZ258">
        <f>VLOOKUP($D258,'2022 FPIs'!$A$1:$G$33,7,FALSE)</f>
        <v>1406</v>
      </c>
      <c r="CA258">
        <f>VLOOKUP($D258,'2022 FPIs'!$A$1:$M$33,8,FALSE)</f>
        <v>0.23934426229508193</v>
      </c>
      <c r="CB258">
        <f>VLOOKUP($D258,'2022 FPIs'!$A$1:$M$33,9,FALSE)</f>
        <v>0.43658536585365848</v>
      </c>
      <c r="CC258">
        <f>VLOOKUP($D258,'2022 FPIs'!$A$1:$M$33,10,FALSE)</f>
        <v>0.48457350272232297</v>
      </c>
      <c r="CD258">
        <f>VLOOKUP($D258,'2022 FPIs'!$A$1:$M$33,11,FALSE)</f>
        <v>0.45658263305322139</v>
      </c>
      <c r="CE258">
        <f>VLOOKUP($D258,'2022 FPIs'!$A$1:$M$33,12,FALSE)</f>
        <v>0.76899696048632238</v>
      </c>
      <c r="CF258">
        <f>VLOOKUP($D258,'2022 FPIs'!$A$1:$M$33,13,FALSE)</f>
        <v>0.23239436619718309</v>
      </c>
      <c r="CG258">
        <f t="shared" si="26"/>
        <v>4.3999999999999995</v>
      </c>
      <c r="CH258">
        <f t="shared" si="27"/>
        <v>0.86826347305389218</v>
      </c>
      <c r="CI258">
        <f t="shared" si="28"/>
        <v>0.62916666666666665</v>
      </c>
      <c r="CJ258">
        <f t="shared" si="29"/>
        <v>1.2077393075356415</v>
      </c>
      <c r="CK258">
        <f t="shared" si="30"/>
        <v>0.90641247833622174</v>
      </c>
      <c r="CL258">
        <f t="shared" si="31"/>
        <v>-27</v>
      </c>
    </row>
    <row r="259" spans="1:90">
      <c r="A259" t="s">
        <v>0</v>
      </c>
      <c r="B259">
        <f t="shared" ref="B259:B322" si="32">IF(A259="W",1,0)</f>
        <v>0</v>
      </c>
      <c r="C259" t="s">
        <v>59</v>
      </c>
      <c r="D259" t="s">
        <v>56</v>
      </c>
      <c r="E259">
        <v>9</v>
      </c>
      <c r="F259">
        <v>12</v>
      </c>
      <c r="G259">
        <v>21</v>
      </c>
      <c r="H259">
        <v>39</v>
      </c>
      <c r="I259">
        <v>250</v>
      </c>
      <c r="J259">
        <v>0</v>
      </c>
      <c r="K259">
        <v>2</v>
      </c>
      <c r="L259">
        <v>4</v>
      </c>
      <c r="M259">
        <v>24</v>
      </c>
      <c r="N259">
        <v>7</v>
      </c>
      <c r="O259">
        <v>5.8</v>
      </c>
      <c r="P259">
        <v>53.8</v>
      </c>
      <c r="Q259">
        <v>52.3</v>
      </c>
      <c r="R259">
        <v>28</v>
      </c>
      <c r="S259">
        <v>125</v>
      </c>
      <c r="T259">
        <v>4.5</v>
      </c>
      <c r="U259">
        <v>0</v>
      </c>
      <c r="V259">
        <v>3</v>
      </c>
      <c r="W259">
        <v>4</v>
      </c>
      <c r="X259">
        <v>0</v>
      </c>
      <c r="Y259">
        <v>0</v>
      </c>
      <c r="Z259">
        <v>5</v>
      </c>
      <c r="AA259">
        <v>229</v>
      </c>
      <c r="AB259">
        <v>2</v>
      </c>
      <c r="AC259">
        <v>15</v>
      </c>
      <c r="AD259">
        <v>1</v>
      </c>
      <c r="AE259">
        <v>2</v>
      </c>
      <c r="AF259" s="3">
        <v>32.5</v>
      </c>
      <c r="AG259">
        <f>VLOOKUP(C259,'2022 FPIs'!$A$1:$B$33,2,FALSE)</f>
        <v>-5.2</v>
      </c>
      <c r="AH259">
        <f>VLOOKUP($C259,'2022 FPIs'!$A$1:$F$33,3,FALSE)</f>
        <v>43.5</v>
      </c>
      <c r="AI259">
        <f>VLOOKUP($C259,'2022 FPIs'!$A$1:$F$33,4,FALSE)</f>
        <v>30.2</v>
      </c>
      <c r="AJ259">
        <f>VLOOKUP($C259,'2022 FPIs'!$A$1:$F$33,5,FALSE)</f>
        <v>59.3</v>
      </c>
      <c r="AK259">
        <f>VLOOKUP($C259,'2022 FPIs'!$A$1:$F$33,6,FALSE)</f>
        <v>52.3</v>
      </c>
      <c r="AL259">
        <f>VLOOKUP($C259,'2022 FPIs'!$A$1:$M$33,7,FALSE)</f>
        <v>1379</v>
      </c>
      <c r="AM259">
        <f>VLOOKUP($C259,'2022 FPIs'!$A$1:$M$33,8,FALSE)</f>
        <v>0.38360655737704918</v>
      </c>
      <c r="AN259">
        <f>VLOOKUP($C259,'2022 FPIs'!$A$1:$M$33,9,FALSE)</f>
        <v>0.27560975609756089</v>
      </c>
      <c r="AO259">
        <f>VLOOKUP($C259,'2022 FPIs'!$A$1:$M$33,10,FALSE)</f>
        <v>0.16152450090744097</v>
      </c>
      <c r="AP259">
        <f>VLOOKUP($C259,'2022 FPIs'!$A$1:$M$33,11,FALSE)</f>
        <v>0.74229691876750692</v>
      </c>
      <c r="AQ259">
        <f>VLOOKUP($C259,'2022 FPIs'!$A$1:$M$33,12,FALSE)</f>
        <v>0.60486322188449848</v>
      </c>
      <c r="AR259">
        <f>VLOOKUP($C259,'2022 FPIs'!$A$1:$M$33,13,FALSE)</f>
        <v>0.16901408450704225</v>
      </c>
      <c r="AS259">
        <v>12</v>
      </c>
      <c r="AT259">
        <v>9</v>
      </c>
      <c r="AU259">
        <v>26</v>
      </c>
      <c r="AV259">
        <v>41</v>
      </c>
      <c r="AW259">
        <v>200</v>
      </c>
      <c r="AX259">
        <v>0</v>
      </c>
      <c r="AY259">
        <v>2</v>
      </c>
      <c r="AZ259">
        <v>6</v>
      </c>
      <c r="BA259">
        <v>51</v>
      </c>
      <c r="BB259">
        <v>6.1</v>
      </c>
      <c r="BC259">
        <v>4.3</v>
      </c>
      <c r="BD259">
        <v>63.4</v>
      </c>
      <c r="BE259">
        <v>54.9</v>
      </c>
      <c r="BF259">
        <v>26</v>
      </c>
      <c r="BG259">
        <v>106</v>
      </c>
      <c r="BH259">
        <v>4.0999999999999996</v>
      </c>
      <c r="BI259">
        <v>0</v>
      </c>
      <c r="BJ259">
        <v>4</v>
      </c>
      <c r="BK259">
        <v>4</v>
      </c>
      <c r="BL259">
        <v>0</v>
      </c>
      <c r="BM259">
        <v>0</v>
      </c>
      <c r="BN259">
        <v>7</v>
      </c>
      <c r="BO259">
        <v>310</v>
      </c>
      <c r="BP259">
        <v>4</v>
      </c>
      <c r="BQ259">
        <v>16</v>
      </c>
      <c r="BR259">
        <v>0</v>
      </c>
      <c r="BS259">
        <v>0</v>
      </c>
      <c r="BT259" s="3">
        <f t="shared" ref="BT259:BT322" si="33">60-AF259</f>
        <v>27.5</v>
      </c>
      <c r="BU259">
        <f>VLOOKUP(D259,'2022 FPIs'!$A$1:$B$33,2,FALSE)</f>
        <v>-15.1</v>
      </c>
      <c r="BV259">
        <f>VLOOKUP($D259,'2022 FPIs'!$A$1:$F$33,3,FALSE)</f>
        <v>46.5</v>
      </c>
      <c r="BW259">
        <f>VLOOKUP($D259,'2022 FPIs'!$A$1:$F$33,4,FALSE)</f>
        <v>40.6</v>
      </c>
      <c r="BX259">
        <f>VLOOKUP($D259,'2022 FPIs'!$A$1:$F$33,5,FALSE)</f>
        <v>54.6</v>
      </c>
      <c r="BY259">
        <f>VLOOKUP($D259,'2022 FPIs'!$A$1:$F$33,6,FALSE)</f>
        <v>49</v>
      </c>
      <c r="BZ259">
        <f>VLOOKUP($D259,'2022 FPIs'!$A$1:$G$33,7,FALSE)</f>
        <v>1381</v>
      </c>
      <c r="CA259">
        <f>VLOOKUP($D259,'2022 FPIs'!$A$1:$M$33,8,FALSE)</f>
        <v>5.9016393442622918E-2</v>
      </c>
      <c r="CB259">
        <f>VLOOKUP($D259,'2022 FPIs'!$A$1:$M$33,9,FALSE)</f>
        <v>0.34878048780487797</v>
      </c>
      <c r="CC259">
        <f>VLOOKUP($D259,'2022 FPIs'!$A$1:$M$33,10,FALSE)</f>
        <v>0.35027223230490012</v>
      </c>
      <c r="CD259">
        <f>VLOOKUP($D259,'2022 FPIs'!$A$1:$M$33,11,FALSE)</f>
        <v>0.61064425770308128</v>
      </c>
      <c r="CE259">
        <f>VLOOKUP($D259,'2022 FPIs'!$A$1:$M$33,12,FALSE)</f>
        <v>0.50455927051671734</v>
      </c>
      <c r="CF259">
        <f>VLOOKUP($D259,'2022 FPIs'!$A$1:$M$33,13,FALSE)</f>
        <v>0.17370892018779344</v>
      </c>
      <c r="CG259">
        <f t="shared" ref="CG259:CG322" si="34">AG259-BU259</f>
        <v>9.8999999999999986</v>
      </c>
      <c r="CH259">
        <f t="shared" ref="CH259:CH322" si="35">AH259/BV259</f>
        <v>0.93548387096774188</v>
      </c>
      <c r="CI259">
        <f t="shared" ref="CI259:CI322" si="36">AI259/BW259</f>
        <v>0.74384236453201968</v>
      </c>
      <c r="CJ259">
        <f t="shared" ref="CJ259:CJ322" si="37">AJ259/BX259</f>
        <v>1.086080586080586</v>
      </c>
      <c r="CK259">
        <f t="shared" ref="CK259:CK322" si="38">AK259/BY259</f>
        <v>1.0673469387755101</v>
      </c>
      <c r="CL259">
        <f t="shared" ref="CL259:CL322" si="39">AL259-BZ259</f>
        <v>-2</v>
      </c>
    </row>
    <row r="260" spans="1:90">
      <c r="A260" t="s">
        <v>0</v>
      </c>
      <c r="B260">
        <f t="shared" si="32"/>
        <v>0</v>
      </c>
      <c r="C260" t="s">
        <v>59</v>
      </c>
      <c r="D260" t="s">
        <v>55</v>
      </c>
      <c r="E260">
        <v>16</v>
      </c>
      <c r="F260">
        <v>19</v>
      </c>
      <c r="G260">
        <v>15</v>
      </c>
      <c r="H260">
        <v>28</v>
      </c>
      <c r="I260">
        <v>160</v>
      </c>
      <c r="J260">
        <v>1</v>
      </c>
      <c r="K260">
        <v>0</v>
      </c>
      <c r="L260">
        <v>4</v>
      </c>
      <c r="M260">
        <v>28</v>
      </c>
      <c r="N260">
        <v>6.7</v>
      </c>
      <c r="O260">
        <v>5</v>
      </c>
      <c r="P260">
        <v>53.6</v>
      </c>
      <c r="Q260">
        <v>82.4</v>
      </c>
      <c r="R260">
        <v>23</v>
      </c>
      <c r="S260">
        <v>98</v>
      </c>
      <c r="T260">
        <v>4.3</v>
      </c>
      <c r="U260">
        <v>0</v>
      </c>
      <c r="V260">
        <v>3</v>
      </c>
      <c r="W260">
        <v>3</v>
      </c>
      <c r="X260">
        <v>1</v>
      </c>
      <c r="Y260">
        <v>1</v>
      </c>
      <c r="Z260">
        <v>7</v>
      </c>
      <c r="AA260">
        <v>323</v>
      </c>
      <c r="AB260">
        <v>4</v>
      </c>
      <c r="AC260">
        <v>14</v>
      </c>
      <c r="AD260">
        <v>0</v>
      </c>
      <c r="AE260">
        <v>0</v>
      </c>
      <c r="AF260" s="3">
        <v>28.5</v>
      </c>
      <c r="AG260">
        <f>VLOOKUP(C260,'2022 FPIs'!$A$1:$B$33,2,FALSE)</f>
        <v>-5.2</v>
      </c>
      <c r="AH260">
        <f>VLOOKUP($C260,'2022 FPIs'!$A$1:$F$33,3,FALSE)</f>
        <v>43.5</v>
      </c>
      <c r="AI260">
        <f>VLOOKUP($C260,'2022 FPIs'!$A$1:$F$33,4,FALSE)</f>
        <v>30.2</v>
      </c>
      <c r="AJ260">
        <f>VLOOKUP($C260,'2022 FPIs'!$A$1:$F$33,5,FALSE)</f>
        <v>59.3</v>
      </c>
      <c r="AK260">
        <f>VLOOKUP($C260,'2022 FPIs'!$A$1:$F$33,6,FALSE)</f>
        <v>52.3</v>
      </c>
      <c r="AL260">
        <f>VLOOKUP($C260,'2022 FPIs'!$A$1:$M$33,7,FALSE)</f>
        <v>1379</v>
      </c>
      <c r="AM260">
        <f>VLOOKUP($C260,'2022 FPIs'!$A$1:$M$33,8,FALSE)</f>
        <v>0.38360655737704918</v>
      </c>
      <c r="AN260">
        <f>VLOOKUP($C260,'2022 FPIs'!$A$1:$M$33,9,FALSE)</f>
        <v>0.27560975609756089</v>
      </c>
      <c r="AO260">
        <f>VLOOKUP($C260,'2022 FPIs'!$A$1:$M$33,10,FALSE)</f>
        <v>0.16152450090744097</v>
      </c>
      <c r="AP260">
        <f>VLOOKUP($C260,'2022 FPIs'!$A$1:$M$33,11,FALSE)</f>
        <v>0.74229691876750692</v>
      </c>
      <c r="AQ260">
        <f>VLOOKUP($C260,'2022 FPIs'!$A$1:$M$33,12,FALSE)</f>
        <v>0.60486322188449848</v>
      </c>
      <c r="AR260">
        <f>VLOOKUP($C260,'2022 FPIs'!$A$1:$M$33,13,FALSE)</f>
        <v>0.16901408450704225</v>
      </c>
      <c r="AS260">
        <v>19</v>
      </c>
      <c r="AT260">
        <v>16</v>
      </c>
      <c r="AU260">
        <v>37</v>
      </c>
      <c r="AV260">
        <v>57</v>
      </c>
      <c r="AW260">
        <v>224</v>
      </c>
      <c r="AX260">
        <v>0</v>
      </c>
      <c r="AY260">
        <v>1</v>
      </c>
      <c r="AZ260">
        <v>2</v>
      </c>
      <c r="BA260">
        <v>14</v>
      </c>
      <c r="BB260">
        <v>4.2</v>
      </c>
      <c r="BC260">
        <v>3.8</v>
      </c>
      <c r="BD260">
        <v>64.900000000000006</v>
      </c>
      <c r="BE260">
        <v>65.2</v>
      </c>
      <c r="BF260">
        <v>24</v>
      </c>
      <c r="BG260">
        <v>73</v>
      </c>
      <c r="BH260">
        <v>3</v>
      </c>
      <c r="BI260">
        <v>1</v>
      </c>
      <c r="BJ260">
        <v>4</v>
      </c>
      <c r="BK260">
        <v>4</v>
      </c>
      <c r="BL260">
        <v>1</v>
      </c>
      <c r="BM260">
        <v>1</v>
      </c>
      <c r="BN260">
        <v>4</v>
      </c>
      <c r="BO260">
        <v>176</v>
      </c>
      <c r="BP260">
        <v>11</v>
      </c>
      <c r="BQ260">
        <v>22</v>
      </c>
      <c r="BR260">
        <v>1</v>
      </c>
      <c r="BS260">
        <v>3</v>
      </c>
      <c r="BT260" s="3">
        <f t="shared" si="33"/>
        <v>31.5</v>
      </c>
      <c r="BU260">
        <f>VLOOKUP(D260,'2022 FPIs'!$A$1:$B$33,2,FALSE)</f>
        <v>3.2</v>
      </c>
      <c r="BV260">
        <f>VLOOKUP($D260,'2022 FPIs'!$A$1:$F$33,3,FALSE)</f>
        <v>42.5</v>
      </c>
      <c r="BW260">
        <f>VLOOKUP($D260,'2022 FPIs'!$A$1:$F$33,4,FALSE)</f>
        <v>33.299999999999997</v>
      </c>
      <c r="BX260">
        <f>VLOOKUP($D260,'2022 FPIs'!$A$1:$F$33,5,FALSE)</f>
        <v>62.6</v>
      </c>
      <c r="BY260">
        <f>VLOOKUP($D260,'2022 FPIs'!$A$1:$F$33,6,FALSE)</f>
        <v>33</v>
      </c>
      <c r="BZ260">
        <f>VLOOKUP($D260,'2022 FPIs'!$A$1:$G$33,7,FALSE)</f>
        <v>1535</v>
      </c>
      <c r="CA260">
        <f>VLOOKUP($D260,'2022 FPIs'!$A$1:$M$33,8,FALSE)</f>
        <v>0.65901639344262286</v>
      </c>
      <c r="CB260">
        <f>VLOOKUP($D260,'2022 FPIs'!$A$1:$M$33,9,FALSE)</f>
        <v>0.2512195121951219</v>
      </c>
      <c r="CC260">
        <f>VLOOKUP($D260,'2022 FPIs'!$A$1:$M$33,10,FALSE)</f>
        <v>0.21778584392014511</v>
      </c>
      <c r="CD260">
        <f>VLOOKUP($D260,'2022 FPIs'!$A$1:$M$33,11,FALSE)</f>
        <v>0.834733893557423</v>
      </c>
      <c r="CE260">
        <f>VLOOKUP($D260,'2022 FPIs'!$A$1:$M$33,12,FALSE)</f>
        <v>1.8237082066869345E-2</v>
      </c>
      <c r="CF260">
        <f>VLOOKUP($D260,'2022 FPIs'!$A$1:$M$33,13,FALSE)</f>
        <v>0.53521126760563376</v>
      </c>
      <c r="CG260">
        <f t="shared" si="34"/>
        <v>-8.4</v>
      </c>
      <c r="CH260">
        <f t="shared" si="35"/>
        <v>1.0235294117647058</v>
      </c>
      <c r="CI260">
        <f t="shared" si="36"/>
        <v>0.90690690690690701</v>
      </c>
      <c r="CJ260">
        <f t="shared" si="37"/>
        <v>0.94728434504792325</v>
      </c>
      <c r="CK260">
        <f t="shared" si="38"/>
        <v>1.5848484848484847</v>
      </c>
      <c r="CL260">
        <f t="shared" si="39"/>
        <v>-156</v>
      </c>
    </row>
    <row r="261" spans="1:90">
      <c r="A261" t="s">
        <v>0</v>
      </c>
      <c r="B261">
        <f t="shared" si="32"/>
        <v>0</v>
      </c>
      <c r="C261" t="s">
        <v>59</v>
      </c>
      <c r="D261" t="s">
        <v>40</v>
      </c>
      <c r="E261">
        <v>9</v>
      </c>
      <c r="F261">
        <v>16</v>
      </c>
      <c r="G261">
        <v>24</v>
      </c>
      <c r="H261">
        <v>46</v>
      </c>
      <c r="I261">
        <v>219</v>
      </c>
      <c r="J261">
        <v>0</v>
      </c>
      <c r="K261">
        <v>1</v>
      </c>
      <c r="L261">
        <v>1</v>
      </c>
      <c r="M261">
        <v>6</v>
      </c>
      <c r="N261">
        <v>4.9000000000000004</v>
      </c>
      <c r="O261">
        <v>4.7</v>
      </c>
      <c r="P261">
        <v>52.2</v>
      </c>
      <c r="Q261">
        <v>56.3</v>
      </c>
      <c r="R261">
        <v>28</v>
      </c>
      <c r="S261">
        <v>105</v>
      </c>
      <c r="T261">
        <v>3.8</v>
      </c>
      <c r="U261">
        <v>1</v>
      </c>
      <c r="V261">
        <v>1</v>
      </c>
      <c r="W261">
        <v>2</v>
      </c>
      <c r="X261">
        <v>0</v>
      </c>
      <c r="Y261">
        <v>1</v>
      </c>
      <c r="Z261">
        <v>6</v>
      </c>
      <c r="AA261">
        <v>240</v>
      </c>
      <c r="AB261">
        <v>5</v>
      </c>
      <c r="AC261">
        <v>16</v>
      </c>
      <c r="AD261">
        <v>1</v>
      </c>
      <c r="AE261">
        <v>3</v>
      </c>
      <c r="AF261" s="3">
        <v>32.5</v>
      </c>
      <c r="AG261">
        <f>VLOOKUP(C261,'2022 FPIs'!$A$1:$B$33,2,FALSE)</f>
        <v>-5.2</v>
      </c>
      <c r="AH261">
        <f>VLOOKUP($C261,'2022 FPIs'!$A$1:$F$33,3,FALSE)</f>
        <v>43.5</v>
      </c>
      <c r="AI261">
        <f>VLOOKUP($C261,'2022 FPIs'!$A$1:$F$33,4,FALSE)</f>
        <v>30.2</v>
      </c>
      <c r="AJ261">
        <f>VLOOKUP($C261,'2022 FPIs'!$A$1:$F$33,5,FALSE)</f>
        <v>59.3</v>
      </c>
      <c r="AK261">
        <f>VLOOKUP($C261,'2022 FPIs'!$A$1:$F$33,6,FALSE)</f>
        <v>52.3</v>
      </c>
      <c r="AL261">
        <f>VLOOKUP($C261,'2022 FPIs'!$A$1:$M$33,7,FALSE)</f>
        <v>1379</v>
      </c>
      <c r="AM261">
        <f>VLOOKUP($C261,'2022 FPIs'!$A$1:$M$33,8,FALSE)</f>
        <v>0.38360655737704918</v>
      </c>
      <c r="AN261">
        <f>VLOOKUP($C261,'2022 FPIs'!$A$1:$M$33,9,FALSE)</f>
        <v>0.27560975609756089</v>
      </c>
      <c r="AO261">
        <f>VLOOKUP($C261,'2022 FPIs'!$A$1:$M$33,10,FALSE)</f>
        <v>0.16152450090744097</v>
      </c>
      <c r="AP261">
        <f>VLOOKUP($C261,'2022 FPIs'!$A$1:$M$33,11,FALSE)</f>
        <v>0.74229691876750692</v>
      </c>
      <c r="AQ261">
        <f>VLOOKUP($C261,'2022 FPIs'!$A$1:$M$33,12,FALSE)</f>
        <v>0.60486322188449848</v>
      </c>
      <c r="AR261">
        <f>VLOOKUP($C261,'2022 FPIs'!$A$1:$M$33,13,FALSE)</f>
        <v>0.16901408450704225</v>
      </c>
      <c r="AS261">
        <v>16</v>
      </c>
      <c r="AT261">
        <v>9</v>
      </c>
      <c r="AU261">
        <v>16</v>
      </c>
      <c r="AV261">
        <v>26</v>
      </c>
      <c r="AW261">
        <v>105</v>
      </c>
      <c r="AX261">
        <v>0</v>
      </c>
      <c r="AY261">
        <v>0</v>
      </c>
      <c r="AZ261">
        <v>3</v>
      </c>
      <c r="BA261">
        <v>16</v>
      </c>
      <c r="BB261">
        <v>4.7</v>
      </c>
      <c r="BC261">
        <v>3.6</v>
      </c>
      <c r="BD261">
        <v>61.5</v>
      </c>
      <c r="BE261">
        <v>70.2</v>
      </c>
      <c r="BF261">
        <v>24</v>
      </c>
      <c r="BG261">
        <v>155</v>
      </c>
      <c r="BH261">
        <v>6.5</v>
      </c>
      <c r="BI261">
        <v>1</v>
      </c>
      <c r="BJ261">
        <v>3</v>
      </c>
      <c r="BK261">
        <v>3</v>
      </c>
      <c r="BL261">
        <v>1</v>
      </c>
      <c r="BM261">
        <v>1</v>
      </c>
      <c r="BN261">
        <v>8</v>
      </c>
      <c r="BO261">
        <v>438</v>
      </c>
      <c r="BP261">
        <v>3</v>
      </c>
      <c r="BQ261">
        <v>14</v>
      </c>
      <c r="BR261">
        <v>0</v>
      </c>
      <c r="BS261">
        <v>0</v>
      </c>
      <c r="BT261" s="3">
        <f t="shared" si="33"/>
        <v>27.5</v>
      </c>
      <c r="BU261">
        <f>VLOOKUP(D261,'2022 FPIs'!$A$1:$B$33,2,FALSE)</f>
        <v>-3.2</v>
      </c>
      <c r="BV261">
        <f>VLOOKUP($D261,'2022 FPIs'!$A$1:$F$33,3,FALSE)</f>
        <v>45.6</v>
      </c>
      <c r="BW261">
        <f>VLOOKUP($D261,'2022 FPIs'!$A$1:$F$33,4,FALSE)</f>
        <v>41.6</v>
      </c>
      <c r="BX261">
        <f>VLOOKUP($D261,'2022 FPIs'!$A$1:$F$33,5,FALSE)</f>
        <v>54.4</v>
      </c>
      <c r="BY261">
        <f>VLOOKUP($D261,'2022 FPIs'!$A$1:$F$33,6,FALSE)</f>
        <v>43.6</v>
      </c>
      <c r="BZ261">
        <f>VLOOKUP($D261,'2022 FPIs'!$A$1:$G$33,7,FALSE)</f>
        <v>1386</v>
      </c>
      <c r="CA261">
        <f>VLOOKUP($D261,'2022 FPIs'!$A$1:$M$33,8,FALSE)</f>
        <v>0.44918032786885242</v>
      </c>
      <c r="CB261">
        <f>VLOOKUP($D261,'2022 FPIs'!$A$1:$M$33,9,FALSE)</f>
        <v>0.32682926829268288</v>
      </c>
      <c r="CC261">
        <f>VLOOKUP($D261,'2022 FPIs'!$A$1:$M$33,10,FALSE)</f>
        <v>0.36842105263157893</v>
      </c>
      <c r="CD261">
        <f>VLOOKUP($D261,'2022 FPIs'!$A$1:$M$33,11,FALSE)</f>
        <v>0.60504201680672265</v>
      </c>
      <c r="CE261">
        <f>VLOOKUP($D261,'2022 FPIs'!$A$1:$M$33,12,FALSE)</f>
        <v>0.34042553191489372</v>
      </c>
      <c r="CF261">
        <f>VLOOKUP($D261,'2022 FPIs'!$A$1:$M$33,13,FALSE)</f>
        <v>0.18544600938967137</v>
      </c>
      <c r="CG261">
        <f t="shared" si="34"/>
        <v>-2</v>
      </c>
      <c r="CH261">
        <f t="shared" si="35"/>
        <v>0.95394736842105265</v>
      </c>
      <c r="CI261">
        <f t="shared" si="36"/>
        <v>0.72596153846153844</v>
      </c>
      <c r="CJ261">
        <f t="shared" si="37"/>
        <v>1.0900735294117647</v>
      </c>
      <c r="CK261">
        <f t="shared" si="38"/>
        <v>1.1995412844036697</v>
      </c>
      <c r="CL261">
        <f t="shared" si="39"/>
        <v>-7</v>
      </c>
    </row>
    <row r="262" spans="1:90">
      <c r="A262" t="s">
        <v>1</v>
      </c>
      <c r="B262">
        <f t="shared" si="32"/>
        <v>1</v>
      </c>
      <c r="C262" t="s">
        <v>59</v>
      </c>
      <c r="D262" t="s">
        <v>41</v>
      </c>
      <c r="E262">
        <v>21</v>
      </c>
      <c r="F262">
        <v>17</v>
      </c>
      <c r="G262">
        <v>18</v>
      </c>
      <c r="H262">
        <v>30</v>
      </c>
      <c r="I262">
        <v>230</v>
      </c>
      <c r="J262">
        <v>1</v>
      </c>
      <c r="K262">
        <v>1</v>
      </c>
      <c r="L262">
        <v>3</v>
      </c>
      <c r="M262">
        <v>22</v>
      </c>
      <c r="N262">
        <v>8.4</v>
      </c>
      <c r="O262">
        <v>7</v>
      </c>
      <c r="P262">
        <v>60</v>
      </c>
      <c r="Q262">
        <v>81.3</v>
      </c>
      <c r="R262">
        <v>28</v>
      </c>
      <c r="S262">
        <v>101</v>
      </c>
      <c r="T262">
        <v>3.6</v>
      </c>
      <c r="U262">
        <v>2</v>
      </c>
      <c r="V262">
        <v>0</v>
      </c>
      <c r="W262">
        <v>0</v>
      </c>
      <c r="X262">
        <v>3</v>
      </c>
      <c r="Y262">
        <v>3</v>
      </c>
      <c r="Z262">
        <v>6</v>
      </c>
      <c r="AA262">
        <v>306</v>
      </c>
      <c r="AB262">
        <v>2</v>
      </c>
      <c r="AC262">
        <v>11</v>
      </c>
      <c r="AD262">
        <v>2</v>
      </c>
      <c r="AE262">
        <v>3</v>
      </c>
      <c r="AF262" s="3">
        <v>26</v>
      </c>
      <c r="AG262">
        <f>VLOOKUP(C262,'2022 FPIs'!$A$1:$B$33,2,FALSE)</f>
        <v>-5.2</v>
      </c>
      <c r="AH262">
        <f>VLOOKUP($C262,'2022 FPIs'!$A$1:$F$33,3,FALSE)</f>
        <v>43.5</v>
      </c>
      <c r="AI262">
        <f>VLOOKUP($C262,'2022 FPIs'!$A$1:$F$33,4,FALSE)</f>
        <v>30.2</v>
      </c>
      <c r="AJ262">
        <f>VLOOKUP($C262,'2022 FPIs'!$A$1:$F$33,5,FALSE)</f>
        <v>59.3</v>
      </c>
      <c r="AK262">
        <f>VLOOKUP($C262,'2022 FPIs'!$A$1:$F$33,6,FALSE)</f>
        <v>52.3</v>
      </c>
      <c r="AL262">
        <f>VLOOKUP($C262,'2022 FPIs'!$A$1:$M$33,7,FALSE)</f>
        <v>1379</v>
      </c>
      <c r="AM262">
        <f>VLOOKUP($C262,'2022 FPIs'!$A$1:$M$33,8,FALSE)</f>
        <v>0.38360655737704918</v>
      </c>
      <c r="AN262">
        <f>VLOOKUP($C262,'2022 FPIs'!$A$1:$M$33,9,FALSE)</f>
        <v>0.27560975609756089</v>
      </c>
      <c r="AO262">
        <f>VLOOKUP($C262,'2022 FPIs'!$A$1:$M$33,10,FALSE)</f>
        <v>0.16152450090744097</v>
      </c>
      <c r="AP262">
        <f>VLOOKUP($C262,'2022 FPIs'!$A$1:$M$33,11,FALSE)</f>
        <v>0.74229691876750692</v>
      </c>
      <c r="AQ262">
        <f>VLOOKUP($C262,'2022 FPIs'!$A$1:$M$33,12,FALSE)</f>
        <v>0.60486322188449848</v>
      </c>
      <c r="AR262">
        <f>VLOOKUP($C262,'2022 FPIs'!$A$1:$M$33,13,FALSE)</f>
        <v>0.16901408450704225</v>
      </c>
      <c r="AS262">
        <v>17</v>
      </c>
      <c r="AT262">
        <v>21</v>
      </c>
      <c r="AU262">
        <v>18</v>
      </c>
      <c r="AV262">
        <v>31</v>
      </c>
      <c r="AW262">
        <v>114</v>
      </c>
      <c r="AX262">
        <v>1</v>
      </c>
      <c r="AY262">
        <v>2</v>
      </c>
      <c r="AZ262">
        <v>2</v>
      </c>
      <c r="BA262">
        <v>19</v>
      </c>
      <c r="BB262">
        <v>4.3</v>
      </c>
      <c r="BC262">
        <v>3.5</v>
      </c>
      <c r="BD262">
        <v>58.1</v>
      </c>
      <c r="BE262">
        <v>49.7</v>
      </c>
      <c r="BF262">
        <v>32</v>
      </c>
      <c r="BG262">
        <v>191</v>
      </c>
      <c r="BH262">
        <v>6</v>
      </c>
      <c r="BI262">
        <v>1</v>
      </c>
      <c r="BJ262">
        <v>1</v>
      </c>
      <c r="BK262">
        <v>1</v>
      </c>
      <c r="BL262">
        <v>2</v>
      </c>
      <c r="BM262">
        <v>2</v>
      </c>
      <c r="BN262">
        <v>6</v>
      </c>
      <c r="BO262">
        <v>287</v>
      </c>
      <c r="BP262">
        <v>4</v>
      </c>
      <c r="BQ262">
        <v>11</v>
      </c>
      <c r="BR262">
        <v>0</v>
      </c>
      <c r="BS262">
        <v>0</v>
      </c>
      <c r="BT262" s="3">
        <f t="shared" si="33"/>
        <v>34</v>
      </c>
      <c r="BU262">
        <f>VLOOKUP(D262,'2022 FPIs'!$A$1:$B$33,2,FALSE)</f>
        <v>6.1</v>
      </c>
      <c r="BV262">
        <f>VLOOKUP($D262,'2022 FPIs'!$A$1:$F$33,3,FALSE)</f>
        <v>48</v>
      </c>
      <c r="BW262">
        <f>VLOOKUP($D262,'2022 FPIs'!$A$1:$F$33,4,FALSE)</f>
        <v>46.1</v>
      </c>
      <c r="BX262">
        <f>VLOOKUP($D262,'2022 FPIs'!$A$1:$F$33,5,FALSE)</f>
        <v>50.2</v>
      </c>
      <c r="BY262">
        <f>VLOOKUP($D262,'2022 FPIs'!$A$1:$F$33,6,FALSE)</f>
        <v>51</v>
      </c>
      <c r="BZ262">
        <f>VLOOKUP($D262,'2022 FPIs'!$A$1:$G$33,7,FALSE)</f>
        <v>1531</v>
      </c>
      <c r="CA262">
        <f>VLOOKUP($D262,'2022 FPIs'!$A$1:$M$33,8,FALSE)</f>
        <v>0.75409836065573765</v>
      </c>
      <c r="CB262">
        <f>VLOOKUP($D262,'2022 FPIs'!$A$1:$M$33,9,FALSE)</f>
        <v>0.38536585365853654</v>
      </c>
      <c r="CC262">
        <f>VLOOKUP($D262,'2022 FPIs'!$A$1:$M$33,10,FALSE)</f>
        <v>0.45009074410163336</v>
      </c>
      <c r="CD262">
        <f>VLOOKUP($D262,'2022 FPIs'!$A$1:$M$33,11,FALSE)</f>
        <v>0.48739495798319338</v>
      </c>
      <c r="CE262">
        <f>VLOOKUP($D262,'2022 FPIs'!$A$1:$M$33,12,FALSE)</f>
        <v>0.56534954407294835</v>
      </c>
      <c r="CF262">
        <f>VLOOKUP($D262,'2022 FPIs'!$A$1:$M$33,13,FALSE)</f>
        <v>0.5258215962441315</v>
      </c>
      <c r="CG262">
        <f t="shared" si="34"/>
        <v>-11.3</v>
      </c>
      <c r="CH262">
        <f t="shared" si="35"/>
        <v>0.90625</v>
      </c>
      <c r="CI262">
        <f t="shared" si="36"/>
        <v>0.65509761388286325</v>
      </c>
      <c r="CJ262">
        <f t="shared" si="37"/>
        <v>1.1812749003984062</v>
      </c>
      <c r="CK262">
        <f t="shared" si="38"/>
        <v>1.0254901960784313</v>
      </c>
      <c r="CL262">
        <f t="shared" si="39"/>
        <v>-152</v>
      </c>
    </row>
    <row r="263" spans="1:90">
      <c r="A263" t="s">
        <v>0</v>
      </c>
      <c r="B263">
        <f t="shared" si="32"/>
        <v>0</v>
      </c>
      <c r="C263" t="s">
        <v>59</v>
      </c>
      <c r="D263" t="s">
        <v>43</v>
      </c>
      <c r="E263">
        <v>10</v>
      </c>
      <c r="F263">
        <v>17</v>
      </c>
      <c r="G263">
        <v>21</v>
      </c>
      <c r="H263">
        <v>42</v>
      </c>
      <c r="I263">
        <v>248</v>
      </c>
      <c r="J263">
        <v>1</v>
      </c>
      <c r="K263">
        <v>1</v>
      </c>
      <c r="L263">
        <v>6</v>
      </c>
      <c r="M263">
        <v>38</v>
      </c>
      <c r="N263">
        <v>6.8</v>
      </c>
      <c r="O263">
        <v>5.2</v>
      </c>
      <c r="P263">
        <v>50</v>
      </c>
      <c r="Q263">
        <v>66.400000000000006</v>
      </c>
      <c r="R263">
        <v>25</v>
      </c>
      <c r="S263">
        <v>65</v>
      </c>
      <c r="T263">
        <v>2.6</v>
      </c>
      <c r="U263">
        <v>0</v>
      </c>
      <c r="V263">
        <v>1</v>
      </c>
      <c r="W263">
        <v>1</v>
      </c>
      <c r="X263">
        <v>1</v>
      </c>
      <c r="Y263">
        <v>1</v>
      </c>
      <c r="Z263">
        <v>9</v>
      </c>
      <c r="AA263">
        <v>411</v>
      </c>
      <c r="AB263">
        <v>4</v>
      </c>
      <c r="AC263">
        <v>17</v>
      </c>
      <c r="AD263">
        <v>2</v>
      </c>
      <c r="AE263">
        <v>3</v>
      </c>
      <c r="AF263" s="3">
        <v>34</v>
      </c>
      <c r="AG263">
        <f>VLOOKUP(C263,'2022 FPIs'!$A$1:$B$33,2,FALSE)</f>
        <v>-5.2</v>
      </c>
      <c r="AH263">
        <f>VLOOKUP($C263,'2022 FPIs'!$A$1:$F$33,3,FALSE)</f>
        <v>43.5</v>
      </c>
      <c r="AI263">
        <f>VLOOKUP($C263,'2022 FPIs'!$A$1:$F$33,4,FALSE)</f>
        <v>30.2</v>
      </c>
      <c r="AJ263">
        <f>VLOOKUP($C263,'2022 FPIs'!$A$1:$F$33,5,FALSE)</f>
        <v>59.3</v>
      </c>
      <c r="AK263">
        <f>VLOOKUP($C263,'2022 FPIs'!$A$1:$F$33,6,FALSE)</f>
        <v>52.3</v>
      </c>
      <c r="AL263">
        <f>VLOOKUP($C263,'2022 FPIs'!$A$1:$M$33,7,FALSE)</f>
        <v>1379</v>
      </c>
      <c r="AM263">
        <f>VLOOKUP($C263,'2022 FPIs'!$A$1:$M$33,8,FALSE)</f>
        <v>0.38360655737704918</v>
      </c>
      <c r="AN263">
        <f>VLOOKUP($C263,'2022 FPIs'!$A$1:$M$33,9,FALSE)</f>
        <v>0.27560975609756089</v>
      </c>
      <c r="AO263">
        <f>VLOOKUP($C263,'2022 FPIs'!$A$1:$M$33,10,FALSE)</f>
        <v>0.16152450090744097</v>
      </c>
      <c r="AP263">
        <f>VLOOKUP($C263,'2022 FPIs'!$A$1:$M$33,11,FALSE)</f>
        <v>0.74229691876750692</v>
      </c>
      <c r="AQ263">
        <f>VLOOKUP($C263,'2022 FPIs'!$A$1:$M$33,12,FALSE)</f>
        <v>0.60486322188449848</v>
      </c>
      <c r="AR263">
        <f>VLOOKUP($C263,'2022 FPIs'!$A$1:$M$33,13,FALSE)</f>
        <v>0.16901408450704225</v>
      </c>
      <c r="AS263">
        <v>17</v>
      </c>
      <c r="AT263">
        <v>10</v>
      </c>
      <c r="AU263">
        <v>19</v>
      </c>
      <c r="AV263">
        <v>36</v>
      </c>
      <c r="AW263">
        <v>244</v>
      </c>
      <c r="AX263">
        <v>2</v>
      </c>
      <c r="AY263">
        <v>0</v>
      </c>
      <c r="AZ263">
        <v>1</v>
      </c>
      <c r="BA263">
        <v>11</v>
      </c>
      <c r="BB263">
        <v>7.1</v>
      </c>
      <c r="BC263">
        <v>6.6</v>
      </c>
      <c r="BD263">
        <v>52.8</v>
      </c>
      <c r="BE263">
        <v>92.8</v>
      </c>
      <c r="BF263">
        <v>23</v>
      </c>
      <c r="BG263">
        <v>63</v>
      </c>
      <c r="BH263">
        <v>2.7</v>
      </c>
      <c r="BI263">
        <v>0</v>
      </c>
      <c r="BJ263">
        <v>1</v>
      </c>
      <c r="BK263">
        <v>1</v>
      </c>
      <c r="BL263">
        <v>2</v>
      </c>
      <c r="BM263">
        <v>2</v>
      </c>
      <c r="BN263">
        <v>8</v>
      </c>
      <c r="BO263">
        <v>432</v>
      </c>
      <c r="BP263">
        <v>6</v>
      </c>
      <c r="BQ263">
        <v>16</v>
      </c>
      <c r="BR263">
        <v>0</v>
      </c>
      <c r="BS263">
        <v>0</v>
      </c>
      <c r="BT263" s="3">
        <f t="shared" si="33"/>
        <v>26</v>
      </c>
      <c r="BU263">
        <f>VLOOKUP(D263,'2022 FPIs'!$A$1:$B$33,2,FALSE)</f>
        <v>-1</v>
      </c>
      <c r="BV263">
        <f>VLOOKUP($D263,'2022 FPIs'!$A$1:$F$33,3,FALSE)</f>
        <v>37.700000000000003</v>
      </c>
      <c r="BW263">
        <f>VLOOKUP($D263,'2022 FPIs'!$A$1:$F$33,4,FALSE)</f>
        <v>36.6</v>
      </c>
      <c r="BX263">
        <f>VLOOKUP($D263,'2022 FPIs'!$A$1:$F$33,5,FALSE)</f>
        <v>44.4</v>
      </c>
      <c r="BY263">
        <f>VLOOKUP($D263,'2022 FPIs'!$A$1:$F$33,6,FALSE)</f>
        <v>50.1</v>
      </c>
      <c r="BZ263">
        <f>VLOOKUP($D263,'2022 FPIs'!$A$1:$G$33,7,FALSE)</f>
        <v>1465</v>
      </c>
      <c r="CA263">
        <f>VLOOKUP($D263,'2022 FPIs'!$A$1:$M$33,8,FALSE)</f>
        <v>0.52131147540983602</v>
      </c>
      <c r="CB263">
        <f>VLOOKUP($D263,'2022 FPIs'!$A$1:$M$33,9,FALSE)</f>
        <v>0.13414634146341464</v>
      </c>
      <c r="CC263">
        <f>VLOOKUP($D263,'2022 FPIs'!$A$1:$M$33,10,FALSE)</f>
        <v>0.27767695099818507</v>
      </c>
      <c r="CD263">
        <f>VLOOKUP($D263,'2022 FPIs'!$A$1:$M$33,11,FALSE)</f>
        <v>0.32492997198879553</v>
      </c>
      <c r="CE263">
        <f>VLOOKUP($D263,'2022 FPIs'!$A$1:$M$33,12,FALSE)</f>
        <v>0.53799392097264453</v>
      </c>
      <c r="CF263">
        <f>VLOOKUP($D263,'2022 FPIs'!$A$1:$M$33,13,FALSE)</f>
        <v>0.37089201877934275</v>
      </c>
      <c r="CG263">
        <f t="shared" si="34"/>
        <v>-4.2</v>
      </c>
      <c r="CH263">
        <f t="shared" si="35"/>
        <v>1.1538461538461537</v>
      </c>
      <c r="CI263">
        <f t="shared" si="36"/>
        <v>0.82513661202185784</v>
      </c>
      <c r="CJ263">
        <f t="shared" si="37"/>
        <v>1.3355855855855856</v>
      </c>
      <c r="CK263">
        <f t="shared" si="38"/>
        <v>1.0439121756487024</v>
      </c>
      <c r="CL263">
        <f t="shared" si="39"/>
        <v>-86</v>
      </c>
    </row>
    <row r="264" spans="1:90">
      <c r="A264" t="s">
        <v>0</v>
      </c>
      <c r="B264">
        <f t="shared" si="32"/>
        <v>0</v>
      </c>
      <c r="C264" t="s">
        <v>59</v>
      </c>
      <c r="D264" t="s">
        <v>58</v>
      </c>
      <c r="E264">
        <v>16</v>
      </c>
      <c r="F264">
        <v>22</v>
      </c>
      <c r="G264">
        <v>24</v>
      </c>
      <c r="H264">
        <v>31</v>
      </c>
      <c r="I264">
        <v>226</v>
      </c>
      <c r="J264">
        <v>0</v>
      </c>
      <c r="K264">
        <v>0</v>
      </c>
      <c r="L264">
        <v>3</v>
      </c>
      <c r="M264">
        <v>21</v>
      </c>
      <c r="N264">
        <v>8</v>
      </c>
      <c r="O264">
        <v>6.6</v>
      </c>
      <c r="P264">
        <v>77.400000000000006</v>
      </c>
      <c r="Q264">
        <v>97</v>
      </c>
      <c r="R264">
        <v>28</v>
      </c>
      <c r="S264">
        <v>94</v>
      </c>
      <c r="T264">
        <v>3.4</v>
      </c>
      <c r="U264">
        <v>1</v>
      </c>
      <c r="V264">
        <v>3</v>
      </c>
      <c r="W264">
        <v>4</v>
      </c>
      <c r="X264">
        <v>1</v>
      </c>
      <c r="Y264">
        <v>1</v>
      </c>
      <c r="Z264">
        <v>4</v>
      </c>
      <c r="AA264">
        <v>187</v>
      </c>
      <c r="AB264">
        <v>3</v>
      </c>
      <c r="AC264">
        <v>12</v>
      </c>
      <c r="AD264">
        <v>0</v>
      </c>
      <c r="AE264">
        <v>0</v>
      </c>
      <c r="AF264" s="3">
        <v>29</v>
      </c>
      <c r="AG264">
        <f>VLOOKUP(C264,'2022 FPIs'!$A$1:$B$33,2,FALSE)</f>
        <v>-5.2</v>
      </c>
      <c r="AH264">
        <f>VLOOKUP($C264,'2022 FPIs'!$A$1:$F$33,3,FALSE)</f>
        <v>43.5</v>
      </c>
      <c r="AI264">
        <f>VLOOKUP($C264,'2022 FPIs'!$A$1:$F$33,4,FALSE)</f>
        <v>30.2</v>
      </c>
      <c r="AJ264">
        <f>VLOOKUP($C264,'2022 FPIs'!$A$1:$F$33,5,FALSE)</f>
        <v>59.3</v>
      </c>
      <c r="AK264">
        <f>VLOOKUP($C264,'2022 FPIs'!$A$1:$F$33,6,FALSE)</f>
        <v>52.3</v>
      </c>
      <c r="AL264">
        <f>VLOOKUP($C264,'2022 FPIs'!$A$1:$M$33,7,FALSE)</f>
        <v>1379</v>
      </c>
      <c r="AM264">
        <f>VLOOKUP($C264,'2022 FPIs'!$A$1:$M$33,8,FALSE)</f>
        <v>0.38360655737704918</v>
      </c>
      <c r="AN264">
        <f>VLOOKUP($C264,'2022 FPIs'!$A$1:$M$33,9,FALSE)</f>
        <v>0.27560975609756089</v>
      </c>
      <c r="AO264">
        <f>VLOOKUP($C264,'2022 FPIs'!$A$1:$M$33,10,FALSE)</f>
        <v>0.16152450090744097</v>
      </c>
      <c r="AP264">
        <f>VLOOKUP($C264,'2022 FPIs'!$A$1:$M$33,11,FALSE)</f>
        <v>0.74229691876750692</v>
      </c>
      <c r="AQ264">
        <f>VLOOKUP($C264,'2022 FPIs'!$A$1:$M$33,12,FALSE)</f>
        <v>0.60486322188449848</v>
      </c>
      <c r="AR264">
        <f>VLOOKUP($C264,'2022 FPIs'!$A$1:$M$33,13,FALSE)</f>
        <v>0.16901408450704225</v>
      </c>
      <c r="AS264">
        <v>22</v>
      </c>
      <c r="AT264">
        <v>16</v>
      </c>
      <c r="AU264">
        <v>23</v>
      </c>
      <c r="AV264">
        <v>37</v>
      </c>
      <c r="AW264">
        <v>298</v>
      </c>
      <c r="AX264">
        <v>2</v>
      </c>
      <c r="AY264">
        <v>0</v>
      </c>
      <c r="AZ264">
        <v>1</v>
      </c>
      <c r="BA264">
        <v>9</v>
      </c>
      <c r="BB264">
        <v>8.3000000000000007</v>
      </c>
      <c r="BC264">
        <v>7.8</v>
      </c>
      <c r="BD264">
        <v>62.2</v>
      </c>
      <c r="BE264">
        <v>105.5</v>
      </c>
      <c r="BF264">
        <v>24</v>
      </c>
      <c r="BG264">
        <v>109</v>
      </c>
      <c r="BH264">
        <v>4.5</v>
      </c>
      <c r="BI264">
        <v>0</v>
      </c>
      <c r="BJ264">
        <v>3</v>
      </c>
      <c r="BK264">
        <v>4</v>
      </c>
      <c r="BL264">
        <v>1</v>
      </c>
      <c r="BM264">
        <v>1</v>
      </c>
      <c r="BN264">
        <v>4</v>
      </c>
      <c r="BO264">
        <v>187</v>
      </c>
      <c r="BP264">
        <v>3</v>
      </c>
      <c r="BQ264">
        <v>11</v>
      </c>
      <c r="BR264">
        <v>0</v>
      </c>
      <c r="BS264">
        <v>0</v>
      </c>
      <c r="BT264" s="3">
        <f t="shared" si="33"/>
        <v>31</v>
      </c>
      <c r="BU264">
        <f>VLOOKUP(D264,'2022 FPIs'!$A$1:$B$33,2,FALSE)</f>
        <v>-9.6</v>
      </c>
      <c r="BV264">
        <f>VLOOKUP($D264,'2022 FPIs'!$A$1:$F$33,3,FALSE)</f>
        <v>50.1</v>
      </c>
      <c r="BW264">
        <f>VLOOKUP($D264,'2022 FPIs'!$A$1:$F$33,4,FALSE)</f>
        <v>48</v>
      </c>
      <c r="BX264">
        <f>VLOOKUP($D264,'2022 FPIs'!$A$1:$F$33,5,FALSE)</f>
        <v>49.1</v>
      </c>
      <c r="BY264">
        <f>VLOOKUP($D264,'2022 FPIs'!$A$1:$F$33,6,FALSE)</f>
        <v>57.7</v>
      </c>
      <c r="BZ264">
        <f>VLOOKUP($D264,'2022 FPIs'!$A$1:$G$33,7,FALSE)</f>
        <v>1406</v>
      </c>
      <c r="CA264">
        <f>VLOOKUP($D264,'2022 FPIs'!$A$1:$M$33,8,FALSE)</f>
        <v>0.23934426229508193</v>
      </c>
      <c r="CB264">
        <f>VLOOKUP($D264,'2022 FPIs'!$A$1:$M$33,9,FALSE)</f>
        <v>0.43658536585365848</v>
      </c>
      <c r="CC264">
        <f>VLOOKUP($D264,'2022 FPIs'!$A$1:$M$33,10,FALSE)</f>
        <v>0.48457350272232297</v>
      </c>
      <c r="CD264">
        <f>VLOOKUP($D264,'2022 FPIs'!$A$1:$M$33,11,FALSE)</f>
        <v>0.45658263305322139</v>
      </c>
      <c r="CE264">
        <f>VLOOKUP($D264,'2022 FPIs'!$A$1:$M$33,12,FALSE)</f>
        <v>0.76899696048632238</v>
      </c>
      <c r="CF264">
        <f>VLOOKUP($D264,'2022 FPIs'!$A$1:$M$33,13,FALSE)</f>
        <v>0.23239436619718309</v>
      </c>
      <c r="CG264">
        <f t="shared" si="34"/>
        <v>4.3999999999999995</v>
      </c>
      <c r="CH264">
        <f t="shared" si="35"/>
        <v>0.86826347305389218</v>
      </c>
      <c r="CI264">
        <f t="shared" si="36"/>
        <v>0.62916666666666665</v>
      </c>
      <c r="CJ264">
        <f t="shared" si="37"/>
        <v>1.2077393075356415</v>
      </c>
      <c r="CK264">
        <f t="shared" si="38"/>
        <v>0.90641247833622174</v>
      </c>
      <c r="CL264">
        <f t="shared" si="39"/>
        <v>-27</v>
      </c>
    </row>
    <row r="265" spans="1:90">
      <c r="A265" t="s">
        <v>0</v>
      </c>
      <c r="B265">
        <f t="shared" si="32"/>
        <v>0</v>
      </c>
      <c r="C265" t="s">
        <v>59</v>
      </c>
      <c r="D265" t="s">
        <v>67</v>
      </c>
      <c r="E265">
        <v>10</v>
      </c>
      <c r="F265">
        <v>23</v>
      </c>
      <c r="G265">
        <v>19</v>
      </c>
      <c r="H265">
        <v>35</v>
      </c>
      <c r="I265">
        <v>125</v>
      </c>
      <c r="J265">
        <v>1</v>
      </c>
      <c r="K265">
        <v>0</v>
      </c>
      <c r="L265">
        <v>3</v>
      </c>
      <c r="M265">
        <v>17</v>
      </c>
      <c r="N265">
        <v>4.0999999999999996</v>
      </c>
      <c r="O265">
        <v>3.3</v>
      </c>
      <c r="P265">
        <v>54.3</v>
      </c>
      <c r="Q265">
        <v>71.7</v>
      </c>
      <c r="R265">
        <v>19</v>
      </c>
      <c r="S265">
        <v>121</v>
      </c>
      <c r="T265">
        <v>6.4</v>
      </c>
      <c r="U265">
        <v>0</v>
      </c>
      <c r="V265">
        <v>1</v>
      </c>
      <c r="W265">
        <v>2</v>
      </c>
      <c r="X265">
        <v>1</v>
      </c>
      <c r="Y265">
        <v>1</v>
      </c>
      <c r="Z265">
        <v>7</v>
      </c>
      <c r="AA265">
        <v>367</v>
      </c>
      <c r="AB265">
        <v>4</v>
      </c>
      <c r="AC265">
        <v>14</v>
      </c>
      <c r="AD265">
        <v>0</v>
      </c>
      <c r="AE265">
        <v>1</v>
      </c>
      <c r="AF265" s="3">
        <v>23</v>
      </c>
      <c r="AG265">
        <f>VLOOKUP(C265,'2022 FPIs'!$A$1:$B$33,2,FALSE)</f>
        <v>-5.2</v>
      </c>
      <c r="AH265">
        <f>VLOOKUP($C265,'2022 FPIs'!$A$1:$F$33,3,FALSE)</f>
        <v>43.5</v>
      </c>
      <c r="AI265">
        <f>VLOOKUP($C265,'2022 FPIs'!$A$1:$F$33,4,FALSE)</f>
        <v>30.2</v>
      </c>
      <c r="AJ265">
        <f>VLOOKUP($C265,'2022 FPIs'!$A$1:$F$33,5,FALSE)</f>
        <v>59.3</v>
      </c>
      <c r="AK265">
        <f>VLOOKUP($C265,'2022 FPIs'!$A$1:$F$33,6,FALSE)</f>
        <v>52.3</v>
      </c>
      <c r="AL265">
        <f>VLOOKUP($C265,'2022 FPIs'!$A$1:$M$33,7,FALSE)</f>
        <v>1379</v>
      </c>
      <c r="AM265">
        <f>VLOOKUP($C265,'2022 FPIs'!$A$1:$M$33,8,FALSE)</f>
        <v>0.38360655737704918</v>
      </c>
      <c r="AN265">
        <f>VLOOKUP($C265,'2022 FPIs'!$A$1:$M$33,9,FALSE)</f>
        <v>0.27560975609756089</v>
      </c>
      <c r="AO265">
        <f>VLOOKUP($C265,'2022 FPIs'!$A$1:$M$33,10,FALSE)</f>
        <v>0.16152450090744097</v>
      </c>
      <c r="AP265">
        <f>VLOOKUP($C265,'2022 FPIs'!$A$1:$M$33,11,FALSE)</f>
        <v>0.74229691876750692</v>
      </c>
      <c r="AQ265">
        <f>VLOOKUP($C265,'2022 FPIs'!$A$1:$M$33,12,FALSE)</f>
        <v>0.60486322188449848</v>
      </c>
      <c r="AR265">
        <f>VLOOKUP($C265,'2022 FPIs'!$A$1:$M$33,13,FALSE)</f>
        <v>0.16901408450704225</v>
      </c>
      <c r="AS265">
        <v>23</v>
      </c>
      <c r="AT265">
        <v>10</v>
      </c>
      <c r="AU265">
        <v>11</v>
      </c>
      <c r="AV265">
        <v>19</v>
      </c>
      <c r="AW265">
        <v>164</v>
      </c>
      <c r="AX265">
        <v>1</v>
      </c>
      <c r="AY265">
        <v>0</v>
      </c>
      <c r="AZ265">
        <v>0</v>
      </c>
      <c r="BA265">
        <v>0</v>
      </c>
      <c r="BB265">
        <v>8.6</v>
      </c>
      <c r="BC265">
        <v>8.6</v>
      </c>
      <c r="BD265">
        <v>57.9</v>
      </c>
      <c r="BE265">
        <v>103.8</v>
      </c>
      <c r="BF265">
        <v>46</v>
      </c>
      <c r="BG265">
        <v>185</v>
      </c>
      <c r="BH265">
        <v>4</v>
      </c>
      <c r="BI265">
        <v>1</v>
      </c>
      <c r="BJ265">
        <v>3</v>
      </c>
      <c r="BK265">
        <v>3</v>
      </c>
      <c r="BL265">
        <v>2</v>
      </c>
      <c r="BM265">
        <v>2</v>
      </c>
      <c r="BN265">
        <v>5</v>
      </c>
      <c r="BO265">
        <v>255</v>
      </c>
      <c r="BP265">
        <v>2</v>
      </c>
      <c r="BQ265">
        <v>12</v>
      </c>
      <c r="BR265">
        <v>2</v>
      </c>
      <c r="BS265">
        <v>2</v>
      </c>
      <c r="BT265" s="3">
        <f t="shared" si="33"/>
        <v>37</v>
      </c>
      <c r="BU265">
        <f>VLOOKUP(D265,'2022 FPIs'!$A$1:$B$33,2,FALSE)</f>
        <v>0.6</v>
      </c>
      <c r="BV265">
        <f>VLOOKUP($D265,'2022 FPIs'!$A$1:$F$33,3,FALSE)</f>
        <v>51.1</v>
      </c>
      <c r="BW265">
        <f>VLOOKUP($D265,'2022 FPIs'!$A$1:$F$33,4,FALSE)</f>
        <v>49.5</v>
      </c>
      <c r="BX265">
        <f>VLOOKUP($D265,'2022 FPIs'!$A$1:$F$33,5,FALSE)</f>
        <v>48.2</v>
      </c>
      <c r="BY265">
        <f>VLOOKUP($D265,'2022 FPIs'!$A$1:$F$33,6,FALSE)</f>
        <v>56.9</v>
      </c>
      <c r="BZ265">
        <f>VLOOKUP($D265,'2022 FPIs'!$A$1:$G$33,7,FALSE)</f>
        <v>1485</v>
      </c>
      <c r="CA265">
        <f>VLOOKUP($D265,'2022 FPIs'!$A$1:$M$33,8,FALSE)</f>
        <v>0.57377049180327866</v>
      </c>
      <c r="CB265">
        <f>VLOOKUP($D265,'2022 FPIs'!$A$1:$M$33,9,FALSE)</f>
        <v>0.46097560975609753</v>
      </c>
      <c r="CC265">
        <f>VLOOKUP($D265,'2022 FPIs'!$A$1:$M$33,10,FALSE)</f>
        <v>0.51179673321234109</v>
      </c>
      <c r="CD265">
        <f>VLOOKUP($D265,'2022 FPIs'!$A$1:$M$33,11,FALSE)</f>
        <v>0.43137254901960798</v>
      </c>
      <c r="CE265">
        <f>VLOOKUP($D265,'2022 FPIs'!$A$1:$M$33,12,FALSE)</f>
        <v>0.74468085106382986</v>
      </c>
      <c r="CF265">
        <f>VLOOKUP($D265,'2022 FPIs'!$A$1:$M$33,13,FALSE)</f>
        <v>0.41784037558685444</v>
      </c>
      <c r="CG265">
        <f t="shared" si="34"/>
        <v>-5.8</v>
      </c>
      <c r="CH265">
        <f t="shared" si="35"/>
        <v>0.85127201565557731</v>
      </c>
      <c r="CI265">
        <f t="shared" si="36"/>
        <v>0.61010101010101003</v>
      </c>
      <c r="CJ265">
        <f t="shared" si="37"/>
        <v>1.2302904564315351</v>
      </c>
      <c r="CK265">
        <f t="shared" si="38"/>
        <v>0.91915641476274168</v>
      </c>
      <c r="CL265">
        <f t="shared" si="39"/>
        <v>-106</v>
      </c>
    </row>
    <row r="266" spans="1:90">
      <c r="A266" t="s">
        <v>0</v>
      </c>
      <c r="B266">
        <f t="shared" si="32"/>
        <v>0</v>
      </c>
      <c r="C266" t="s">
        <v>59</v>
      </c>
      <c r="D266" t="s">
        <v>44</v>
      </c>
      <c r="E266">
        <v>9</v>
      </c>
      <c r="F266">
        <v>10</v>
      </c>
      <c r="G266">
        <v>17</v>
      </c>
      <c r="H266">
        <v>22</v>
      </c>
      <c r="I266">
        <v>184</v>
      </c>
      <c r="J266">
        <v>0</v>
      </c>
      <c r="K266">
        <v>0</v>
      </c>
      <c r="L266">
        <v>2</v>
      </c>
      <c r="M266">
        <v>5</v>
      </c>
      <c r="N266">
        <v>8.6</v>
      </c>
      <c r="O266">
        <v>7.7</v>
      </c>
      <c r="P266">
        <v>77.3</v>
      </c>
      <c r="Q266">
        <v>101.3</v>
      </c>
      <c r="R266">
        <v>28</v>
      </c>
      <c r="S266">
        <v>88</v>
      </c>
      <c r="T266">
        <v>3.1</v>
      </c>
      <c r="U266">
        <v>0</v>
      </c>
      <c r="V266">
        <v>3</v>
      </c>
      <c r="W266">
        <v>4</v>
      </c>
      <c r="X266">
        <v>0</v>
      </c>
      <c r="Y266">
        <v>0</v>
      </c>
      <c r="Z266">
        <v>7</v>
      </c>
      <c r="AA266">
        <v>288</v>
      </c>
      <c r="AB266">
        <v>2</v>
      </c>
      <c r="AC266">
        <v>12</v>
      </c>
      <c r="AD266">
        <v>0</v>
      </c>
      <c r="AE266">
        <v>0</v>
      </c>
      <c r="AF266" s="3">
        <v>27.5</v>
      </c>
      <c r="AG266">
        <f>VLOOKUP(C266,'2022 FPIs'!$A$1:$B$33,2,FALSE)</f>
        <v>-5.2</v>
      </c>
      <c r="AH266">
        <f>VLOOKUP($C266,'2022 FPIs'!$A$1:$F$33,3,FALSE)</f>
        <v>43.5</v>
      </c>
      <c r="AI266">
        <f>VLOOKUP($C266,'2022 FPIs'!$A$1:$F$33,4,FALSE)</f>
        <v>30.2</v>
      </c>
      <c r="AJ266">
        <f>VLOOKUP($C266,'2022 FPIs'!$A$1:$F$33,5,FALSE)</f>
        <v>59.3</v>
      </c>
      <c r="AK266">
        <f>VLOOKUP($C266,'2022 FPIs'!$A$1:$F$33,6,FALSE)</f>
        <v>52.3</v>
      </c>
      <c r="AL266">
        <f>VLOOKUP($C266,'2022 FPIs'!$A$1:$M$33,7,FALSE)</f>
        <v>1379</v>
      </c>
      <c r="AM266">
        <f>VLOOKUP($C266,'2022 FPIs'!$A$1:$M$33,8,FALSE)</f>
        <v>0.38360655737704918</v>
      </c>
      <c r="AN266">
        <f>VLOOKUP($C266,'2022 FPIs'!$A$1:$M$33,9,FALSE)</f>
        <v>0.27560975609756089</v>
      </c>
      <c r="AO266">
        <f>VLOOKUP($C266,'2022 FPIs'!$A$1:$M$33,10,FALSE)</f>
        <v>0.16152450090744097</v>
      </c>
      <c r="AP266">
        <f>VLOOKUP($C266,'2022 FPIs'!$A$1:$M$33,11,FALSE)</f>
        <v>0.74229691876750692</v>
      </c>
      <c r="AQ266">
        <f>VLOOKUP($C266,'2022 FPIs'!$A$1:$M$33,12,FALSE)</f>
        <v>0.60486322188449848</v>
      </c>
      <c r="AR266">
        <f>VLOOKUP($C266,'2022 FPIs'!$A$1:$M$33,13,FALSE)</f>
        <v>0.16901408450704225</v>
      </c>
      <c r="AS266">
        <v>10</v>
      </c>
      <c r="AT266">
        <v>9</v>
      </c>
      <c r="AU266">
        <v>30</v>
      </c>
      <c r="AV266">
        <v>37</v>
      </c>
      <c r="AW266">
        <v>182</v>
      </c>
      <c r="AX266">
        <v>0</v>
      </c>
      <c r="AY266">
        <v>2</v>
      </c>
      <c r="AZ266">
        <v>4</v>
      </c>
      <c r="BA266">
        <v>16</v>
      </c>
      <c r="BB266">
        <v>5.4</v>
      </c>
      <c r="BC266">
        <v>4.4000000000000004</v>
      </c>
      <c r="BD266">
        <v>81.099999999999994</v>
      </c>
      <c r="BE266">
        <v>64.599999999999994</v>
      </c>
      <c r="BF266">
        <v>28</v>
      </c>
      <c r="BG266">
        <v>103</v>
      </c>
      <c r="BH266">
        <v>3.7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6</v>
      </c>
      <c r="BO266">
        <v>303</v>
      </c>
      <c r="BP266">
        <v>3</v>
      </c>
      <c r="BQ266">
        <v>13</v>
      </c>
      <c r="BR266">
        <v>3</v>
      </c>
      <c r="BS266">
        <v>3</v>
      </c>
      <c r="BT266" s="3">
        <f t="shared" si="33"/>
        <v>32.5</v>
      </c>
      <c r="BU266">
        <f>VLOOKUP(D266,'2022 FPIs'!$A$1:$B$33,2,FALSE)</f>
        <v>2.9</v>
      </c>
      <c r="BV266">
        <f>VLOOKUP($D266,'2022 FPIs'!$A$1:$F$33,3,FALSE)</f>
        <v>51.9</v>
      </c>
      <c r="BW266">
        <f>VLOOKUP($D266,'2022 FPIs'!$A$1:$F$33,4,FALSE)</f>
        <v>59.7</v>
      </c>
      <c r="BX266">
        <f>VLOOKUP($D266,'2022 FPIs'!$A$1:$F$33,5,FALSE)</f>
        <v>39.6</v>
      </c>
      <c r="BY266">
        <f>VLOOKUP($D266,'2022 FPIs'!$A$1:$F$33,6,FALSE)</f>
        <v>60.2</v>
      </c>
      <c r="BZ266">
        <f>VLOOKUP($D266,'2022 FPIs'!$A$1:$G$33,7,FALSE)</f>
        <v>1599</v>
      </c>
      <c r="CA266">
        <f>VLOOKUP($D266,'2022 FPIs'!$A$1:$M$33,8,FALSE)</f>
        <v>0.64918032786885238</v>
      </c>
      <c r="CB266">
        <f>VLOOKUP($D266,'2022 FPIs'!$A$1:$M$33,9,FALSE)</f>
        <v>0.48048780487804865</v>
      </c>
      <c r="CC266">
        <f>VLOOKUP($D266,'2022 FPIs'!$A$1:$M$33,10,FALSE)</f>
        <v>0.69691470054446458</v>
      </c>
      <c r="CD266">
        <f>VLOOKUP($D266,'2022 FPIs'!$A$1:$M$33,11,FALSE)</f>
        <v>0.19047619047619058</v>
      </c>
      <c r="CE266">
        <f>VLOOKUP($D266,'2022 FPIs'!$A$1:$M$33,12,FALSE)</f>
        <v>0.84498480243161112</v>
      </c>
      <c r="CF266">
        <f>VLOOKUP($D266,'2022 FPIs'!$A$1:$M$33,13,FALSE)</f>
        <v>0.68544600938967137</v>
      </c>
      <c r="CG266">
        <f t="shared" si="34"/>
        <v>-8.1</v>
      </c>
      <c r="CH266">
        <f t="shared" si="35"/>
        <v>0.83815028901734101</v>
      </c>
      <c r="CI266">
        <f t="shared" si="36"/>
        <v>0.50586264656616409</v>
      </c>
      <c r="CJ266">
        <f t="shared" si="37"/>
        <v>1.4974747474747474</v>
      </c>
      <c r="CK266">
        <f t="shared" si="38"/>
        <v>0.86877076411960119</v>
      </c>
      <c r="CL266">
        <f t="shared" si="39"/>
        <v>-220</v>
      </c>
    </row>
    <row r="267" spans="1:90">
      <c r="A267" t="s">
        <v>0</v>
      </c>
      <c r="B267">
        <f t="shared" si="32"/>
        <v>0</v>
      </c>
      <c r="C267" t="s">
        <v>59</v>
      </c>
      <c r="D267" t="s">
        <v>46</v>
      </c>
      <c r="E267">
        <v>28</v>
      </c>
      <c r="F267">
        <v>34</v>
      </c>
      <c r="G267">
        <v>27</v>
      </c>
      <c r="H267">
        <v>44</v>
      </c>
      <c r="I267">
        <v>214</v>
      </c>
      <c r="J267">
        <v>4</v>
      </c>
      <c r="K267">
        <v>2</v>
      </c>
      <c r="L267">
        <v>6</v>
      </c>
      <c r="M267">
        <v>49</v>
      </c>
      <c r="N267">
        <v>6</v>
      </c>
      <c r="O267">
        <v>4.3</v>
      </c>
      <c r="P267">
        <v>61.4</v>
      </c>
      <c r="Q267">
        <v>84.8</v>
      </c>
      <c r="R267">
        <v>19</v>
      </c>
      <c r="S267">
        <v>106</v>
      </c>
      <c r="T267">
        <v>5.6</v>
      </c>
      <c r="U267">
        <v>0</v>
      </c>
      <c r="V267">
        <v>0</v>
      </c>
      <c r="W267">
        <v>0</v>
      </c>
      <c r="X267">
        <v>4</v>
      </c>
      <c r="Y267">
        <v>4</v>
      </c>
      <c r="Z267">
        <v>7</v>
      </c>
      <c r="AA267">
        <v>333</v>
      </c>
      <c r="AB267">
        <v>6</v>
      </c>
      <c r="AC267">
        <v>17</v>
      </c>
      <c r="AD267">
        <v>1</v>
      </c>
      <c r="AE267">
        <v>2</v>
      </c>
      <c r="AF267" s="3">
        <v>30</v>
      </c>
      <c r="AG267">
        <f>VLOOKUP(C267,'2022 FPIs'!$A$1:$B$33,2,FALSE)</f>
        <v>-5.2</v>
      </c>
      <c r="AH267">
        <f>VLOOKUP($C267,'2022 FPIs'!$A$1:$F$33,3,FALSE)</f>
        <v>43.5</v>
      </c>
      <c r="AI267">
        <f>VLOOKUP($C267,'2022 FPIs'!$A$1:$F$33,4,FALSE)</f>
        <v>30.2</v>
      </c>
      <c r="AJ267">
        <f>VLOOKUP($C267,'2022 FPIs'!$A$1:$F$33,5,FALSE)</f>
        <v>59.3</v>
      </c>
      <c r="AK267">
        <f>VLOOKUP($C267,'2022 FPIs'!$A$1:$F$33,6,FALSE)</f>
        <v>52.3</v>
      </c>
      <c r="AL267">
        <f>VLOOKUP($C267,'2022 FPIs'!$A$1:$M$33,7,FALSE)</f>
        <v>1379</v>
      </c>
      <c r="AM267">
        <f>VLOOKUP($C267,'2022 FPIs'!$A$1:$M$33,8,FALSE)</f>
        <v>0.38360655737704918</v>
      </c>
      <c r="AN267">
        <f>VLOOKUP($C267,'2022 FPIs'!$A$1:$M$33,9,FALSE)</f>
        <v>0.27560975609756089</v>
      </c>
      <c r="AO267">
        <f>VLOOKUP($C267,'2022 FPIs'!$A$1:$M$33,10,FALSE)</f>
        <v>0.16152450090744097</v>
      </c>
      <c r="AP267">
        <f>VLOOKUP($C267,'2022 FPIs'!$A$1:$M$33,11,FALSE)</f>
        <v>0.74229691876750692</v>
      </c>
      <c r="AQ267">
        <f>VLOOKUP($C267,'2022 FPIs'!$A$1:$M$33,12,FALSE)</f>
        <v>0.60486322188449848</v>
      </c>
      <c r="AR267">
        <f>VLOOKUP($C267,'2022 FPIs'!$A$1:$M$33,13,FALSE)</f>
        <v>0.16901408450704225</v>
      </c>
      <c r="AS267">
        <v>34</v>
      </c>
      <c r="AT267">
        <v>28</v>
      </c>
      <c r="AU267">
        <v>28</v>
      </c>
      <c r="AV267">
        <v>42</v>
      </c>
      <c r="AW267">
        <v>342</v>
      </c>
      <c r="AX267">
        <v>3</v>
      </c>
      <c r="AY267">
        <v>3</v>
      </c>
      <c r="AZ267">
        <v>2</v>
      </c>
      <c r="BA267">
        <v>10</v>
      </c>
      <c r="BB267">
        <v>8.4</v>
      </c>
      <c r="BC267">
        <v>7.8</v>
      </c>
      <c r="BD267">
        <v>66.7</v>
      </c>
      <c r="BE267">
        <v>85.6</v>
      </c>
      <c r="BF267">
        <v>23</v>
      </c>
      <c r="BG267">
        <v>89</v>
      </c>
      <c r="BH267">
        <v>3.9</v>
      </c>
      <c r="BI267">
        <v>0</v>
      </c>
      <c r="BJ267">
        <v>2</v>
      </c>
      <c r="BK267">
        <v>2</v>
      </c>
      <c r="BL267">
        <v>4</v>
      </c>
      <c r="BM267">
        <v>4</v>
      </c>
      <c r="BN267">
        <v>3</v>
      </c>
      <c r="BO267">
        <v>199</v>
      </c>
      <c r="BP267">
        <v>6</v>
      </c>
      <c r="BQ267">
        <v>12</v>
      </c>
      <c r="BR267">
        <v>0</v>
      </c>
      <c r="BS267">
        <v>0</v>
      </c>
      <c r="BT267" s="3">
        <f t="shared" si="33"/>
        <v>30</v>
      </c>
      <c r="BU267">
        <f>VLOOKUP(D267,'2022 FPIs'!$A$1:$B$33,2,FALSE)</f>
        <v>13.6</v>
      </c>
      <c r="BV267">
        <f>VLOOKUP($D267,'2022 FPIs'!$A$1:$F$33,3,FALSE)</f>
        <v>37.799999999999997</v>
      </c>
      <c r="BW267">
        <f>VLOOKUP($D267,'2022 FPIs'!$A$1:$F$33,4,FALSE)</f>
        <v>33.200000000000003</v>
      </c>
      <c r="BX267">
        <f>VLOOKUP($D267,'2022 FPIs'!$A$1:$F$33,5,FALSE)</f>
        <v>50.1</v>
      </c>
      <c r="BY267">
        <f>VLOOKUP($D267,'2022 FPIs'!$A$1:$F$33,6,FALSE)</f>
        <v>45.9</v>
      </c>
      <c r="BZ267">
        <f>VLOOKUP($D267,'2022 FPIs'!$A$1:$G$33,7,FALSE)</f>
        <v>1733</v>
      </c>
      <c r="CA267">
        <f>VLOOKUP($D267,'2022 FPIs'!$A$1:$M$33,8,FALSE)</f>
        <v>1</v>
      </c>
      <c r="CB267">
        <f>VLOOKUP($D267,'2022 FPIs'!$A$1:$M$33,9,FALSE)</f>
        <v>0.13658536585365841</v>
      </c>
      <c r="CC267">
        <f>VLOOKUP($D267,'2022 FPIs'!$A$1:$M$33,10,FALSE)</f>
        <v>0.21597096188747733</v>
      </c>
      <c r="CD267">
        <f>VLOOKUP($D267,'2022 FPIs'!$A$1:$M$33,11,FALSE)</f>
        <v>0.48459383753501406</v>
      </c>
      <c r="CE267">
        <f>VLOOKUP($D267,'2022 FPIs'!$A$1:$M$33,12,FALSE)</f>
        <v>0.4103343465045593</v>
      </c>
      <c r="CF267">
        <f>VLOOKUP($D267,'2022 FPIs'!$A$1:$M$33,13,FALSE)</f>
        <v>1</v>
      </c>
      <c r="CG267">
        <f t="shared" si="34"/>
        <v>-18.8</v>
      </c>
      <c r="CH267">
        <f t="shared" si="35"/>
        <v>1.1507936507936509</v>
      </c>
      <c r="CI267">
        <f t="shared" si="36"/>
        <v>0.90963855421686735</v>
      </c>
      <c r="CJ267">
        <f t="shared" si="37"/>
        <v>1.1836327345309381</v>
      </c>
      <c r="CK267">
        <f t="shared" si="38"/>
        <v>1.139433551198257</v>
      </c>
      <c r="CL267">
        <f t="shared" si="39"/>
        <v>-354</v>
      </c>
    </row>
    <row r="268" spans="1:90">
      <c r="A268" t="s">
        <v>1</v>
      </c>
      <c r="B268">
        <f t="shared" si="32"/>
        <v>1</v>
      </c>
      <c r="C268" t="s">
        <v>59</v>
      </c>
      <c r="D268" t="s">
        <v>57</v>
      </c>
      <c r="E268">
        <v>24</v>
      </c>
      <c r="F268">
        <v>15</v>
      </c>
      <c r="G268">
        <v>21</v>
      </c>
      <c r="H268">
        <v>26</v>
      </c>
      <c r="I268">
        <v>156</v>
      </c>
      <c r="J268">
        <v>1</v>
      </c>
      <c r="K268">
        <v>1</v>
      </c>
      <c r="L268">
        <v>7</v>
      </c>
      <c r="M268">
        <v>41</v>
      </c>
      <c r="N268">
        <v>7.6</v>
      </c>
      <c r="O268">
        <v>4.7</v>
      </c>
      <c r="P268">
        <v>80.8</v>
      </c>
      <c r="Q268">
        <v>88.5</v>
      </c>
      <c r="R268">
        <v>34</v>
      </c>
      <c r="S268">
        <v>168</v>
      </c>
      <c r="T268">
        <v>4.9000000000000004</v>
      </c>
      <c r="U268">
        <v>2</v>
      </c>
      <c r="V268">
        <v>1</v>
      </c>
      <c r="W268">
        <v>2</v>
      </c>
      <c r="X268">
        <v>3</v>
      </c>
      <c r="Y268">
        <v>3</v>
      </c>
      <c r="Z268">
        <v>5</v>
      </c>
      <c r="AA268">
        <v>224</v>
      </c>
      <c r="AB268">
        <v>4</v>
      </c>
      <c r="AC268">
        <v>11</v>
      </c>
      <c r="AD268">
        <v>0</v>
      </c>
      <c r="AE268">
        <v>0</v>
      </c>
      <c r="AF268" s="3">
        <v>33</v>
      </c>
      <c r="AG268">
        <f>VLOOKUP(C268,'2022 FPIs'!$A$1:$B$33,2,FALSE)</f>
        <v>-5.2</v>
      </c>
      <c r="AH268">
        <f>VLOOKUP($C268,'2022 FPIs'!$A$1:$F$33,3,FALSE)</f>
        <v>43.5</v>
      </c>
      <c r="AI268">
        <f>VLOOKUP($C268,'2022 FPIs'!$A$1:$F$33,4,FALSE)</f>
        <v>30.2</v>
      </c>
      <c r="AJ268">
        <f>VLOOKUP($C268,'2022 FPIs'!$A$1:$F$33,5,FALSE)</f>
        <v>59.3</v>
      </c>
      <c r="AK268">
        <f>VLOOKUP($C268,'2022 FPIs'!$A$1:$F$33,6,FALSE)</f>
        <v>52.3</v>
      </c>
      <c r="AL268">
        <f>VLOOKUP($C268,'2022 FPIs'!$A$1:$M$33,7,FALSE)</f>
        <v>1379</v>
      </c>
      <c r="AM268">
        <f>VLOOKUP($C268,'2022 FPIs'!$A$1:$M$33,8,FALSE)</f>
        <v>0.38360655737704918</v>
      </c>
      <c r="AN268">
        <f>VLOOKUP($C268,'2022 FPIs'!$A$1:$M$33,9,FALSE)</f>
        <v>0.27560975609756089</v>
      </c>
      <c r="AO268">
        <f>VLOOKUP($C268,'2022 FPIs'!$A$1:$M$33,10,FALSE)</f>
        <v>0.16152450090744097</v>
      </c>
      <c r="AP268">
        <f>VLOOKUP($C268,'2022 FPIs'!$A$1:$M$33,11,FALSE)</f>
        <v>0.74229691876750692</v>
      </c>
      <c r="AQ268">
        <f>VLOOKUP($C268,'2022 FPIs'!$A$1:$M$33,12,FALSE)</f>
        <v>0.60486322188449848</v>
      </c>
      <c r="AR268">
        <f>VLOOKUP($C268,'2022 FPIs'!$A$1:$M$33,13,FALSE)</f>
        <v>0.16901408450704225</v>
      </c>
      <c r="AS268">
        <v>15</v>
      </c>
      <c r="AT268">
        <v>24</v>
      </c>
      <c r="AU268">
        <v>20</v>
      </c>
      <c r="AV268">
        <v>36</v>
      </c>
      <c r="AW268">
        <v>167</v>
      </c>
      <c r="AX268">
        <v>0</v>
      </c>
      <c r="AY268">
        <v>3</v>
      </c>
      <c r="AZ268">
        <v>3</v>
      </c>
      <c r="BA268">
        <v>6</v>
      </c>
      <c r="BB268">
        <v>4.8</v>
      </c>
      <c r="BC268">
        <v>4.3</v>
      </c>
      <c r="BD268">
        <v>55.6</v>
      </c>
      <c r="BE268">
        <v>33</v>
      </c>
      <c r="BF268">
        <v>20</v>
      </c>
      <c r="BG268">
        <v>73</v>
      </c>
      <c r="BH268">
        <v>3.7</v>
      </c>
      <c r="BI268">
        <v>1</v>
      </c>
      <c r="BJ268">
        <v>3</v>
      </c>
      <c r="BK268">
        <v>3</v>
      </c>
      <c r="BL268">
        <v>0</v>
      </c>
      <c r="BM268">
        <v>0</v>
      </c>
      <c r="BN268">
        <v>6</v>
      </c>
      <c r="BO268">
        <v>299</v>
      </c>
      <c r="BP268">
        <v>2</v>
      </c>
      <c r="BQ268">
        <v>12</v>
      </c>
      <c r="BR268">
        <v>0</v>
      </c>
      <c r="BS268">
        <v>0</v>
      </c>
      <c r="BT268" s="3">
        <f t="shared" si="33"/>
        <v>27</v>
      </c>
      <c r="BU268">
        <f>VLOOKUP(D268,'2022 FPIs'!$A$1:$B$33,2,FALSE)</f>
        <v>-15.1</v>
      </c>
      <c r="BV268">
        <f>VLOOKUP($D268,'2022 FPIs'!$A$1:$F$33,3,FALSE)</f>
        <v>45.7</v>
      </c>
      <c r="BW268">
        <f>VLOOKUP($D268,'2022 FPIs'!$A$1:$F$33,4,FALSE)</f>
        <v>39.799999999999997</v>
      </c>
      <c r="BX268">
        <f>VLOOKUP($D268,'2022 FPIs'!$A$1:$F$33,5,FALSE)</f>
        <v>60.5</v>
      </c>
      <c r="BY268">
        <f>VLOOKUP($D268,'2022 FPIs'!$A$1:$F$33,6,FALSE)</f>
        <v>34.299999999999997</v>
      </c>
      <c r="BZ268">
        <f>VLOOKUP($D268,'2022 FPIs'!$A$1:$G$33,7,FALSE)</f>
        <v>1337</v>
      </c>
      <c r="CA268">
        <f>VLOOKUP($D268,'2022 FPIs'!$A$1:$M$33,8,FALSE)</f>
        <v>5.9016393442622918E-2</v>
      </c>
      <c r="CB268">
        <f>VLOOKUP($D268,'2022 FPIs'!$A$1:$M$33,9,FALSE)</f>
        <v>0.32926829268292684</v>
      </c>
      <c r="CC268">
        <f>VLOOKUP($D268,'2022 FPIs'!$A$1:$M$33,10,FALSE)</f>
        <v>0.33575317604355703</v>
      </c>
      <c r="CD268">
        <f>VLOOKUP($D268,'2022 FPIs'!$A$1:$M$33,11,FALSE)</f>
        <v>0.77591036414565828</v>
      </c>
      <c r="CE268">
        <f>VLOOKUP($D268,'2022 FPIs'!$A$1:$M$33,12,FALSE)</f>
        <v>5.7750759878419412E-2</v>
      </c>
      <c r="CF268">
        <f>VLOOKUP($D268,'2022 FPIs'!$A$1:$M$33,13,FALSE)</f>
        <v>7.0422535211267609E-2</v>
      </c>
      <c r="CG268">
        <f t="shared" si="34"/>
        <v>9.8999999999999986</v>
      </c>
      <c r="CH268">
        <f t="shared" si="35"/>
        <v>0.9518599562363238</v>
      </c>
      <c r="CI268">
        <f t="shared" si="36"/>
        <v>0.7587939698492463</v>
      </c>
      <c r="CJ268">
        <f t="shared" si="37"/>
        <v>0.98016528925619828</v>
      </c>
      <c r="CK268">
        <f t="shared" si="38"/>
        <v>1.5247813411078717</v>
      </c>
      <c r="CL268">
        <f t="shared" si="39"/>
        <v>42</v>
      </c>
    </row>
    <row r="269" spans="1:90">
      <c r="A269" t="s">
        <v>0</v>
      </c>
      <c r="B269">
        <f t="shared" si="32"/>
        <v>0</v>
      </c>
      <c r="C269" t="s">
        <v>59</v>
      </c>
      <c r="D269" t="s">
        <v>42</v>
      </c>
      <c r="E269">
        <v>14</v>
      </c>
      <c r="F269">
        <v>51</v>
      </c>
      <c r="G269">
        <v>19</v>
      </c>
      <c r="H269">
        <v>35</v>
      </c>
      <c r="I269">
        <v>219</v>
      </c>
      <c r="J269">
        <v>1</v>
      </c>
      <c r="K269">
        <v>4</v>
      </c>
      <c r="L269">
        <v>6</v>
      </c>
      <c r="M269">
        <v>40</v>
      </c>
      <c r="N269">
        <v>7.4</v>
      </c>
      <c r="O269">
        <v>5.3</v>
      </c>
      <c r="P269">
        <v>54.3</v>
      </c>
      <c r="Q269">
        <v>43.3</v>
      </c>
      <c r="R269">
        <v>20</v>
      </c>
      <c r="S269">
        <v>104</v>
      </c>
      <c r="T269">
        <v>5.2</v>
      </c>
      <c r="U269">
        <v>0</v>
      </c>
      <c r="V269">
        <v>2</v>
      </c>
      <c r="W269">
        <v>2</v>
      </c>
      <c r="X269">
        <v>0</v>
      </c>
      <c r="Y269">
        <v>0</v>
      </c>
      <c r="Z269">
        <v>2</v>
      </c>
      <c r="AA269">
        <v>100</v>
      </c>
      <c r="AB269">
        <v>3</v>
      </c>
      <c r="AC269">
        <v>10</v>
      </c>
      <c r="AD269">
        <v>1</v>
      </c>
      <c r="AE269">
        <v>3</v>
      </c>
      <c r="AF269" s="3">
        <v>23.5</v>
      </c>
      <c r="AG269">
        <f>VLOOKUP(C269,'2022 FPIs'!$A$1:$B$33,2,FALSE)</f>
        <v>-5.2</v>
      </c>
      <c r="AH269">
        <f>VLOOKUP($C269,'2022 FPIs'!$A$1:$F$33,3,FALSE)</f>
        <v>43.5</v>
      </c>
      <c r="AI269">
        <f>VLOOKUP($C269,'2022 FPIs'!$A$1:$F$33,4,FALSE)</f>
        <v>30.2</v>
      </c>
      <c r="AJ269">
        <f>VLOOKUP($C269,'2022 FPIs'!$A$1:$F$33,5,FALSE)</f>
        <v>59.3</v>
      </c>
      <c r="AK269">
        <f>VLOOKUP($C269,'2022 FPIs'!$A$1:$F$33,6,FALSE)</f>
        <v>52.3</v>
      </c>
      <c r="AL269">
        <f>VLOOKUP($C269,'2022 FPIs'!$A$1:$M$33,7,FALSE)</f>
        <v>1379</v>
      </c>
      <c r="AM269">
        <f>VLOOKUP($C269,'2022 FPIs'!$A$1:$M$33,8,FALSE)</f>
        <v>0.38360655737704918</v>
      </c>
      <c r="AN269">
        <f>VLOOKUP($C269,'2022 FPIs'!$A$1:$M$33,9,FALSE)</f>
        <v>0.27560975609756089</v>
      </c>
      <c r="AO269">
        <f>VLOOKUP($C269,'2022 FPIs'!$A$1:$M$33,10,FALSE)</f>
        <v>0.16152450090744097</v>
      </c>
      <c r="AP269">
        <f>VLOOKUP($C269,'2022 FPIs'!$A$1:$M$33,11,FALSE)</f>
        <v>0.74229691876750692</v>
      </c>
      <c r="AQ269">
        <f>VLOOKUP($C269,'2022 FPIs'!$A$1:$M$33,12,FALSE)</f>
        <v>0.60486322188449848</v>
      </c>
      <c r="AR269">
        <f>VLOOKUP($C269,'2022 FPIs'!$A$1:$M$33,13,FALSE)</f>
        <v>0.16901408450704225</v>
      </c>
      <c r="AS269">
        <v>51</v>
      </c>
      <c r="AT269">
        <v>14</v>
      </c>
      <c r="AU269">
        <v>24</v>
      </c>
      <c r="AV269">
        <v>28</v>
      </c>
      <c r="AW269">
        <v>230</v>
      </c>
      <c r="AX269">
        <v>2</v>
      </c>
      <c r="AY269">
        <v>0</v>
      </c>
      <c r="AZ269">
        <v>0</v>
      </c>
      <c r="BA269">
        <v>0</v>
      </c>
      <c r="BB269">
        <v>8.1999999999999993</v>
      </c>
      <c r="BC269">
        <v>8.1999999999999993</v>
      </c>
      <c r="BD269">
        <v>85.7</v>
      </c>
      <c r="BE269">
        <v>124.7</v>
      </c>
      <c r="BF269">
        <v>36</v>
      </c>
      <c r="BG269">
        <v>158</v>
      </c>
      <c r="BH269">
        <v>4.4000000000000004</v>
      </c>
      <c r="BI269">
        <v>3</v>
      </c>
      <c r="BJ269">
        <v>3</v>
      </c>
      <c r="BK269">
        <v>3</v>
      </c>
      <c r="BL269">
        <v>6</v>
      </c>
      <c r="BM269">
        <v>6</v>
      </c>
      <c r="BN269">
        <v>0</v>
      </c>
      <c r="BO269">
        <v>0</v>
      </c>
      <c r="BP269">
        <v>6</v>
      </c>
      <c r="BQ269">
        <v>10</v>
      </c>
      <c r="BR269">
        <v>1</v>
      </c>
      <c r="BS269">
        <v>1</v>
      </c>
      <c r="BT269" s="3">
        <f t="shared" si="33"/>
        <v>36.5</v>
      </c>
      <c r="BU269">
        <f>VLOOKUP(D269,'2022 FPIs'!$A$1:$B$33,2,FALSE)</f>
        <v>-6.5</v>
      </c>
      <c r="BV269">
        <f>VLOOKUP($D269,'2022 FPIs'!$A$1:$F$33,3,FALSE)</f>
        <v>46.9</v>
      </c>
      <c r="BW269">
        <f>VLOOKUP($D269,'2022 FPIs'!$A$1:$F$33,4,FALSE)</f>
        <v>48.4</v>
      </c>
      <c r="BX269">
        <f>VLOOKUP($D269,'2022 FPIs'!$A$1:$F$33,5,FALSE)</f>
        <v>52.3</v>
      </c>
      <c r="BY269">
        <f>VLOOKUP($D269,'2022 FPIs'!$A$1:$F$33,6,FALSE)</f>
        <v>36</v>
      </c>
      <c r="BZ269">
        <f>VLOOKUP($D269,'2022 FPIs'!$A$1:$G$33,7,FALSE)</f>
        <v>1469</v>
      </c>
      <c r="CA269">
        <f>VLOOKUP($D269,'2022 FPIs'!$A$1:$M$33,8,FALSE)</f>
        <v>0.34098360655737703</v>
      </c>
      <c r="CB269">
        <f>VLOOKUP($D269,'2022 FPIs'!$A$1:$M$33,9,FALSE)</f>
        <v>0.35853658536585353</v>
      </c>
      <c r="CC269">
        <f>VLOOKUP($D269,'2022 FPIs'!$A$1:$M$33,10,FALSE)</f>
        <v>0.49183303085299446</v>
      </c>
      <c r="CD269">
        <f>VLOOKUP($D269,'2022 FPIs'!$A$1:$M$33,11,FALSE)</f>
        <v>0.54621848739495793</v>
      </c>
      <c r="CE269">
        <f>VLOOKUP($D269,'2022 FPIs'!$A$1:$M$33,12,FALSE)</f>
        <v>0.10942249240121585</v>
      </c>
      <c r="CF269">
        <f>VLOOKUP($D269,'2022 FPIs'!$A$1:$M$33,13,FALSE)</f>
        <v>0.38028169014084506</v>
      </c>
      <c r="CG269">
        <f t="shared" si="34"/>
        <v>1.2999999999999998</v>
      </c>
      <c r="CH269">
        <f t="shared" si="35"/>
        <v>0.92750533049040518</v>
      </c>
      <c r="CI269">
        <f t="shared" si="36"/>
        <v>0.62396694214876036</v>
      </c>
      <c r="CJ269">
        <f t="shared" si="37"/>
        <v>1.1338432122370936</v>
      </c>
      <c r="CK269">
        <f t="shared" si="38"/>
        <v>1.4527777777777777</v>
      </c>
      <c r="CL269">
        <f t="shared" si="39"/>
        <v>-90</v>
      </c>
    </row>
    <row r="270" spans="1:90">
      <c r="A270" t="s">
        <v>0</v>
      </c>
      <c r="B270">
        <f t="shared" si="32"/>
        <v>0</v>
      </c>
      <c r="C270" t="s">
        <v>59</v>
      </c>
      <c r="D270" t="s">
        <v>46</v>
      </c>
      <c r="E270">
        <v>24</v>
      </c>
      <c r="F270">
        <v>27</v>
      </c>
      <c r="G270">
        <v>26</v>
      </c>
      <c r="H270">
        <v>38</v>
      </c>
      <c r="I270">
        <v>190</v>
      </c>
      <c r="J270">
        <v>1</v>
      </c>
      <c r="K270">
        <v>1</v>
      </c>
      <c r="L270">
        <v>4</v>
      </c>
      <c r="M270">
        <v>32</v>
      </c>
      <c r="N270">
        <v>5.8</v>
      </c>
      <c r="O270">
        <v>4.5</v>
      </c>
      <c r="P270">
        <v>68.400000000000006</v>
      </c>
      <c r="Q270">
        <v>77.7</v>
      </c>
      <c r="R270">
        <v>24</v>
      </c>
      <c r="S270">
        <v>117</v>
      </c>
      <c r="T270">
        <v>4.9000000000000004</v>
      </c>
      <c r="U270">
        <v>2</v>
      </c>
      <c r="V270">
        <v>1</v>
      </c>
      <c r="W270">
        <v>1</v>
      </c>
      <c r="X270">
        <v>3</v>
      </c>
      <c r="Y270">
        <v>3</v>
      </c>
      <c r="Z270">
        <v>5</v>
      </c>
      <c r="AA270">
        <v>257</v>
      </c>
      <c r="AB270">
        <v>3</v>
      </c>
      <c r="AC270">
        <v>12</v>
      </c>
      <c r="AD270">
        <v>1</v>
      </c>
      <c r="AE270">
        <v>2</v>
      </c>
      <c r="AF270" s="3">
        <v>33</v>
      </c>
      <c r="AG270">
        <f>VLOOKUP(C270,'2022 FPIs'!$A$1:$B$33,2,FALSE)</f>
        <v>-5.2</v>
      </c>
      <c r="AH270">
        <f>VLOOKUP($C270,'2022 FPIs'!$A$1:$F$33,3,FALSE)</f>
        <v>43.5</v>
      </c>
      <c r="AI270">
        <f>VLOOKUP($C270,'2022 FPIs'!$A$1:$F$33,4,FALSE)</f>
        <v>30.2</v>
      </c>
      <c r="AJ270">
        <f>VLOOKUP($C270,'2022 FPIs'!$A$1:$F$33,5,FALSE)</f>
        <v>59.3</v>
      </c>
      <c r="AK270">
        <f>VLOOKUP($C270,'2022 FPIs'!$A$1:$F$33,6,FALSE)</f>
        <v>52.3</v>
      </c>
      <c r="AL270">
        <f>VLOOKUP($C270,'2022 FPIs'!$A$1:$M$33,7,FALSE)</f>
        <v>1379</v>
      </c>
      <c r="AM270">
        <f>VLOOKUP($C270,'2022 FPIs'!$A$1:$M$33,8,FALSE)</f>
        <v>0.38360655737704918</v>
      </c>
      <c r="AN270">
        <f>VLOOKUP($C270,'2022 FPIs'!$A$1:$M$33,9,FALSE)</f>
        <v>0.27560975609756089</v>
      </c>
      <c r="AO270">
        <f>VLOOKUP($C270,'2022 FPIs'!$A$1:$M$33,10,FALSE)</f>
        <v>0.16152450090744097</v>
      </c>
      <c r="AP270">
        <f>VLOOKUP($C270,'2022 FPIs'!$A$1:$M$33,11,FALSE)</f>
        <v>0.74229691876750692</v>
      </c>
      <c r="AQ270">
        <f>VLOOKUP($C270,'2022 FPIs'!$A$1:$M$33,12,FALSE)</f>
        <v>0.60486322188449848</v>
      </c>
      <c r="AR270">
        <f>VLOOKUP($C270,'2022 FPIs'!$A$1:$M$33,13,FALSE)</f>
        <v>0.16901408450704225</v>
      </c>
      <c r="AS270">
        <v>27</v>
      </c>
      <c r="AT270">
        <v>24</v>
      </c>
      <c r="AU270">
        <v>29</v>
      </c>
      <c r="AV270">
        <v>42</v>
      </c>
      <c r="AW270">
        <v>328</v>
      </c>
      <c r="AX270">
        <v>3</v>
      </c>
      <c r="AY270">
        <v>1</v>
      </c>
      <c r="AZ270">
        <v>0</v>
      </c>
      <c r="BA270">
        <v>0</v>
      </c>
      <c r="BB270">
        <v>7.8</v>
      </c>
      <c r="BC270">
        <v>7.8</v>
      </c>
      <c r="BD270">
        <v>69</v>
      </c>
      <c r="BE270">
        <v>106.1</v>
      </c>
      <c r="BF270">
        <v>16</v>
      </c>
      <c r="BG270">
        <v>46</v>
      </c>
      <c r="BH270">
        <v>2.9</v>
      </c>
      <c r="BI270">
        <v>1</v>
      </c>
      <c r="BJ270">
        <v>0</v>
      </c>
      <c r="BK270">
        <v>1</v>
      </c>
      <c r="BL270">
        <v>3</v>
      </c>
      <c r="BM270">
        <v>3</v>
      </c>
      <c r="BN270">
        <v>5</v>
      </c>
      <c r="BO270">
        <v>263</v>
      </c>
      <c r="BP270">
        <v>2</v>
      </c>
      <c r="BQ270">
        <v>9</v>
      </c>
      <c r="BR270">
        <v>1</v>
      </c>
      <c r="BS270">
        <v>1</v>
      </c>
      <c r="BT270" s="3">
        <f t="shared" si="33"/>
        <v>27</v>
      </c>
      <c r="BU270">
        <f>VLOOKUP(D270,'2022 FPIs'!$A$1:$B$33,2,FALSE)</f>
        <v>13.6</v>
      </c>
      <c r="BV270">
        <f>VLOOKUP($D270,'2022 FPIs'!$A$1:$F$33,3,FALSE)</f>
        <v>37.799999999999997</v>
      </c>
      <c r="BW270">
        <f>VLOOKUP($D270,'2022 FPIs'!$A$1:$F$33,4,FALSE)</f>
        <v>33.200000000000003</v>
      </c>
      <c r="BX270">
        <f>VLOOKUP($D270,'2022 FPIs'!$A$1:$F$33,5,FALSE)</f>
        <v>50.1</v>
      </c>
      <c r="BY270">
        <f>VLOOKUP($D270,'2022 FPIs'!$A$1:$F$33,6,FALSE)</f>
        <v>45.9</v>
      </c>
      <c r="BZ270">
        <f>VLOOKUP($D270,'2022 FPIs'!$A$1:$G$33,7,FALSE)</f>
        <v>1733</v>
      </c>
      <c r="CA270">
        <f>VLOOKUP($D270,'2022 FPIs'!$A$1:$M$33,8,FALSE)</f>
        <v>1</v>
      </c>
      <c r="CB270">
        <f>VLOOKUP($D270,'2022 FPIs'!$A$1:$M$33,9,FALSE)</f>
        <v>0.13658536585365841</v>
      </c>
      <c r="CC270">
        <f>VLOOKUP($D270,'2022 FPIs'!$A$1:$M$33,10,FALSE)</f>
        <v>0.21597096188747733</v>
      </c>
      <c r="CD270">
        <f>VLOOKUP($D270,'2022 FPIs'!$A$1:$M$33,11,FALSE)</f>
        <v>0.48459383753501406</v>
      </c>
      <c r="CE270">
        <f>VLOOKUP($D270,'2022 FPIs'!$A$1:$M$33,12,FALSE)</f>
        <v>0.4103343465045593</v>
      </c>
      <c r="CF270">
        <f>VLOOKUP($D270,'2022 FPIs'!$A$1:$M$33,13,FALSE)</f>
        <v>1</v>
      </c>
      <c r="CG270">
        <f t="shared" si="34"/>
        <v>-18.8</v>
      </c>
      <c r="CH270">
        <f t="shared" si="35"/>
        <v>1.1507936507936509</v>
      </c>
      <c r="CI270">
        <f t="shared" si="36"/>
        <v>0.90963855421686735</v>
      </c>
      <c r="CJ270">
        <f t="shared" si="37"/>
        <v>1.1836327345309381</v>
      </c>
      <c r="CK270">
        <f t="shared" si="38"/>
        <v>1.139433551198257</v>
      </c>
      <c r="CL270">
        <f t="shared" si="39"/>
        <v>-354</v>
      </c>
    </row>
    <row r="271" spans="1:90">
      <c r="A271" t="s">
        <v>1</v>
      </c>
      <c r="B271">
        <f t="shared" si="32"/>
        <v>1</v>
      </c>
      <c r="C271" t="s">
        <v>59</v>
      </c>
      <c r="D271" t="s">
        <v>55</v>
      </c>
      <c r="E271">
        <v>31</v>
      </c>
      <c r="F271">
        <v>28</v>
      </c>
      <c r="G271">
        <v>13</v>
      </c>
      <c r="H271">
        <v>24</v>
      </c>
      <c r="I271">
        <v>266</v>
      </c>
      <c r="J271">
        <v>3</v>
      </c>
      <c r="K271">
        <v>1</v>
      </c>
      <c r="L271">
        <v>2</v>
      </c>
      <c r="M271">
        <v>17</v>
      </c>
      <c r="N271">
        <v>11.8</v>
      </c>
      <c r="O271">
        <v>10.199999999999999</v>
      </c>
      <c r="P271">
        <v>54.2</v>
      </c>
      <c r="Q271">
        <v>115.6</v>
      </c>
      <c r="R271">
        <v>36</v>
      </c>
      <c r="S271">
        <v>205</v>
      </c>
      <c r="T271">
        <v>5.7</v>
      </c>
      <c r="U271">
        <v>1</v>
      </c>
      <c r="V271">
        <v>1</v>
      </c>
      <c r="W271">
        <v>1</v>
      </c>
      <c r="X271">
        <v>4</v>
      </c>
      <c r="Y271">
        <v>4</v>
      </c>
      <c r="Z271">
        <v>5</v>
      </c>
      <c r="AA271">
        <v>238</v>
      </c>
      <c r="AB271">
        <v>5</v>
      </c>
      <c r="AC271">
        <v>12</v>
      </c>
      <c r="AD271">
        <v>1</v>
      </c>
      <c r="AE271">
        <v>1</v>
      </c>
      <c r="AF271" s="3">
        <v>31</v>
      </c>
      <c r="AG271">
        <f>VLOOKUP(C271,'2022 FPIs'!$A$1:$B$33,2,FALSE)</f>
        <v>-5.2</v>
      </c>
      <c r="AH271">
        <f>VLOOKUP($C271,'2022 FPIs'!$A$1:$F$33,3,FALSE)</f>
        <v>43.5</v>
      </c>
      <c r="AI271">
        <f>VLOOKUP($C271,'2022 FPIs'!$A$1:$F$33,4,FALSE)</f>
        <v>30.2</v>
      </c>
      <c r="AJ271">
        <f>VLOOKUP($C271,'2022 FPIs'!$A$1:$F$33,5,FALSE)</f>
        <v>59.3</v>
      </c>
      <c r="AK271">
        <f>VLOOKUP($C271,'2022 FPIs'!$A$1:$F$33,6,FALSE)</f>
        <v>52.3</v>
      </c>
      <c r="AL271">
        <f>VLOOKUP($C271,'2022 FPIs'!$A$1:$M$33,7,FALSE)</f>
        <v>1379</v>
      </c>
      <c r="AM271">
        <f>VLOOKUP($C271,'2022 FPIs'!$A$1:$M$33,8,FALSE)</f>
        <v>0.38360655737704918</v>
      </c>
      <c r="AN271">
        <f>VLOOKUP($C271,'2022 FPIs'!$A$1:$M$33,9,FALSE)</f>
        <v>0.27560975609756089</v>
      </c>
      <c r="AO271">
        <f>VLOOKUP($C271,'2022 FPIs'!$A$1:$M$33,10,FALSE)</f>
        <v>0.16152450090744097</v>
      </c>
      <c r="AP271">
        <f>VLOOKUP($C271,'2022 FPIs'!$A$1:$M$33,11,FALSE)</f>
        <v>0.74229691876750692</v>
      </c>
      <c r="AQ271">
        <f>VLOOKUP($C271,'2022 FPIs'!$A$1:$M$33,12,FALSE)</f>
        <v>0.60486322188449848</v>
      </c>
      <c r="AR271">
        <f>VLOOKUP($C271,'2022 FPIs'!$A$1:$M$33,13,FALSE)</f>
        <v>0.16901408450704225</v>
      </c>
      <c r="AS271">
        <v>28</v>
      </c>
      <c r="AT271">
        <v>31</v>
      </c>
      <c r="AU271">
        <v>30</v>
      </c>
      <c r="AV271">
        <v>44</v>
      </c>
      <c r="AW271">
        <v>293</v>
      </c>
      <c r="AX271">
        <v>3</v>
      </c>
      <c r="AY271">
        <v>0</v>
      </c>
      <c r="AZ271">
        <v>1</v>
      </c>
      <c r="BA271">
        <v>5</v>
      </c>
      <c r="BB271">
        <v>6.8</v>
      </c>
      <c r="BC271">
        <v>6.5</v>
      </c>
      <c r="BD271">
        <v>68.2</v>
      </c>
      <c r="BE271">
        <v>109.4</v>
      </c>
      <c r="BF271">
        <v>22</v>
      </c>
      <c r="BG271">
        <v>59</v>
      </c>
      <c r="BH271">
        <v>2.7</v>
      </c>
      <c r="BI271">
        <v>0</v>
      </c>
      <c r="BJ271">
        <v>2</v>
      </c>
      <c r="BK271">
        <v>2</v>
      </c>
      <c r="BL271">
        <v>2</v>
      </c>
      <c r="BM271">
        <v>2</v>
      </c>
      <c r="BN271">
        <v>5</v>
      </c>
      <c r="BO271">
        <v>279</v>
      </c>
      <c r="BP271">
        <v>7</v>
      </c>
      <c r="BQ271">
        <v>14</v>
      </c>
      <c r="BR271">
        <v>0</v>
      </c>
      <c r="BS271">
        <v>0</v>
      </c>
      <c r="BT271" s="3">
        <f t="shared" si="33"/>
        <v>29</v>
      </c>
      <c r="BU271">
        <f>VLOOKUP(D271,'2022 FPIs'!$A$1:$B$33,2,FALSE)</f>
        <v>3.2</v>
      </c>
      <c r="BV271">
        <f>VLOOKUP($D271,'2022 FPIs'!$A$1:$F$33,3,FALSE)</f>
        <v>42.5</v>
      </c>
      <c r="BW271">
        <f>VLOOKUP($D271,'2022 FPIs'!$A$1:$F$33,4,FALSE)</f>
        <v>33.299999999999997</v>
      </c>
      <c r="BX271">
        <f>VLOOKUP($D271,'2022 FPIs'!$A$1:$F$33,5,FALSE)</f>
        <v>62.6</v>
      </c>
      <c r="BY271">
        <f>VLOOKUP($D271,'2022 FPIs'!$A$1:$F$33,6,FALSE)</f>
        <v>33</v>
      </c>
      <c r="BZ271">
        <f>VLOOKUP($D271,'2022 FPIs'!$A$1:$G$33,7,FALSE)</f>
        <v>1535</v>
      </c>
      <c r="CA271">
        <f>VLOOKUP($D271,'2022 FPIs'!$A$1:$M$33,8,FALSE)</f>
        <v>0.65901639344262286</v>
      </c>
      <c r="CB271">
        <f>VLOOKUP($D271,'2022 FPIs'!$A$1:$M$33,9,FALSE)</f>
        <v>0.2512195121951219</v>
      </c>
      <c r="CC271">
        <f>VLOOKUP($D271,'2022 FPIs'!$A$1:$M$33,10,FALSE)</f>
        <v>0.21778584392014511</v>
      </c>
      <c r="CD271">
        <f>VLOOKUP($D271,'2022 FPIs'!$A$1:$M$33,11,FALSE)</f>
        <v>0.834733893557423</v>
      </c>
      <c r="CE271">
        <f>VLOOKUP($D271,'2022 FPIs'!$A$1:$M$33,12,FALSE)</f>
        <v>1.8237082066869345E-2</v>
      </c>
      <c r="CF271">
        <f>VLOOKUP($D271,'2022 FPIs'!$A$1:$M$33,13,FALSE)</f>
        <v>0.53521126760563376</v>
      </c>
      <c r="CG271">
        <f t="shared" si="34"/>
        <v>-8.4</v>
      </c>
      <c r="CH271">
        <f t="shared" si="35"/>
        <v>1.0235294117647058</v>
      </c>
      <c r="CI271">
        <f t="shared" si="36"/>
        <v>0.90690690690690701</v>
      </c>
      <c r="CJ271">
        <f t="shared" si="37"/>
        <v>0.94728434504792325</v>
      </c>
      <c r="CK271">
        <f t="shared" si="38"/>
        <v>1.5848484848484847</v>
      </c>
      <c r="CL271">
        <f t="shared" si="39"/>
        <v>-156</v>
      </c>
    </row>
    <row r="272" spans="1:90">
      <c r="A272" t="s">
        <v>1</v>
      </c>
      <c r="B272">
        <f t="shared" si="32"/>
        <v>1</v>
      </c>
      <c r="C272" t="s">
        <v>62</v>
      </c>
      <c r="D272" t="s">
        <v>50</v>
      </c>
      <c r="E272">
        <v>38</v>
      </c>
      <c r="F272">
        <v>35</v>
      </c>
      <c r="G272">
        <v>18</v>
      </c>
      <c r="H272">
        <v>32</v>
      </c>
      <c r="I272">
        <v>239</v>
      </c>
      <c r="J272">
        <v>0</v>
      </c>
      <c r="K272">
        <v>0</v>
      </c>
      <c r="L272">
        <v>1</v>
      </c>
      <c r="M272">
        <v>4</v>
      </c>
      <c r="N272">
        <v>7.6</v>
      </c>
      <c r="O272">
        <v>7.2</v>
      </c>
      <c r="P272">
        <v>56.3</v>
      </c>
      <c r="Q272">
        <v>80.099999999999994</v>
      </c>
      <c r="R272">
        <v>39</v>
      </c>
      <c r="S272">
        <v>216</v>
      </c>
      <c r="T272">
        <v>5.5</v>
      </c>
      <c r="U272">
        <v>4</v>
      </c>
      <c r="V272">
        <v>1</v>
      </c>
      <c r="W272">
        <v>1</v>
      </c>
      <c r="X272">
        <v>5</v>
      </c>
      <c r="Y272">
        <v>5</v>
      </c>
      <c r="Z272">
        <v>3</v>
      </c>
      <c r="AA272">
        <v>137</v>
      </c>
      <c r="AB272">
        <v>10</v>
      </c>
      <c r="AC272">
        <v>17</v>
      </c>
      <c r="AD272">
        <v>2</v>
      </c>
      <c r="AE272">
        <v>3</v>
      </c>
      <c r="AF272" s="3">
        <v>31.5</v>
      </c>
      <c r="AG272">
        <f>VLOOKUP(C272,'2022 FPIs'!$A$1:$B$33,2,FALSE)</f>
        <v>12.7</v>
      </c>
      <c r="AH272">
        <f>VLOOKUP($C272,'2022 FPIs'!$A$1:$F$33,3,FALSE)</f>
        <v>44.5</v>
      </c>
      <c r="AI272">
        <f>VLOOKUP($C272,'2022 FPIs'!$A$1:$F$33,4,FALSE)</f>
        <v>50.2</v>
      </c>
      <c r="AJ272">
        <f>VLOOKUP($C272,'2022 FPIs'!$A$1:$F$33,5,FALSE)</f>
        <v>41.2</v>
      </c>
      <c r="AK272">
        <f>VLOOKUP($C272,'2022 FPIs'!$A$1:$F$33,6,FALSE)</f>
        <v>52</v>
      </c>
      <c r="AL272">
        <f>VLOOKUP($C272,'2022 FPIs'!$A$1:$M$33,7,FALSE)</f>
        <v>1677</v>
      </c>
      <c r="AM272">
        <f>VLOOKUP($C272,'2022 FPIs'!$A$1:$M$33,8,FALSE)</f>
        <v>0.97049180327868845</v>
      </c>
      <c r="AN272">
        <f>VLOOKUP($C272,'2022 FPIs'!$A$1:$M$33,9,FALSE)</f>
        <v>0.29999999999999993</v>
      </c>
      <c r="AO272">
        <f>VLOOKUP($C272,'2022 FPIs'!$A$1:$M$33,10,FALSE)</f>
        <v>0.5245009074410163</v>
      </c>
      <c r="AP272">
        <f>VLOOKUP($C272,'2022 FPIs'!$A$1:$M$33,11,FALSE)</f>
        <v>0.23529411764705896</v>
      </c>
      <c r="AQ272">
        <f>VLOOKUP($C272,'2022 FPIs'!$A$1:$M$33,12,FALSE)</f>
        <v>0.59574468085106391</v>
      </c>
      <c r="AR272">
        <f>VLOOKUP($C272,'2022 FPIs'!$A$1:$M$33,13,FALSE)</f>
        <v>0.86854460093896713</v>
      </c>
      <c r="AS272">
        <v>35</v>
      </c>
      <c r="AT272">
        <v>38</v>
      </c>
      <c r="AU272">
        <v>21</v>
      </c>
      <c r="AV272">
        <v>37</v>
      </c>
      <c r="AW272">
        <v>205</v>
      </c>
      <c r="AX272">
        <v>2</v>
      </c>
      <c r="AY272">
        <v>1</v>
      </c>
      <c r="AZ272">
        <v>1</v>
      </c>
      <c r="BA272">
        <v>10</v>
      </c>
      <c r="BB272">
        <v>5.8</v>
      </c>
      <c r="BC272">
        <v>5.4</v>
      </c>
      <c r="BD272">
        <v>56.8</v>
      </c>
      <c r="BE272">
        <v>79.2</v>
      </c>
      <c r="BF272">
        <v>28</v>
      </c>
      <c r="BG272">
        <v>181</v>
      </c>
      <c r="BH272">
        <v>6.5</v>
      </c>
      <c r="BI272">
        <v>3</v>
      </c>
      <c r="BJ272">
        <v>0</v>
      </c>
      <c r="BK272">
        <v>0</v>
      </c>
      <c r="BL272">
        <v>5</v>
      </c>
      <c r="BM272">
        <v>5</v>
      </c>
      <c r="BN272">
        <v>4</v>
      </c>
      <c r="BO272">
        <v>185</v>
      </c>
      <c r="BP272">
        <v>9</v>
      </c>
      <c r="BQ272">
        <v>14</v>
      </c>
      <c r="BR272">
        <v>1</v>
      </c>
      <c r="BS272">
        <v>1</v>
      </c>
      <c r="BT272" s="3">
        <f t="shared" si="33"/>
        <v>28.5</v>
      </c>
      <c r="BU272">
        <f>VLOOKUP(D272,'2022 FPIs'!$A$1:$B$33,2,FALSE)</f>
        <v>2</v>
      </c>
      <c r="BV272">
        <f>VLOOKUP($D272,'2022 FPIs'!$A$1:$F$33,3,FALSE)</f>
        <v>36.299999999999997</v>
      </c>
      <c r="BW272">
        <f>VLOOKUP($D272,'2022 FPIs'!$A$1:$F$33,4,FALSE)</f>
        <v>25.3</v>
      </c>
      <c r="BX272">
        <f>VLOOKUP($D272,'2022 FPIs'!$A$1:$F$33,5,FALSE)</f>
        <v>52.8</v>
      </c>
      <c r="BY272">
        <f>VLOOKUP($D272,'2022 FPIs'!$A$1:$F$33,6,FALSE)</f>
        <v>56.2</v>
      </c>
      <c r="BZ272">
        <f>VLOOKUP($D272,'2022 FPIs'!$A$1:$G$33,7,FALSE)</f>
        <v>1527</v>
      </c>
      <c r="CA272">
        <f>VLOOKUP($D272,'2022 FPIs'!$A$1:$M$33,8,FALSE)</f>
        <v>0.61967213114754094</v>
      </c>
      <c r="CB272">
        <f>VLOOKUP($D272,'2022 FPIs'!$A$1:$M$33,9,FALSE)</f>
        <v>9.9999999999999867E-2</v>
      </c>
      <c r="CC272">
        <f>VLOOKUP($D272,'2022 FPIs'!$A$1:$M$33,10,FALSE)</f>
        <v>7.2595281306715054E-2</v>
      </c>
      <c r="CD272">
        <f>VLOOKUP($D272,'2022 FPIs'!$A$1:$M$33,11,FALSE)</f>
        <v>0.56022408963585435</v>
      </c>
      <c r="CE272">
        <f>VLOOKUP($D272,'2022 FPIs'!$A$1:$M$33,12,FALSE)</f>
        <v>0.72340425531914909</v>
      </c>
      <c r="CF272">
        <f>VLOOKUP($D272,'2022 FPIs'!$A$1:$M$33,13,FALSE)</f>
        <v>0.51643192488262912</v>
      </c>
      <c r="CG272">
        <f t="shared" si="34"/>
        <v>10.7</v>
      </c>
      <c r="CH272">
        <f t="shared" si="35"/>
        <v>1.2258953168044078</v>
      </c>
      <c r="CI272">
        <f t="shared" si="36"/>
        <v>1.9841897233201582</v>
      </c>
      <c r="CJ272">
        <f t="shared" si="37"/>
        <v>0.78030303030303039</v>
      </c>
      <c r="CK272">
        <f t="shared" si="38"/>
        <v>0.92526690391459065</v>
      </c>
      <c r="CL272">
        <f t="shared" si="39"/>
        <v>150</v>
      </c>
    </row>
    <row r="273" spans="1:90">
      <c r="A273" t="s">
        <v>1</v>
      </c>
      <c r="B273">
        <f t="shared" si="32"/>
        <v>1</v>
      </c>
      <c r="C273" t="s">
        <v>62</v>
      </c>
      <c r="D273" t="s">
        <v>48</v>
      </c>
      <c r="E273">
        <v>24</v>
      </c>
      <c r="F273">
        <v>7</v>
      </c>
      <c r="G273">
        <v>26</v>
      </c>
      <c r="H273">
        <v>31</v>
      </c>
      <c r="I273">
        <v>323</v>
      </c>
      <c r="J273">
        <v>1</v>
      </c>
      <c r="K273">
        <v>1</v>
      </c>
      <c r="L273">
        <v>3</v>
      </c>
      <c r="M273">
        <v>10</v>
      </c>
      <c r="N273">
        <v>10.7</v>
      </c>
      <c r="O273">
        <v>9.5</v>
      </c>
      <c r="P273">
        <v>83.9</v>
      </c>
      <c r="Q273">
        <v>107.4</v>
      </c>
      <c r="R273">
        <v>34</v>
      </c>
      <c r="S273">
        <v>163</v>
      </c>
      <c r="T273">
        <v>4.8</v>
      </c>
      <c r="U273">
        <v>2</v>
      </c>
      <c r="V273">
        <v>1</v>
      </c>
      <c r="W273">
        <v>2</v>
      </c>
      <c r="X273">
        <v>3</v>
      </c>
      <c r="Y273">
        <v>3</v>
      </c>
      <c r="Z273">
        <v>4</v>
      </c>
      <c r="AA273">
        <v>179</v>
      </c>
      <c r="AB273">
        <v>7</v>
      </c>
      <c r="AC273">
        <v>13</v>
      </c>
      <c r="AD273">
        <v>0</v>
      </c>
      <c r="AE273">
        <v>0</v>
      </c>
      <c r="AF273" s="3">
        <v>36</v>
      </c>
      <c r="AG273">
        <f>VLOOKUP(C273,'2022 FPIs'!$A$1:$B$33,2,FALSE)</f>
        <v>12.7</v>
      </c>
      <c r="AH273">
        <f>VLOOKUP($C273,'2022 FPIs'!$A$1:$F$33,3,FALSE)</f>
        <v>44.5</v>
      </c>
      <c r="AI273">
        <f>VLOOKUP($C273,'2022 FPIs'!$A$1:$F$33,4,FALSE)</f>
        <v>50.2</v>
      </c>
      <c r="AJ273">
        <f>VLOOKUP($C273,'2022 FPIs'!$A$1:$F$33,5,FALSE)</f>
        <v>41.2</v>
      </c>
      <c r="AK273">
        <f>VLOOKUP($C273,'2022 FPIs'!$A$1:$F$33,6,FALSE)</f>
        <v>52</v>
      </c>
      <c r="AL273">
        <f>VLOOKUP($C273,'2022 FPIs'!$A$1:$M$33,7,FALSE)</f>
        <v>1677</v>
      </c>
      <c r="AM273">
        <f>VLOOKUP($C273,'2022 FPIs'!$A$1:$M$33,8,FALSE)</f>
        <v>0.97049180327868845</v>
      </c>
      <c r="AN273">
        <f>VLOOKUP($C273,'2022 FPIs'!$A$1:$M$33,9,FALSE)</f>
        <v>0.29999999999999993</v>
      </c>
      <c r="AO273">
        <f>VLOOKUP($C273,'2022 FPIs'!$A$1:$M$33,10,FALSE)</f>
        <v>0.5245009074410163</v>
      </c>
      <c r="AP273">
        <f>VLOOKUP($C273,'2022 FPIs'!$A$1:$M$33,11,FALSE)</f>
        <v>0.23529411764705896</v>
      </c>
      <c r="AQ273">
        <f>VLOOKUP($C273,'2022 FPIs'!$A$1:$M$33,12,FALSE)</f>
        <v>0.59574468085106391</v>
      </c>
      <c r="AR273">
        <f>VLOOKUP($C273,'2022 FPIs'!$A$1:$M$33,13,FALSE)</f>
        <v>0.86854460093896713</v>
      </c>
      <c r="AS273">
        <v>7</v>
      </c>
      <c r="AT273">
        <v>24</v>
      </c>
      <c r="AU273">
        <v>27</v>
      </c>
      <c r="AV273">
        <v>46</v>
      </c>
      <c r="AW273">
        <v>202</v>
      </c>
      <c r="AX273">
        <v>1</v>
      </c>
      <c r="AY273">
        <v>3</v>
      </c>
      <c r="AZ273">
        <v>2</v>
      </c>
      <c r="BA273">
        <v>19</v>
      </c>
      <c r="BB273">
        <v>4.8</v>
      </c>
      <c r="BC273">
        <v>4.2</v>
      </c>
      <c r="BD273">
        <v>58.7</v>
      </c>
      <c r="BE273">
        <v>49.4</v>
      </c>
      <c r="BF273">
        <v>11</v>
      </c>
      <c r="BG273">
        <v>62</v>
      </c>
      <c r="BH273">
        <v>5.6</v>
      </c>
      <c r="BI273">
        <v>0</v>
      </c>
      <c r="BJ273">
        <v>0</v>
      </c>
      <c r="BK273">
        <v>0</v>
      </c>
      <c r="BL273">
        <v>1</v>
      </c>
      <c r="BM273">
        <v>1</v>
      </c>
      <c r="BN273">
        <v>5</v>
      </c>
      <c r="BO273">
        <v>246</v>
      </c>
      <c r="BP273">
        <v>4</v>
      </c>
      <c r="BQ273">
        <v>12</v>
      </c>
      <c r="BR273">
        <v>0</v>
      </c>
      <c r="BS273">
        <v>0</v>
      </c>
      <c r="BT273" s="3">
        <f t="shared" si="33"/>
        <v>24</v>
      </c>
      <c r="BU273">
        <f>VLOOKUP(D273,'2022 FPIs'!$A$1:$B$33,2,FALSE)</f>
        <v>1.7</v>
      </c>
      <c r="BV273">
        <f>VLOOKUP($D273,'2022 FPIs'!$A$1:$F$33,3,FALSE)</f>
        <v>68.099999999999994</v>
      </c>
      <c r="BW273">
        <f>VLOOKUP($D273,'2022 FPIs'!$A$1:$F$33,4,FALSE)</f>
        <v>76.400000000000006</v>
      </c>
      <c r="BX273">
        <f>VLOOKUP($D273,'2022 FPIs'!$A$1:$F$33,5,FALSE)</f>
        <v>57.1</v>
      </c>
      <c r="BY273">
        <f>VLOOKUP($D273,'2022 FPIs'!$A$1:$F$33,6,FALSE)</f>
        <v>32.4</v>
      </c>
      <c r="BZ273">
        <f>VLOOKUP($D273,'2022 FPIs'!$A$1:$G$33,7,FALSE)</f>
        <v>1534</v>
      </c>
      <c r="CA273">
        <f>VLOOKUP($D273,'2022 FPIs'!$A$1:$M$33,8,FALSE)</f>
        <v>0.60983606557377046</v>
      </c>
      <c r="CB273">
        <f>VLOOKUP($D273,'2022 FPIs'!$A$1:$M$33,9,FALSE)</f>
        <v>0.87560975609756075</v>
      </c>
      <c r="CC273">
        <f>VLOOKUP($D273,'2022 FPIs'!$A$1:$M$33,10,FALSE)</f>
        <v>1</v>
      </c>
      <c r="CD273">
        <f>VLOOKUP($D273,'2022 FPIs'!$A$1:$M$33,11,FALSE)</f>
        <v>0.68067226890756305</v>
      </c>
      <c r="CE273">
        <f>VLOOKUP($D273,'2022 FPIs'!$A$1:$M$33,12,FALSE)</f>
        <v>0</v>
      </c>
      <c r="CF273">
        <f>VLOOKUP($D273,'2022 FPIs'!$A$1:$M$33,13,FALSE)</f>
        <v>0.53286384976525825</v>
      </c>
      <c r="CG273">
        <f t="shared" si="34"/>
        <v>11</v>
      </c>
      <c r="CH273">
        <f t="shared" si="35"/>
        <v>0.65345080763582974</v>
      </c>
      <c r="CI273">
        <f t="shared" si="36"/>
        <v>0.65706806282722507</v>
      </c>
      <c r="CJ273">
        <f t="shared" si="37"/>
        <v>0.72154115586690015</v>
      </c>
      <c r="CK273">
        <f t="shared" si="38"/>
        <v>1.6049382716049383</v>
      </c>
      <c r="CL273">
        <f t="shared" si="39"/>
        <v>143</v>
      </c>
    </row>
    <row r="274" spans="1:90">
      <c r="A274" t="s">
        <v>1</v>
      </c>
      <c r="B274">
        <f t="shared" si="32"/>
        <v>1</v>
      </c>
      <c r="C274" t="s">
        <v>62</v>
      </c>
      <c r="D274" t="s">
        <v>61</v>
      </c>
      <c r="E274">
        <v>24</v>
      </c>
      <c r="F274">
        <v>8</v>
      </c>
      <c r="G274">
        <v>22</v>
      </c>
      <c r="H274">
        <v>35</v>
      </c>
      <c r="I274">
        <v>328</v>
      </c>
      <c r="J274">
        <v>3</v>
      </c>
      <c r="K274">
        <v>0</v>
      </c>
      <c r="L274">
        <v>3</v>
      </c>
      <c r="M274">
        <v>12</v>
      </c>
      <c r="N274">
        <v>9.6999999999999993</v>
      </c>
      <c r="O274">
        <v>8.6</v>
      </c>
      <c r="P274">
        <v>62.9</v>
      </c>
      <c r="Q274">
        <v>122.1</v>
      </c>
      <c r="R274">
        <v>30</v>
      </c>
      <c r="S274">
        <v>72</v>
      </c>
      <c r="T274">
        <v>2.4</v>
      </c>
      <c r="U274">
        <v>0</v>
      </c>
      <c r="V274">
        <v>1</v>
      </c>
      <c r="W274">
        <v>1</v>
      </c>
      <c r="X274">
        <v>3</v>
      </c>
      <c r="Y274">
        <v>3</v>
      </c>
      <c r="Z274">
        <v>6</v>
      </c>
      <c r="AA274">
        <v>277</v>
      </c>
      <c r="AB274">
        <v>5</v>
      </c>
      <c r="AC274">
        <v>15</v>
      </c>
      <c r="AD274">
        <v>2</v>
      </c>
      <c r="AE274">
        <v>3</v>
      </c>
      <c r="AF274" s="3">
        <v>27</v>
      </c>
      <c r="AG274">
        <f>VLOOKUP(C274,'2022 FPIs'!$A$1:$B$33,2,FALSE)</f>
        <v>12.7</v>
      </c>
      <c r="AH274">
        <f>VLOOKUP($C274,'2022 FPIs'!$A$1:$F$33,3,FALSE)</f>
        <v>44.5</v>
      </c>
      <c r="AI274">
        <f>VLOOKUP($C274,'2022 FPIs'!$A$1:$F$33,4,FALSE)</f>
        <v>50.2</v>
      </c>
      <c r="AJ274">
        <f>VLOOKUP($C274,'2022 FPIs'!$A$1:$F$33,5,FALSE)</f>
        <v>41.2</v>
      </c>
      <c r="AK274">
        <f>VLOOKUP($C274,'2022 FPIs'!$A$1:$F$33,6,FALSE)</f>
        <v>52</v>
      </c>
      <c r="AL274">
        <f>VLOOKUP($C274,'2022 FPIs'!$A$1:$M$33,7,FALSE)</f>
        <v>1677</v>
      </c>
      <c r="AM274">
        <f>VLOOKUP($C274,'2022 FPIs'!$A$1:$M$33,8,FALSE)</f>
        <v>0.97049180327868845</v>
      </c>
      <c r="AN274">
        <f>VLOOKUP($C274,'2022 FPIs'!$A$1:$M$33,9,FALSE)</f>
        <v>0.29999999999999993</v>
      </c>
      <c r="AO274">
        <f>VLOOKUP($C274,'2022 FPIs'!$A$1:$M$33,10,FALSE)</f>
        <v>0.5245009074410163</v>
      </c>
      <c r="AP274">
        <f>VLOOKUP($C274,'2022 FPIs'!$A$1:$M$33,11,FALSE)</f>
        <v>0.23529411764705896</v>
      </c>
      <c r="AQ274">
        <f>VLOOKUP($C274,'2022 FPIs'!$A$1:$M$33,12,FALSE)</f>
        <v>0.59574468085106391</v>
      </c>
      <c r="AR274">
        <f>VLOOKUP($C274,'2022 FPIs'!$A$1:$M$33,13,FALSE)</f>
        <v>0.86854460093896713</v>
      </c>
      <c r="AS274">
        <v>8</v>
      </c>
      <c r="AT274">
        <v>24</v>
      </c>
      <c r="AU274">
        <v>25</v>
      </c>
      <c r="AV274">
        <v>43</v>
      </c>
      <c r="AW274">
        <v>153</v>
      </c>
      <c r="AX274">
        <v>0</v>
      </c>
      <c r="AY274">
        <v>0</v>
      </c>
      <c r="AZ274">
        <v>9</v>
      </c>
      <c r="BA274">
        <v>58</v>
      </c>
      <c r="BB274">
        <v>4.9000000000000004</v>
      </c>
      <c r="BC274">
        <v>2.9</v>
      </c>
      <c r="BD274">
        <v>58.1</v>
      </c>
      <c r="BE274">
        <v>65.400000000000006</v>
      </c>
      <c r="BF274">
        <v>22</v>
      </c>
      <c r="BG274">
        <v>87</v>
      </c>
      <c r="BH274">
        <v>4</v>
      </c>
      <c r="BI274">
        <v>1</v>
      </c>
      <c r="BJ274">
        <v>0</v>
      </c>
      <c r="BK274">
        <v>0</v>
      </c>
      <c r="BL274">
        <v>0</v>
      </c>
      <c r="BM274">
        <v>0</v>
      </c>
      <c r="BN274">
        <v>8</v>
      </c>
      <c r="BO274">
        <v>426</v>
      </c>
      <c r="BP274">
        <v>6</v>
      </c>
      <c r="BQ274">
        <v>17</v>
      </c>
      <c r="BR274">
        <v>0</v>
      </c>
      <c r="BS274">
        <v>2</v>
      </c>
      <c r="BT274" s="3">
        <f t="shared" si="33"/>
        <v>33</v>
      </c>
      <c r="BU274">
        <f>VLOOKUP(D274,'2022 FPIs'!$A$1:$B$33,2,FALSE)</f>
        <v>-4.7</v>
      </c>
      <c r="BV274">
        <f>VLOOKUP($D274,'2022 FPIs'!$A$1:$F$33,3,FALSE)</f>
        <v>49.8</v>
      </c>
      <c r="BW274">
        <f>VLOOKUP($D274,'2022 FPIs'!$A$1:$F$33,4,FALSE)</f>
        <v>50.8</v>
      </c>
      <c r="BX274">
        <f>VLOOKUP($D274,'2022 FPIs'!$A$1:$F$33,5,FALSE)</f>
        <v>49.7</v>
      </c>
      <c r="BY274">
        <f>VLOOKUP($D274,'2022 FPIs'!$A$1:$F$33,6,FALSE)</f>
        <v>48.1</v>
      </c>
      <c r="BZ274">
        <f>VLOOKUP($D274,'2022 FPIs'!$A$1:$G$33,7,FALSE)</f>
        <v>1492</v>
      </c>
      <c r="CA274">
        <f>VLOOKUP($D274,'2022 FPIs'!$A$1:$M$33,8,FALSE)</f>
        <v>0.39999999999999997</v>
      </c>
      <c r="CB274">
        <f>VLOOKUP($D274,'2022 FPIs'!$A$1:$M$33,9,FALSE)</f>
        <v>0.42926829268292671</v>
      </c>
      <c r="CC274">
        <f>VLOOKUP($D274,'2022 FPIs'!$A$1:$M$33,10,FALSE)</f>
        <v>0.5353901996370235</v>
      </c>
      <c r="CD274">
        <f>VLOOKUP($D274,'2022 FPIs'!$A$1:$M$33,11,FALSE)</f>
        <v>0.47338935574229701</v>
      </c>
      <c r="CE274">
        <f>VLOOKUP($D274,'2022 FPIs'!$A$1:$M$33,12,FALSE)</f>
        <v>0.47720364741641347</v>
      </c>
      <c r="CF274">
        <f>VLOOKUP($D274,'2022 FPIs'!$A$1:$M$33,13,FALSE)</f>
        <v>0.43427230046948356</v>
      </c>
      <c r="CG274">
        <f t="shared" si="34"/>
        <v>17.399999999999999</v>
      </c>
      <c r="CH274">
        <f t="shared" si="35"/>
        <v>0.89357429718875503</v>
      </c>
      <c r="CI274">
        <f t="shared" si="36"/>
        <v>0.98818897637795289</v>
      </c>
      <c r="CJ274">
        <f t="shared" si="37"/>
        <v>0.82897384305835009</v>
      </c>
      <c r="CK274">
        <f t="shared" si="38"/>
        <v>1.0810810810810811</v>
      </c>
      <c r="CL274">
        <f t="shared" si="39"/>
        <v>185</v>
      </c>
    </row>
    <row r="275" spans="1:90">
      <c r="A275" t="s">
        <v>1</v>
      </c>
      <c r="B275">
        <f t="shared" si="32"/>
        <v>1</v>
      </c>
      <c r="C275" t="s">
        <v>62</v>
      </c>
      <c r="D275" t="s">
        <v>41</v>
      </c>
      <c r="E275">
        <v>29</v>
      </c>
      <c r="F275">
        <v>21</v>
      </c>
      <c r="G275">
        <v>16</v>
      </c>
      <c r="H275">
        <v>25</v>
      </c>
      <c r="I275">
        <v>191</v>
      </c>
      <c r="J275">
        <v>0</v>
      </c>
      <c r="K275">
        <v>1</v>
      </c>
      <c r="L275">
        <v>2</v>
      </c>
      <c r="M275">
        <v>13</v>
      </c>
      <c r="N275">
        <v>8.1999999999999993</v>
      </c>
      <c r="O275">
        <v>7.1</v>
      </c>
      <c r="P275">
        <v>64</v>
      </c>
      <c r="Q275">
        <v>70.599999999999994</v>
      </c>
      <c r="R275">
        <v>50</v>
      </c>
      <c r="S275">
        <v>210</v>
      </c>
      <c r="T275">
        <v>4.2</v>
      </c>
      <c r="U275">
        <v>4</v>
      </c>
      <c r="V275">
        <v>1</v>
      </c>
      <c r="W275">
        <v>1</v>
      </c>
      <c r="X275">
        <v>2</v>
      </c>
      <c r="Y275">
        <v>3</v>
      </c>
      <c r="Z275">
        <v>3</v>
      </c>
      <c r="AA275">
        <v>134</v>
      </c>
      <c r="AB275">
        <v>4</v>
      </c>
      <c r="AC275">
        <v>15</v>
      </c>
      <c r="AD275">
        <v>3</v>
      </c>
      <c r="AE275">
        <v>5</v>
      </c>
      <c r="AF275" s="3">
        <v>40</v>
      </c>
      <c r="AG275">
        <f>VLOOKUP(C275,'2022 FPIs'!$A$1:$B$33,2,FALSE)</f>
        <v>12.7</v>
      </c>
      <c r="AH275">
        <f>VLOOKUP($C275,'2022 FPIs'!$A$1:$F$33,3,FALSE)</f>
        <v>44.5</v>
      </c>
      <c r="AI275">
        <f>VLOOKUP($C275,'2022 FPIs'!$A$1:$F$33,4,FALSE)</f>
        <v>50.2</v>
      </c>
      <c r="AJ275">
        <f>VLOOKUP($C275,'2022 FPIs'!$A$1:$F$33,5,FALSE)</f>
        <v>41.2</v>
      </c>
      <c r="AK275">
        <f>VLOOKUP($C275,'2022 FPIs'!$A$1:$F$33,6,FALSE)</f>
        <v>52</v>
      </c>
      <c r="AL275">
        <f>VLOOKUP($C275,'2022 FPIs'!$A$1:$M$33,7,FALSE)</f>
        <v>1677</v>
      </c>
      <c r="AM275">
        <f>VLOOKUP($C275,'2022 FPIs'!$A$1:$M$33,8,FALSE)</f>
        <v>0.97049180327868845</v>
      </c>
      <c r="AN275">
        <f>VLOOKUP($C275,'2022 FPIs'!$A$1:$M$33,9,FALSE)</f>
        <v>0.29999999999999993</v>
      </c>
      <c r="AO275">
        <f>VLOOKUP($C275,'2022 FPIs'!$A$1:$M$33,10,FALSE)</f>
        <v>0.5245009074410163</v>
      </c>
      <c r="AP275">
        <f>VLOOKUP($C275,'2022 FPIs'!$A$1:$M$33,11,FALSE)</f>
        <v>0.23529411764705896</v>
      </c>
      <c r="AQ275">
        <f>VLOOKUP($C275,'2022 FPIs'!$A$1:$M$33,12,FALSE)</f>
        <v>0.59574468085106391</v>
      </c>
      <c r="AR275">
        <f>VLOOKUP($C275,'2022 FPIs'!$A$1:$M$33,13,FALSE)</f>
        <v>0.86854460093896713</v>
      </c>
      <c r="AS275">
        <v>21</v>
      </c>
      <c r="AT275">
        <v>29</v>
      </c>
      <c r="AU275">
        <v>11</v>
      </c>
      <c r="AV275">
        <v>23</v>
      </c>
      <c r="AW275">
        <v>148</v>
      </c>
      <c r="AX275">
        <v>2</v>
      </c>
      <c r="AY275">
        <v>1</v>
      </c>
      <c r="AZ275">
        <v>4</v>
      </c>
      <c r="BA275">
        <v>26</v>
      </c>
      <c r="BB275">
        <v>7.6</v>
      </c>
      <c r="BC275">
        <v>5.5</v>
      </c>
      <c r="BD275">
        <v>47.8</v>
      </c>
      <c r="BE275">
        <v>79.599999999999994</v>
      </c>
      <c r="BF275">
        <v>19</v>
      </c>
      <c r="BG275">
        <v>71</v>
      </c>
      <c r="BH275">
        <v>3.7</v>
      </c>
      <c r="BI275">
        <v>0</v>
      </c>
      <c r="BJ275">
        <v>0</v>
      </c>
      <c r="BK275">
        <v>0</v>
      </c>
      <c r="BL275">
        <v>3</v>
      </c>
      <c r="BM275">
        <v>3</v>
      </c>
      <c r="BN275">
        <v>3</v>
      </c>
      <c r="BO275">
        <v>160</v>
      </c>
      <c r="BP275">
        <v>2</v>
      </c>
      <c r="BQ275">
        <v>7</v>
      </c>
      <c r="BR275">
        <v>0</v>
      </c>
      <c r="BS275">
        <v>1</v>
      </c>
      <c r="BT275" s="3">
        <f t="shared" si="33"/>
        <v>20</v>
      </c>
      <c r="BU275">
        <f>VLOOKUP(D275,'2022 FPIs'!$A$1:$B$33,2,FALSE)</f>
        <v>6.1</v>
      </c>
      <c r="BV275">
        <f>VLOOKUP($D275,'2022 FPIs'!$A$1:$F$33,3,FALSE)</f>
        <v>48</v>
      </c>
      <c r="BW275">
        <f>VLOOKUP($D275,'2022 FPIs'!$A$1:$F$33,4,FALSE)</f>
        <v>46.1</v>
      </c>
      <c r="BX275">
        <f>VLOOKUP($D275,'2022 FPIs'!$A$1:$F$33,5,FALSE)</f>
        <v>50.2</v>
      </c>
      <c r="BY275">
        <f>VLOOKUP($D275,'2022 FPIs'!$A$1:$F$33,6,FALSE)</f>
        <v>51</v>
      </c>
      <c r="BZ275">
        <f>VLOOKUP($D275,'2022 FPIs'!$A$1:$G$33,7,FALSE)</f>
        <v>1531</v>
      </c>
      <c r="CA275">
        <f>VLOOKUP($D275,'2022 FPIs'!$A$1:$M$33,8,FALSE)</f>
        <v>0.75409836065573765</v>
      </c>
      <c r="CB275">
        <f>VLOOKUP($D275,'2022 FPIs'!$A$1:$M$33,9,FALSE)</f>
        <v>0.38536585365853654</v>
      </c>
      <c r="CC275">
        <f>VLOOKUP($D275,'2022 FPIs'!$A$1:$M$33,10,FALSE)</f>
        <v>0.45009074410163336</v>
      </c>
      <c r="CD275">
        <f>VLOOKUP($D275,'2022 FPIs'!$A$1:$M$33,11,FALSE)</f>
        <v>0.48739495798319338</v>
      </c>
      <c r="CE275">
        <f>VLOOKUP($D275,'2022 FPIs'!$A$1:$M$33,12,FALSE)</f>
        <v>0.56534954407294835</v>
      </c>
      <c r="CF275">
        <f>VLOOKUP($D275,'2022 FPIs'!$A$1:$M$33,13,FALSE)</f>
        <v>0.5258215962441315</v>
      </c>
      <c r="CG275">
        <f t="shared" si="34"/>
        <v>6.6</v>
      </c>
      <c r="CH275">
        <f t="shared" si="35"/>
        <v>0.92708333333333337</v>
      </c>
      <c r="CI275">
        <f t="shared" si="36"/>
        <v>1.088937093275488</v>
      </c>
      <c r="CJ275">
        <f t="shared" si="37"/>
        <v>0.82071713147410363</v>
      </c>
      <c r="CK275">
        <f t="shared" si="38"/>
        <v>1.0196078431372548</v>
      </c>
      <c r="CL275">
        <f t="shared" si="39"/>
        <v>146</v>
      </c>
    </row>
    <row r="276" spans="1:90">
      <c r="A276" t="s">
        <v>1</v>
      </c>
      <c r="B276">
        <f t="shared" si="32"/>
        <v>1</v>
      </c>
      <c r="C276" t="s">
        <v>62</v>
      </c>
      <c r="D276" t="s">
        <v>57</v>
      </c>
      <c r="E276">
        <v>20</v>
      </c>
      <c r="F276">
        <v>17</v>
      </c>
      <c r="G276">
        <v>26</v>
      </c>
      <c r="H276">
        <v>36</v>
      </c>
      <c r="I276">
        <v>218</v>
      </c>
      <c r="J276">
        <v>0</v>
      </c>
      <c r="K276">
        <v>0</v>
      </c>
      <c r="L276">
        <v>2</v>
      </c>
      <c r="M276">
        <v>21</v>
      </c>
      <c r="N276">
        <v>6.6</v>
      </c>
      <c r="O276">
        <v>5.7</v>
      </c>
      <c r="P276">
        <v>72.2</v>
      </c>
      <c r="Q276">
        <v>87.5</v>
      </c>
      <c r="R276">
        <v>33</v>
      </c>
      <c r="S276">
        <v>139</v>
      </c>
      <c r="T276">
        <v>4.2</v>
      </c>
      <c r="U276">
        <v>2</v>
      </c>
      <c r="V276">
        <v>2</v>
      </c>
      <c r="W276">
        <v>2</v>
      </c>
      <c r="X276">
        <v>2</v>
      </c>
      <c r="Y276">
        <v>2</v>
      </c>
      <c r="Z276">
        <v>4</v>
      </c>
      <c r="AA276">
        <v>184</v>
      </c>
      <c r="AB276">
        <v>6</v>
      </c>
      <c r="AC276">
        <v>13</v>
      </c>
      <c r="AD276">
        <v>1</v>
      </c>
      <c r="AE276">
        <v>1</v>
      </c>
      <c r="AF276" s="3">
        <v>34.5</v>
      </c>
      <c r="AG276">
        <f>VLOOKUP(C276,'2022 FPIs'!$A$1:$B$33,2,FALSE)</f>
        <v>12.7</v>
      </c>
      <c r="AH276">
        <f>VLOOKUP($C276,'2022 FPIs'!$A$1:$F$33,3,FALSE)</f>
        <v>44.5</v>
      </c>
      <c r="AI276">
        <f>VLOOKUP($C276,'2022 FPIs'!$A$1:$F$33,4,FALSE)</f>
        <v>50.2</v>
      </c>
      <c r="AJ276">
        <f>VLOOKUP($C276,'2022 FPIs'!$A$1:$F$33,5,FALSE)</f>
        <v>41.2</v>
      </c>
      <c r="AK276">
        <f>VLOOKUP($C276,'2022 FPIs'!$A$1:$F$33,6,FALSE)</f>
        <v>52</v>
      </c>
      <c r="AL276">
        <f>VLOOKUP($C276,'2022 FPIs'!$A$1:$M$33,7,FALSE)</f>
        <v>1677</v>
      </c>
      <c r="AM276">
        <f>VLOOKUP($C276,'2022 FPIs'!$A$1:$M$33,8,FALSE)</f>
        <v>0.97049180327868845</v>
      </c>
      <c r="AN276">
        <f>VLOOKUP($C276,'2022 FPIs'!$A$1:$M$33,9,FALSE)</f>
        <v>0.29999999999999993</v>
      </c>
      <c r="AO276">
        <f>VLOOKUP($C276,'2022 FPIs'!$A$1:$M$33,10,FALSE)</f>
        <v>0.5245009074410163</v>
      </c>
      <c r="AP276">
        <f>VLOOKUP($C276,'2022 FPIs'!$A$1:$M$33,11,FALSE)</f>
        <v>0.23529411764705896</v>
      </c>
      <c r="AQ276">
        <f>VLOOKUP($C276,'2022 FPIs'!$A$1:$M$33,12,FALSE)</f>
        <v>0.59574468085106391</v>
      </c>
      <c r="AR276">
        <f>VLOOKUP($C276,'2022 FPIs'!$A$1:$M$33,13,FALSE)</f>
        <v>0.86854460093896713</v>
      </c>
      <c r="AS276">
        <v>17</v>
      </c>
      <c r="AT276">
        <v>20</v>
      </c>
      <c r="AU276">
        <v>28</v>
      </c>
      <c r="AV276">
        <v>42</v>
      </c>
      <c r="AW276">
        <v>239</v>
      </c>
      <c r="AX276">
        <v>1</v>
      </c>
      <c r="AY276">
        <v>1</v>
      </c>
      <c r="AZ276">
        <v>1</v>
      </c>
      <c r="BA276">
        <v>11</v>
      </c>
      <c r="BB276">
        <v>6</v>
      </c>
      <c r="BC276">
        <v>5.6</v>
      </c>
      <c r="BD276">
        <v>66.7</v>
      </c>
      <c r="BE276">
        <v>79.400000000000006</v>
      </c>
      <c r="BF276">
        <v>26</v>
      </c>
      <c r="BG276">
        <v>124</v>
      </c>
      <c r="BH276">
        <v>4.8</v>
      </c>
      <c r="BI276">
        <v>1</v>
      </c>
      <c r="BJ276">
        <v>1</v>
      </c>
      <c r="BK276">
        <v>2</v>
      </c>
      <c r="BL276">
        <v>2</v>
      </c>
      <c r="BM276">
        <v>2</v>
      </c>
      <c r="BN276">
        <v>4</v>
      </c>
      <c r="BO276">
        <v>196</v>
      </c>
      <c r="BP276">
        <v>8</v>
      </c>
      <c r="BQ276">
        <v>14</v>
      </c>
      <c r="BR276">
        <v>1</v>
      </c>
      <c r="BS276">
        <v>1</v>
      </c>
      <c r="BT276" s="3">
        <f t="shared" si="33"/>
        <v>25.5</v>
      </c>
      <c r="BU276">
        <f>VLOOKUP(D276,'2022 FPIs'!$A$1:$B$33,2,FALSE)</f>
        <v>-15.1</v>
      </c>
      <c r="BV276">
        <f>VLOOKUP($D276,'2022 FPIs'!$A$1:$F$33,3,FALSE)</f>
        <v>45.7</v>
      </c>
      <c r="BW276">
        <f>VLOOKUP($D276,'2022 FPIs'!$A$1:$F$33,4,FALSE)</f>
        <v>39.799999999999997</v>
      </c>
      <c r="BX276">
        <f>VLOOKUP($D276,'2022 FPIs'!$A$1:$F$33,5,FALSE)</f>
        <v>60.5</v>
      </c>
      <c r="BY276">
        <f>VLOOKUP($D276,'2022 FPIs'!$A$1:$F$33,6,FALSE)</f>
        <v>34.299999999999997</v>
      </c>
      <c r="BZ276">
        <f>VLOOKUP($D276,'2022 FPIs'!$A$1:$G$33,7,FALSE)</f>
        <v>1337</v>
      </c>
      <c r="CA276">
        <f>VLOOKUP($D276,'2022 FPIs'!$A$1:$M$33,8,FALSE)</f>
        <v>5.9016393442622918E-2</v>
      </c>
      <c r="CB276">
        <f>VLOOKUP($D276,'2022 FPIs'!$A$1:$M$33,9,FALSE)</f>
        <v>0.32926829268292684</v>
      </c>
      <c r="CC276">
        <f>VLOOKUP($D276,'2022 FPIs'!$A$1:$M$33,10,FALSE)</f>
        <v>0.33575317604355703</v>
      </c>
      <c r="CD276">
        <f>VLOOKUP($D276,'2022 FPIs'!$A$1:$M$33,11,FALSE)</f>
        <v>0.77591036414565828</v>
      </c>
      <c r="CE276">
        <f>VLOOKUP($D276,'2022 FPIs'!$A$1:$M$33,12,FALSE)</f>
        <v>5.7750759878419412E-2</v>
      </c>
      <c r="CF276">
        <f>VLOOKUP($D276,'2022 FPIs'!$A$1:$M$33,13,FALSE)</f>
        <v>7.0422535211267609E-2</v>
      </c>
      <c r="CG276">
        <f t="shared" si="34"/>
        <v>27.799999999999997</v>
      </c>
      <c r="CH276">
        <f t="shared" si="35"/>
        <v>0.97374179431072205</v>
      </c>
      <c r="CI276">
        <f t="shared" si="36"/>
        <v>1.2613065326633168</v>
      </c>
      <c r="CJ276">
        <f t="shared" si="37"/>
        <v>0.68099173553719017</v>
      </c>
      <c r="CK276">
        <f t="shared" si="38"/>
        <v>1.5160349854227406</v>
      </c>
      <c r="CL276">
        <f t="shared" si="39"/>
        <v>340</v>
      </c>
    </row>
    <row r="277" spans="1:90">
      <c r="A277" t="s">
        <v>1</v>
      </c>
      <c r="B277">
        <f t="shared" si="32"/>
        <v>1</v>
      </c>
      <c r="C277" t="s">
        <v>62</v>
      </c>
      <c r="D277" t="s">
        <v>64</v>
      </c>
      <c r="E277">
        <v>26</v>
      </c>
      <c r="F277">
        <v>17</v>
      </c>
      <c r="G277">
        <v>15</v>
      </c>
      <c r="H277">
        <v>25</v>
      </c>
      <c r="I277">
        <v>132</v>
      </c>
      <c r="J277">
        <v>2</v>
      </c>
      <c r="K277">
        <v>0</v>
      </c>
      <c r="L277">
        <v>4</v>
      </c>
      <c r="M277">
        <v>23</v>
      </c>
      <c r="N277">
        <v>6.2</v>
      </c>
      <c r="O277">
        <v>4.5999999999999996</v>
      </c>
      <c r="P277">
        <v>60</v>
      </c>
      <c r="Q277">
        <v>100.7</v>
      </c>
      <c r="R277">
        <v>39</v>
      </c>
      <c r="S277">
        <v>136</v>
      </c>
      <c r="T277">
        <v>3.5</v>
      </c>
      <c r="U277">
        <v>1</v>
      </c>
      <c r="V277">
        <v>2</v>
      </c>
      <c r="W277">
        <v>2</v>
      </c>
      <c r="X277">
        <v>2</v>
      </c>
      <c r="Y277">
        <v>2</v>
      </c>
      <c r="Z277">
        <v>4</v>
      </c>
      <c r="AA277">
        <v>187</v>
      </c>
      <c r="AB277">
        <v>6</v>
      </c>
      <c r="AC277">
        <v>14</v>
      </c>
      <c r="AD277">
        <v>1</v>
      </c>
      <c r="AE277">
        <v>1</v>
      </c>
      <c r="AF277" s="3">
        <v>34.5</v>
      </c>
      <c r="AG277">
        <f>VLOOKUP(C277,'2022 FPIs'!$A$1:$B$33,2,FALSE)</f>
        <v>12.7</v>
      </c>
      <c r="AH277">
        <f>VLOOKUP($C277,'2022 FPIs'!$A$1:$F$33,3,FALSE)</f>
        <v>44.5</v>
      </c>
      <c r="AI277">
        <f>VLOOKUP($C277,'2022 FPIs'!$A$1:$F$33,4,FALSE)</f>
        <v>50.2</v>
      </c>
      <c r="AJ277">
        <f>VLOOKUP($C277,'2022 FPIs'!$A$1:$F$33,5,FALSE)</f>
        <v>41.2</v>
      </c>
      <c r="AK277">
        <f>VLOOKUP($C277,'2022 FPIs'!$A$1:$F$33,6,FALSE)</f>
        <v>52</v>
      </c>
      <c r="AL277">
        <f>VLOOKUP($C277,'2022 FPIs'!$A$1:$M$33,7,FALSE)</f>
        <v>1677</v>
      </c>
      <c r="AM277">
        <f>VLOOKUP($C277,'2022 FPIs'!$A$1:$M$33,8,FALSE)</f>
        <v>0.97049180327868845</v>
      </c>
      <c r="AN277">
        <f>VLOOKUP($C277,'2022 FPIs'!$A$1:$M$33,9,FALSE)</f>
        <v>0.29999999999999993</v>
      </c>
      <c r="AO277">
        <f>VLOOKUP($C277,'2022 FPIs'!$A$1:$M$33,10,FALSE)</f>
        <v>0.5245009074410163</v>
      </c>
      <c r="AP277">
        <f>VLOOKUP($C277,'2022 FPIs'!$A$1:$M$33,11,FALSE)</f>
        <v>0.23529411764705896</v>
      </c>
      <c r="AQ277">
        <f>VLOOKUP($C277,'2022 FPIs'!$A$1:$M$33,12,FALSE)</f>
        <v>0.59574468085106391</v>
      </c>
      <c r="AR277">
        <f>VLOOKUP($C277,'2022 FPIs'!$A$1:$M$33,13,FALSE)</f>
        <v>0.86854460093896713</v>
      </c>
      <c r="AS277">
        <v>17</v>
      </c>
      <c r="AT277">
        <v>26</v>
      </c>
      <c r="AU277">
        <v>18</v>
      </c>
      <c r="AV277">
        <v>38</v>
      </c>
      <c r="AW277">
        <v>181</v>
      </c>
      <c r="AX277">
        <v>1</v>
      </c>
      <c r="AY277">
        <v>3</v>
      </c>
      <c r="AZ277">
        <v>0</v>
      </c>
      <c r="BA277">
        <v>0</v>
      </c>
      <c r="BB277">
        <v>4.8</v>
      </c>
      <c r="BC277">
        <v>4.8</v>
      </c>
      <c r="BD277">
        <v>47.4</v>
      </c>
      <c r="BE277">
        <v>37.299999999999997</v>
      </c>
      <c r="BF277">
        <v>26</v>
      </c>
      <c r="BG277">
        <v>134</v>
      </c>
      <c r="BH277">
        <v>5.2</v>
      </c>
      <c r="BI277">
        <v>1</v>
      </c>
      <c r="BJ277">
        <v>1</v>
      </c>
      <c r="BK277">
        <v>2</v>
      </c>
      <c r="BL277">
        <v>2</v>
      </c>
      <c r="BM277">
        <v>2</v>
      </c>
      <c r="BN277">
        <v>2</v>
      </c>
      <c r="BO277">
        <v>119</v>
      </c>
      <c r="BP277">
        <v>4</v>
      </c>
      <c r="BQ277">
        <v>10</v>
      </c>
      <c r="BR277">
        <v>0</v>
      </c>
      <c r="BS277">
        <v>1</v>
      </c>
      <c r="BT277" s="3">
        <f t="shared" si="33"/>
        <v>25.5</v>
      </c>
      <c r="BU277">
        <f>VLOOKUP(D277,'2022 FPIs'!$A$1:$B$33,2,FALSE)</f>
        <v>8.4</v>
      </c>
      <c r="BV277">
        <f>VLOOKUP($D277,'2022 FPIs'!$A$1:$F$33,3,FALSE)</f>
        <v>48.1</v>
      </c>
      <c r="BW277">
        <f>VLOOKUP($D277,'2022 FPIs'!$A$1:$F$33,4,FALSE)</f>
        <v>36.799999999999997</v>
      </c>
      <c r="BX277">
        <f>VLOOKUP($D277,'2022 FPIs'!$A$1:$F$33,5,FALSE)</f>
        <v>56.4</v>
      </c>
      <c r="BY277">
        <f>VLOOKUP($D277,'2022 FPIs'!$A$1:$F$33,6,FALSE)</f>
        <v>58.3</v>
      </c>
      <c r="BZ277">
        <f>VLOOKUP($D277,'2022 FPIs'!$A$1:$G$33,7,FALSE)</f>
        <v>1631</v>
      </c>
      <c r="CA277">
        <f>VLOOKUP($D277,'2022 FPIs'!$A$1:$M$33,8,FALSE)</f>
        <v>0.82950819672131137</v>
      </c>
      <c r="CB277">
        <f>VLOOKUP($D277,'2022 FPIs'!$A$1:$M$33,9,FALSE)</f>
        <v>0.38780487804878044</v>
      </c>
      <c r="CC277">
        <f>VLOOKUP($D277,'2022 FPIs'!$A$1:$M$33,10,FALSE)</f>
        <v>0.28130671506352078</v>
      </c>
      <c r="CD277">
        <f>VLOOKUP($D277,'2022 FPIs'!$A$1:$M$33,11,FALSE)</f>
        <v>0.66106442577030811</v>
      </c>
      <c r="CE277">
        <f>VLOOKUP($D277,'2022 FPIs'!$A$1:$M$33,12,FALSE)</f>
        <v>0.78723404255319152</v>
      </c>
      <c r="CF277">
        <f>VLOOKUP($D277,'2022 FPIs'!$A$1:$M$33,13,FALSE)</f>
        <v>0.76056338028169013</v>
      </c>
      <c r="CG277">
        <f t="shared" si="34"/>
        <v>4.2999999999999989</v>
      </c>
      <c r="CH277">
        <f t="shared" si="35"/>
        <v>0.92515592515592515</v>
      </c>
      <c r="CI277">
        <f t="shared" si="36"/>
        <v>1.3641304347826089</v>
      </c>
      <c r="CJ277">
        <f t="shared" si="37"/>
        <v>0.73049645390070927</v>
      </c>
      <c r="CK277">
        <f t="shared" si="38"/>
        <v>0.89193825042881647</v>
      </c>
      <c r="CL277">
        <f t="shared" si="39"/>
        <v>46</v>
      </c>
    </row>
    <row r="278" spans="1:90">
      <c r="A278" t="s">
        <v>1</v>
      </c>
      <c r="B278">
        <f t="shared" si="32"/>
        <v>1</v>
      </c>
      <c r="C278" t="s">
        <v>62</v>
      </c>
      <c r="D278" t="s">
        <v>45</v>
      </c>
      <c r="E278">
        <v>35</v>
      </c>
      <c r="F278">
        <v>13</v>
      </c>
      <c r="G278">
        <v>20</v>
      </c>
      <c r="H278">
        <v>30</v>
      </c>
      <c r="I278">
        <v>290</v>
      </c>
      <c r="J278">
        <v>4</v>
      </c>
      <c r="K278">
        <v>0</v>
      </c>
      <c r="L278">
        <v>3</v>
      </c>
      <c r="M278">
        <v>18</v>
      </c>
      <c r="N278">
        <v>10.3</v>
      </c>
      <c r="O278">
        <v>8.8000000000000007</v>
      </c>
      <c r="P278">
        <v>66.7</v>
      </c>
      <c r="Q278">
        <v>137.5</v>
      </c>
      <c r="R278">
        <v>20</v>
      </c>
      <c r="S278">
        <v>111</v>
      </c>
      <c r="T278">
        <v>5.6</v>
      </c>
      <c r="U278">
        <v>1</v>
      </c>
      <c r="V278">
        <v>0</v>
      </c>
      <c r="W278">
        <v>0</v>
      </c>
      <c r="X278">
        <v>5</v>
      </c>
      <c r="Y278">
        <v>5</v>
      </c>
      <c r="Z278">
        <v>4</v>
      </c>
      <c r="AA278">
        <v>183</v>
      </c>
      <c r="AB278">
        <v>7</v>
      </c>
      <c r="AC278">
        <v>12</v>
      </c>
      <c r="AD278">
        <v>1</v>
      </c>
      <c r="AE278">
        <v>1</v>
      </c>
      <c r="AF278" s="3">
        <v>25.5</v>
      </c>
      <c r="AG278">
        <f>VLOOKUP(C278,'2022 FPIs'!$A$1:$B$33,2,FALSE)</f>
        <v>12.7</v>
      </c>
      <c r="AH278">
        <f>VLOOKUP($C278,'2022 FPIs'!$A$1:$F$33,3,FALSE)</f>
        <v>44.5</v>
      </c>
      <c r="AI278">
        <f>VLOOKUP($C278,'2022 FPIs'!$A$1:$F$33,4,FALSE)</f>
        <v>50.2</v>
      </c>
      <c r="AJ278">
        <f>VLOOKUP($C278,'2022 FPIs'!$A$1:$F$33,5,FALSE)</f>
        <v>41.2</v>
      </c>
      <c r="AK278">
        <f>VLOOKUP($C278,'2022 FPIs'!$A$1:$F$33,6,FALSE)</f>
        <v>52</v>
      </c>
      <c r="AL278">
        <f>VLOOKUP($C278,'2022 FPIs'!$A$1:$M$33,7,FALSE)</f>
        <v>1677</v>
      </c>
      <c r="AM278">
        <f>VLOOKUP($C278,'2022 FPIs'!$A$1:$M$33,8,FALSE)</f>
        <v>0.97049180327868845</v>
      </c>
      <c r="AN278">
        <f>VLOOKUP($C278,'2022 FPIs'!$A$1:$M$33,9,FALSE)</f>
        <v>0.29999999999999993</v>
      </c>
      <c r="AO278">
        <f>VLOOKUP($C278,'2022 FPIs'!$A$1:$M$33,10,FALSE)</f>
        <v>0.5245009074410163</v>
      </c>
      <c r="AP278">
        <f>VLOOKUP($C278,'2022 FPIs'!$A$1:$M$33,11,FALSE)</f>
        <v>0.23529411764705896</v>
      </c>
      <c r="AQ278">
        <f>VLOOKUP($C278,'2022 FPIs'!$A$1:$M$33,12,FALSE)</f>
        <v>0.59574468085106391</v>
      </c>
      <c r="AR278">
        <f>VLOOKUP($C278,'2022 FPIs'!$A$1:$M$33,13,FALSE)</f>
        <v>0.86854460093896713</v>
      </c>
      <c r="AS278">
        <v>13</v>
      </c>
      <c r="AT278">
        <v>35</v>
      </c>
      <c r="AU278">
        <v>27</v>
      </c>
      <c r="AV278">
        <v>40</v>
      </c>
      <c r="AW278">
        <v>158</v>
      </c>
      <c r="AX278">
        <v>1</v>
      </c>
      <c r="AY278">
        <v>1</v>
      </c>
      <c r="AZ278">
        <v>6</v>
      </c>
      <c r="BA278">
        <v>38</v>
      </c>
      <c r="BB278">
        <v>4.9000000000000004</v>
      </c>
      <c r="BC278">
        <v>3.4</v>
      </c>
      <c r="BD278">
        <v>67.5</v>
      </c>
      <c r="BE278">
        <v>72.7</v>
      </c>
      <c r="BF278">
        <v>24</v>
      </c>
      <c r="BG278">
        <v>144</v>
      </c>
      <c r="BH278">
        <v>6</v>
      </c>
      <c r="BI278">
        <v>0</v>
      </c>
      <c r="BJ278">
        <v>2</v>
      </c>
      <c r="BK278">
        <v>2</v>
      </c>
      <c r="BL278">
        <v>1</v>
      </c>
      <c r="BM278">
        <v>1</v>
      </c>
      <c r="BN278">
        <v>4</v>
      </c>
      <c r="BO278">
        <v>180</v>
      </c>
      <c r="BP278">
        <v>1</v>
      </c>
      <c r="BQ278">
        <v>12</v>
      </c>
      <c r="BR278">
        <v>4</v>
      </c>
      <c r="BS278">
        <v>4</v>
      </c>
      <c r="BT278" s="3">
        <f t="shared" si="33"/>
        <v>34.5</v>
      </c>
      <c r="BU278">
        <f>VLOOKUP(D278,'2022 FPIs'!$A$1:$B$33,2,FALSE)</f>
        <v>2.2000000000000002</v>
      </c>
      <c r="BV278">
        <f>VLOOKUP($D278,'2022 FPIs'!$A$1:$F$33,3,FALSE)</f>
        <v>46.6</v>
      </c>
      <c r="BW278">
        <f>VLOOKUP($D278,'2022 FPIs'!$A$1:$F$33,4,FALSE)</f>
        <v>47</v>
      </c>
      <c r="BX278">
        <f>VLOOKUP($D278,'2022 FPIs'!$A$1:$F$33,5,FALSE)</f>
        <v>48.1</v>
      </c>
      <c r="BY278">
        <f>VLOOKUP($D278,'2022 FPIs'!$A$1:$F$33,6,FALSE)</f>
        <v>48.9</v>
      </c>
      <c r="BZ278">
        <f>VLOOKUP($D278,'2022 FPIs'!$A$1:$G$33,7,FALSE)</f>
        <v>1519</v>
      </c>
      <c r="CA278">
        <f>VLOOKUP($D278,'2022 FPIs'!$A$1:$M$33,8,FALSE)</f>
        <v>0.6262295081967213</v>
      </c>
      <c r="CB278">
        <f>VLOOKUP($D278,'2022 FPIs'!$A$1:$M$33,9,FALSE)</f>
        <v>0.35121951219512193</v>
      </c>
      <c r="CC278">
        <f>VLOOKUP($D278,'2022 FPIs'!$A$1:$M$33,10,FALSE)</f>
        <v>0.46642468239564422</v>
      </c>
      <c r="CD278">
        <f>VLOOKUP($D278,'2022 FPIs'!$A$1:$M$33,11,FALSE)</f>
        <v>0.42857142857142866</v>
      </c>
      <c r="CE278">
        <f>VLOOKUP($D278,'2022 FPIs'!$A$1:$M$33,12,FALSE)</f>
        <v>0.50151975683890582</v>
      </c>
      <c r="CF278">
        <f>VLOOKUP($D278,'2022 FPIs'!$A$1:$M$33,13,FALSE)</f>
        <v>0.49765258215962443</v>
      </c>
      <c r="CG278">
        <f t="shared" si="34"/>
        <v>10.5</v>
      </c>
      <c r="CH278">
        <f t="shared" si="35"/>
        <v>0.95493562231759654</v>
      </c>
      <c r="CI278">
        <f t="shared" si="36"/>
        <v>1.0680851063829788</v>
      </c>
      <c r="CJ278">
        <f t="shared" si="37"/>
        <v>0.8565488565488566</v>
      </c>
      <c r="CK278">
        <f t="shared" si="38"/>
        <v>1.0633946830265848</v>
      </c>
      <c r="CL278">
        <f t="shared" si="39"/>
        <v>158</v>
      </c>
    </row>
    <row r="279" spans="1:90">
      <c r="A279" t="s">
        <v>1</v>
      </c>
      <c r="B279">
        <f t="shared" si="32"/>
        <v>1</v>
      </c>
      <c r="C279" t="s">
        <v>62</v>
      </c>
      <c r="D279" t="s">
        <v>53</v>
      </c>
      <c r="E279">
        <v>29</v>
      </c>
      <c r="F279">
        <v>17</v>
      </c>
      <c r="G279">
        <v>21</v>
      </c>
      <c r="H279">
        <v>27</v>
      </c>
      <c r="I279">
        <v>217</v>
      </c>
      <c r="J279">
        <v>2</v>
      </c>
      <c r="K279">
        <v>0</v>
      </c>
      <c r="L279">
        <v>4</v>
      </c>
      <c r="M279">
        <v>26</v>
      </c>
      <c r="N279">
        <v>9</v>
      </c>
      <c r="O279">
        <v>7</v>
      </c>
      <c r="P279">
        <v>77.8</v>
      </c>
      <c r="Q279">
        <v>124.8</v>
      </c>
      <c r="R279">
        <v>31</v>
      </c>
      <c r="S279">
        <v>143</v>
      </c>
      <c r="T279">
        <v>4.5999999999999996</v>
      </c>
      <c r="U279">
        <v>2</v>
      </c>
      <c r="V279">
        <v>0</v>
      </c>
      <c r="W279">
        <v>1</v>
      </c>
      <c r="X279">
        <v>3</v>
      </c>
      <c r="Y279">
        <v>3</v>
      </c>
      <c r="Z279">
        <v>3</v>
      </c>
      <c r="AA279">
        <v>149</v>
      </c>
      <c r="AB279">
        <v>5</v>
      </c>
      <c r="AC279">
        <v>10</v>
      </c>
      <c r="AD279">
        <v>2</v>
      </c>
      <c r="AE279">
        <v>2</v>
      </c>
      <c r="AF279" s="3">
        <v>28</v>
      </c>
      <c r="AG279">
        <f>VLOOKUP(C279,'2022 FPIs'!$A$1:$B$33,2,FALSE)</f>
        <v>12.7</v>
      </c>
      <c r="AH279">
        <f>VLOOKUP($C279,'2022 FPIs'!$A$1:$F$33,3,FALSE)</f>
        <v>44.5</v>
      </c>
      <c r="AI279">
        <f>VLOOKUP($C279,'2022 FPIs'!$A$1:$F$33,4,FALSE)</f>
        <v>50.2</v>
      </c>
      <c r="AJ279">
        <f>VLOOKUP($C279,'2022 FPIs'!$A$1:$F$33,5,FALSE)</f>
        <v>41.2</v>
      </c>
      <c r="AK279">
        <f>VLOOKUP($C279,'2022 FPIs'!$A$1:$F$33,6,FALSE)</f>
        <v>52</v>
      </c>
      <c r="AL279">
        <f>VLOOKUP($C279,'2022 FPIs'!$A$1:$M$33,7,FALSE)</f>
        <v>1677</v>
      </c>
      <c r="AM279">
        <f>VLOOKUP($C279,'2022 FPIs'!$A$1:$M$33,8,FALSE)</f>
        <v>0.97049180327868845</v>
      </c>
      <c r="AN279">
        <f>VLOOKUP($C279,'2022 FPIs'!$A$1:$M$33,9,FALSE)</f>
        <v>0.29999999999999993</v>
      </c>
      <c r="AO279">
        <f>VLOOKUP($C279,'2022 FPIs'!$A$1:$M$33,10,FALSE)</f>
        <v>0.5245009074410163</v>
      </c>
      <c r="AP279">
        <f>VLOOKUP($C279,'2022 FPIs'!$A$1:$M$33,11,FALSE)</f>
        <v>0.23529411764705896</v>
      </c>
      <c r="AQ279">
        <f>VLOOKUP($C279,'2022 FPIs'!$A$1:$M$33,12,FALSE)</f>
        <v>0.59574468085106391</v>
      </c>
      <c r="AR279">
        <f>VLOOKUP($C279,'2022 FPIs'!$A$1:$M$33,13,FALSE)</f>
        <v>0.86854460093896713</v>
      </c>
      <c r="AS279">
        <v>17</v>
      </c>
      <c r="AT279">
        <v>29</v>
      </c>
      <c r="AU279">
        <v>13</v>
      </c>
      <c r="AV279">
        <v>22</v>
      </c>
      <c r="AW279">
        <v>135</v>
      </c>
      <c r="AX279">
        <v>2</v>
      </c>
      <c r="AY279">
        <v>2</v>
      </c>
      <c r="AZ279">
        <v>3</v>
      </c>
      <c r="BA279">
        <v>19</v>
      </c>
      <c r="BB279">
        <v>7</v>
      </c>
      <c r="BC279">
        <v>5.4</v>
      </c>
      <c r="BD279">
        <v>59.1</v>
      </c>
      <c r="BE279">
        <v>69.3</v>
      </c>
      <c r="BF279">
        <v>32</v>
      </c>
      <c r="BG279">
        <v>168</v>
      </c>
      <c r="BH279">
        <v>5.3</v>
      </c>
      <c r="BI279">
        <v>0</v>
      </c>
      <c r="BJ279">
        <v>1</v>
      </c>
      <c r="BK279">
        <v>1</v>
      </c>
      <c r="BL279">
        <v>2</v>
      </c>
      <c r="BM279">
        <v>2</v>
      </c>
      <c r="BN279">
        <v>4</v>
      </c>
      <c r="BO279">
        <v>208</v>
      </c>
      <c r="BP279">
        <v>2</v>
      </c>
      <c r="BQ279">
        <v>9</v>
      </c>
      <c r="BR279">
        <v>0</v>
      </c>
      <c r="BS279">
        <v>0</v>
      </c>
      <c r="BT279" s="3">
        <f t="shared" si="33"/>
        <v>32</v>
      </c>
      <c r="BU279">
        <f>VLOOKUP(D279,'2022 FPIs'!$A$1:$B$33,2,FALSE)</f>
        <v>-5.5</v>
      </c>
      <c r="BV279">
        <f>VLOOKUP($D279,'2022 FPIs'!$A$1:$F$33,3,FALSE)</f>
        <v>70.5</v>
      </c>
      <c r="BW279">
        <f>VLOOKUP($D279,'2022 FPIs'!$A$1:$F$33,4,FALSE)</f>
        <v>65.099999999999994</v>
      </c>
      <c r="BX279">
        <f>VLOOKUP($D279,'2022 FPIs'!$A$1:$F$33,5,FALSE)</f>
        <v>66.3</v>
      </c>
      <c r="BY279">
        <f>VLOOKUP($D279,'2022 FPIs'!$A$1:$F$33,6,FALSE)</f>
        <v>50.4</v>
      </c>
      <c r="BZ279">
        <f>VLOOKUP($D279,'2022 FPIs'!$A$1:$G$33,7,FALSE)</f>
        <v>1307</v>
      </c>
      <c r="CA279">
        <f>VLOOKUP($D279,'2022 FPIs'!$A$1:$M$33,8,FALSE)</f>
        <v>0.37377049180327865</v>
      </c>
      <c r="CB279">
        <f>VLOOKUP($D279,'2022 FPIs'!$A$1:$M$33,9,FALSE)</f>
        <v>0.93414634146341458</v>
      </c>
      <c r="CC279">
        <f>VLOOKUP($D279,'2022 FPIs'!$A$1:$M$33,10,FALSE)</f>
        <v>0.79491833030852976</v>
      </c>
      <c r="CD279">
        <f>VLOOKUP($D279,'2022 FPIs'!$A$1:$M$33,11,FALSE)</f>
        <v>0.93837535014005591</v>
      </c>
      <c r="CE279">
        <f>VLOOKUP($D279,'2022 FPIs'!$A$1:$M$33,12,FALSE)</f>
        <v>0.5471124620060791</v>
      </c>
      <c r="CF279">
        <f>VLOOKUP($D279,'2022 FPIs'!$A$1:$M$33,13,FALSE)</f>
        <v>0</v>
      </c>
      <c r="CG279">
        <f t="shared" si="34"/>
        <v>18.2</v>
      </c>
      <c r="CH279">
        <f t="shared" si="35"/>
        <v>0.63120567375886527</v>
      </c>
      <c r="CI279">
        <f t="shared" si="36"/>
        <v>0.7711213517665132</v>
      </c>
      <c r="CJ279">
        <f t="shared" si="37"/>
        <v>0.62141779788838625</v>
      </c>
      <c r="CK279">
        <f t="shared" si="38"/>
        <v>1.0317460317460319</v>
      </c>
      <c r="CL279">
        <f t="shared" si="39"/>
        <v>370</v>
      </c>
    </row>
    <row r="280" spans="1:90">
      <c r="A280" t="s">
        <v>0</v>
      </c>
      <c r="B280">
        <f t="shared" si="32"/>
        <v>0</v>
      </c>
      <c r="C280" t="s">
        <v>62</v>
      </c>
      <c r="D280" t="s">
        <v>61</v>
      </c>
      <c r="E280">
        <v>21</v>
      </c>
      <c r="F280">
        <v>32</v>
      </c>
      <c r="G280">
        <v>17</v>
      </c>
      <c r="H280">
        <v>26</v>
      </c>
      <c r="I280">
        <v>170</v>
      </c>
      <c r="J280">
        <v>2</v>
      </c>
      <c r="K280">
        <v>1</v>
      </c>
      <c r="L280">
        <v>1</v>
      </c>
      <c r="M280">
        <v>5</v>
      </c>
      <c r="N280">
        <v>6.7</v>
      </c>
      <c r="O280">
        <v>6.3</v>
      </c>
      <c r="P280">
        <v>65.400000000000006</v>
      </c>
      <c r="Q280">
        <v>93.4</v>
      </c>
      <c r="R280">
        <v>20</v>
      </c>
      <c r="S280">
        <v>94</v>
      </c>
      <c r="T280">
        <v>4.7</v>
      </c>
      <c r="U280">
        <v>1</v>
      </c>
      <c r="V280">
        <v>0</v>
      </c>
      <c r="W280">
        <v>0</v>
      </c>
      <c r="X280">
        <v>3</v>
      </c>
      <c r="Y280">
        <v>3</v>
      </c>
      <c r="Z280">
        <v>3</v>
      </c>
      <c r="AA280">
        <v>141</v>
      </c>
      <c r="AB280">
        <v>5</v>
      </c>
      <c r="AC280">
        <v>8</v>
      </c>
      <c r="AD280">
        <v>0</v>
      </c>
      <c r="AE280">
        <v>0</v>
      </c>
      <c r="AF280" s="3">
        <v>19.5</v>
      </c>
      <c r="AG280">
        <f>VLOOKUP(C280,'2022 FPIs'!$A$1:$B$33,2,FALSE)</f>
        <v>12.7</v>
      </c>
      <c r="AH280">
        <f>VLOOKUP($C280,'2022 FPIs'!$A$1:$F$33,3,FALSE)</f>
        <v>44.5</v>
      </c>
      <c r="AI280">
        <f>VLOOKUP($C280,'2022 FPIs'!$A$1:$F$33,4,FALSE)</f>
        <v>50.2</v>
      </c>
      <c r="AJ280">
        <f>VLOOKUP($C280,'2022 FPIs'!$A$1:$F$33,5,FALSE)</f>
        <v>41.2</v>
      </c>
      <c r="AK280">
        <f>VLOOKUP($C280,'2022 FPIs'!$A$1:$F$33,6,FALSE)</f>
        <v>52</v>
      </c>
      <c r="AL280">
        <f>VLOOKUP($C280,'2022 FPIs'!$A$1:$M$33,7,FALSE)</f>
        <v>1677</v>
      </c>
      <c r="AM280">
        <f>VLOOKUP($C280,'2022 FPIs'!$A$1:$M$33,8,FALSE)</f>
        <v>0.97049180327868845</v>
      </c>
      <c r="AN280">
        <f>VLOOKUP($C280,'2022 FPIs'!$A$1:$M$33,9,FALSE)</f>
        <v>0.29999999999999993</v>
      </c>
      <c r="AO280">
        <f>VLOOKUP($C280,'2022 FPIs'!$A$1:$M$33,10,FALSE)</f>
        <v>0.5245009074410163</v>
      </c>
      <c r="AP280">
        <f>VLOOKUP($C280,'2022 FPIs'!$A$1:$M$33,11,FALSE)</f>
        <v>0.23529411764705896</v>
      </c>
      <c r="AQ280">
        <f>VLOOKUP($C280,'2022 FPIs'!$A$1:$M$33,12,FALSE)</f>
        <v>0.59574468085106391</v>
      </c>
      <c r="AR280">
        <f>VLOOKUP($C280,'2022 FPIs'!$A$1:$M$33,13,FALSE)</f>
        <v>0.86854460093896713</v>
      </c>
      <c r="AS280">
        <v>32</v>
      </c>
      <c r="AT280">
        <v>21</v>
      </c>
      <c r="AU280">
        <v>17</v>
      </c>
      <c r="AV280">
        <v>29</v>
      </c>
      <c r="AW280">
        <v>178</v>
      </c>
      <c r="AX280">
        <v>0</v>
      </c>
      <c r="AY280">
        <v>1</v>
      </c>
      <c r="AZ280">
        <v>3</v>
      </c>
      <c r="BA280">
        <v>33</v>
      </c>
      <c r="BB280">
        <v>7.3</v>
      </c>
      <c r="BC280">
        <v>5.6</v>
      </c>
      <c r="BD280">
        <v>58.6</v>
      </c>
      <c r="BE280">
        <v>62.1</v>
      </c>
      <c r="BF280">
        <v>49</v>
      </c>
      <c r="BG280">
        <v>152</v>
      </c>
      <c r="BH280">
        <v>3.1</v>
      </c>
      <c r="BI280">
        <v>2</v>
      </c>
      <c r="BJ280">
        <v>4</v>
      </c>
      <c r="BK280">
        <v>4</v>
      </c>
      <c r="BL280">
        <v>2</v>
      </c>
      <c r="BM280">
        <v>2</v>
      </c>
      <c r="BN280">
        <v>2</v>
      </c>
      <c r="BO280">
        <v>87</v>
      </c>
      <c r="BP280">
        <v>12</v>
      </c>
      <c r="BQ280">
        <v>21</v>
      </c>
      <c r="BR280">
        <v>1</v>
      </c>
      <c r="BS280">
        <v>1</v>
      </c>
      <c r="BT280" s="3">
        <f t="shared" si="33"/>
        <v>40.5</v>
      </c>
      <c r="BU280">
        <f>VLOOKUP(D280,'2022 FPIs'!$A$1:$B$33,2,FALSE)</f>
        <v>-4.7</v>
      </c>
      <c r="BV280">
        <f>VLOOKUP($D280,'2022 FPIs'!$A$1:$F$33,3,FALSE)</f>
        <v>49.8</v>
      </c>
      <c r="BW280">
        <f>VLOOKUP($D280,'2022 FPIs'!$A$1:$F$33,4,FALSE)</f>
        <v>50.8</v>
      </c>
      <c r="BX280">
        <f>VLOOKUP($D280,'2022 FPIs'!$A$1:$F$33,5,FALSE)</f>
        <v>49.7</v>
      </c>
      <c r="BY280">
        <f>VLOOKUP($D280,'2022 FPIs'!$A$1:$F$33,6,FALSE)</f>
        <v>48.1</v>
      </c>
      <c r="BZ280">
        <f>VLOOKUP($D280,'2022 FPIs'!$A$1:$G$33,7,FALSE)</f>
        <v>1492</v>
      </c>
      <c r="CA280">
        <f>VLOOKUP($D280,'2022 FPIs'!$A$1:$M$33,8,FALSE)</f>
        <v>0.39999999999999997</v>
      </c>
      <c r="CB280">
        <f>VLOOKUP($D280,'2022 FPIs'!$A$1:$M$33,9,FALSE)</f>
        <v>0.42926829268292671</v>
      </c>
      <c r="CC280">
        <f>VLOOKUP($D280,'2022 FPIs'!$A$1:$M$33,10,FALSE)</f>
        <v>0.5353901996370235</v>
      </c>
      <c r="CD280">
        <f>VLOOKUP($D280,'2022 FPIs'!$A$1:$M$33,11,FALSE)</f>
        <v>0.47338935574229701</v>
      </c>
      <c r="CE280">
        <f>VLOOKUP($D280,'2022 FPIs'!$A$1:$M$33,12,FALSE)</f>
        <v>0.47720364741641347</v>
      </c>
      <c r="CF280">
        <f>VLOOKUP($D280,'2022 FPIs'!$A$1:$M$33,13,FALSE)</f>
        <v>0.43427230046948356</v>
      </c>
      <c r="CG280">
        <f t="shared" si="34"/>
        <v>17.399999999999999</v>
      </c>
      <c r="CH280">
        <f t="shared" si="35"/>
        <v>0.89357429718875503</v>
      </c>
      <c r="CI280">
        <f t="shared" si="36"/>
        <v>0.98818897637795289</v>
      </c>
      <c r="CJ280">
        <f t="shared" si="37"/>
        <v>0.82897384305835009</v>
      </c>
      <c r="CK280">
        <f t="shared" si="38"/>
        <v>1.0810810810810811</v>
      </c>
      <c r="CL280">
        <f t="shared" si="39"/>
        <v>185</v>
      </c>
    </row>
    <row r="281" spans="1:90">
      <c r="A281" t="s">
        <v>1</v>
      </c>
      <c r="B281">
        <f t="shared" si="32"/>
        <v>1</v>
      </c>
      <c r="C281" t="s">
        <v>62</v>
      </c>
      <c r="D281" t="s">
        <v>56</v>
      </c>
      <c r="E281">
        <v>17</v>
      </c>
      <c r="F281">
        <v>16</v>
      </c>
      <c r="G281">
        <v>18</v>
      </c>
      <c r="H281">
        <v>25</v>
      </c>
      <c r="I281">
        <v>173</v>
      </c>
      <c r="J281">
        <v>1</v>
      </c>
      <c r="K281">
        <v>0</v>
      </c>
      <c r="L281">
        <v>3</v>
      </c>
      <c r="M281">
        <v>17</v>
      </c>
      <c r="N281">
        <v>7.6</v>
      </c>
      <c r="O281">
        <v>6.2</v>
      </c>
      <c r="P281">
        <v>72</v>
      </c>
      <c r="Q281">
        <v>104.2</v>
      </c>
      <c r="R281">
        <v>33</v>
      </c>
      <c r="S281">
        <v>141</v>
      </c>
      <c r="T281">
        <v>4.3</v>
      </c>
      <c r="U281">
        <v>1</v>
      </c>
      <c r="V281">
        <v>1</v>
      </c>
      <c r="W281">
        <v>1</v>
      </c>
      <c r="X281">
        <v>2</v>
      </c>
      <c r="Y281">
        <v>2</v>
      </c>
      <c r="Z281">
        <v>4</v>
      </c>
      <c r="AA281">
        <v>167</v>
      </c>
      <c r="AB281">
        <v>5</v>
      </c>
      <c r="AC281">
        <v>12</v>
      </c>
      <c r="AD281">
        <v>1</v>
      </c>
      <c r="AE281">
        <v>2</v>
      </c>
      <c r="AF281" s="3">
        <v>29.5</v>
      </c>
      <c r="AG281">
        <f>VLOOKUP(C281,'2022 FPIs'!$A$1:$B$33,2,FALSE)</f>
        <v>12.7</v>
      </c>
      <c r="AH281">
        <f>VLOOKUP($C281,'2022 FPIs'!$A$1:$F$33,3,FALSE)</f>
        <v>44.5</v>
      </c>
      <c r="AI281">
        <f>VLOOKUP($C281,'2022 FPIs'!$A$1:$F$33,4,FALSE)</f>
        <v>50.2</v>
      </c>
      <c r="AJ281">
        <f>VLOOKUP($C281,'2022 FPIs'!$A$1:$F$33,5,FALSE)</f>
        <v>41.2</v>
      </c>
      <c r="AK281">
        <f>VLOOKUP($C281,'2022 FPIs'!$A$1:$F$33,6,FALSE)</f>
        <v>52</v>
      </c>
      <c r="AL281">
        <f>VLOOKUP($C281,'2022 FPIs'!$A$1:$M$33,7,FALSE)</f>
        <v>1677</v>
      </c>
      <c r="AM281">
        <f>VLOOKUP($C281,'2022 FPIs'!$A$1:$M$33,8,FALSE)</f>
        <v>0.97049180327868845</v>
      </c>
      <c r="AN281">
        <f>VLOOKUP($C281,'2022 FPIs'!$A$1:$M$33,9,FALSE)</f>
        <v>0.29999999999999993</v>
      </c>
      <c r="AO281">
        <f>VLOOKUP($C281,'2022 FPIs'!$A$1:$M$33,10,FALSE)</f>
        <v>0.5245009074410163</v>
      </c>
      <c r="AP281">
        <f>VLOOKUP($C281,'2022 FPIs'!$A$1:$M$33,11,FALSE)</f>
        <v>0.23529411764705896</v>
      </c>
      <c r="AQ281">
        <f>VLOOKUP($C281,'2022 FPIs'!$A$1:$M$33,12,FALSE)</f>
        <v>0.59574468085106391</v>
      </c>
      <c r="AR281">
        <f>VLOOKUP($C281,'2022 FPIs'!$A$1:$M$33,13,FALSE)</f>
        <v>0.86854460093896713</v>
      </c>
      <c r="AS281">
        <v>16</v>
      </c>
      <c r="AT281">
        <v>17</v>
      </c>
      <c r="AU281">
        <v>23</v>
      </c>
      <c r="AV281">
        <v>32</v>
      </c>
      <c r="AW281">
        <v>185</v>
      </c>
      <c r="AX281">
        <v>0</v>
      </c>
      <c r="AY281">
        <v>0</v>
      </c>
      <c r="AZ281">
        <v>4</v>
      </c>
      <c r="BA281">
        <v>28</v>
      </c>
      <c r="BB281">
        <v>6.7</v>
      </c>
      <c r="BC281">
        <v>5.0999999999999996</v>
      </c>
      <c r="BD281">
        <v>71.900000000000006</v>
      </c>
      <c r="BE281">
        <v>86.1</v>
      </c>
      <c r="BF281">
        <v>26</v>
      </c>
      <c r="BG281">
        <v>99</v>
      </c>
      <c r="BH281">
        <v>3.8</v>
      </c>
      <c r="BI281">
        <v>1</v>
      </c>
      <c r="BJ281">
        <v>3</v>
      </c>
      <c r="BK281">
        <v>4</v>
      </c>
      <c r="BL281">
        <v>1</v>
      </c>
      <c r="BM281">
        <v>1</v>
      </c>
      <c r="BN281">
        <v>4</v>
      </c>
      <c r="BO281">
        <v>208</v>
      </c>
      <c r="BP281">
        <v>5</v>
      </c>
      <c r="BQ281">
        <v>15</v>
      </c>
      <c r="BR281">
        <v>0</v>
      </c>
      <c r="BS281">
        <v>1</v>
      </c>
      <c r="BT281" s="3">
        <f t="shared" si="33"/>
        <v>30.5</v>
      </c>
      <c r="BU281">
        <f>VLOOKUP(D281,'2022 FPIs'!$A$1:$B$33,2,FALSE)</f>
        <v>-15.1</v>
      </c>
      <c r="BV281">
        <f>VLOOKUP($D281,'2022 FPIs'!$A$1:$F$33,3,FALSE)</f>
        <v>46.5</v>
      </c>
      <c r="BW281">
        <f>VLOOKUP($D281,'2022 FPIs'!$A$1:$F$33,4,FALSE)</f>
        <v>40.6</v>
      </c>
      <c r="BX281">
        <f>VLOOKUP($D281,'2022 FPIs'!$A$1:$F$33,5,FALSE)</f>
        <v>54.6</v>
      </c>
      <c r="BY281">
        <f>VLOOKUP($D281,'2022 FPIs'!$A$1:$F$33,6,FALSE)</f>
        <v>49</v>
      </c>
      <c r="BZ281">
        <f>VLOOKUP($D281,'2022 FPIs'!$A$1:$G$33,7,FALSE)</f>
        <v>1381</v>
      </c>
      <c r="CA281">
        <f>VLOOKUP($D281,'2022 FPIs'!$A$1:$M$33,8,FALSE)</f>
        <v>5.9016393442622918E-2</v>
      </c>
      <c r="CB281">
        <f>VLOOKUP($D281,'2022 FPIs'!$A$1:$M$33,9,FALSE)</f>
        <v>0.34878048780487797</v>
      </c>
      <c r="CC281">
        <f>VLOOKUP($D281,'2022 FPIs'!$A$1:$M$33,10,FALSE)</f>
        <v>0.35027223230490012</v>
      </c>
      <c r="CD281">
        <f>VLOOKUP($D281,'2022 FPIs'!$A$1:$M$33,11,FALSE)</f>
        <v>0.61064425770308128</v>
      </c>
      <c r="CE281">
        <f>VLOOKUP($D281,'2022 FPIs'!$A$1:$M$33,12,FALSE)</f>
        <v>0.50455927051671734</v>
      </c>
      <c r="CF281">
        <f>VLOOKUP($D281,'2022 FPIs'!$A$1:$M$33,13,FALSE)</f>
        <v>0.17370892018779344</v>
      </c>
      <c r="CG281">
        <f t="shared" si="34"/>
        <v>27.799999999999997</v>
      </c>
      <c r="CH281">
        <f t="shared" si="35"/>
        <v>0.956989247311828</v>
      </c>
      <c r="CI281">
        <f t="shared" si="36"/>
        <v>1.2364532019704433</v>
      </c>
      <c r="CJ281">
        <f t="shared" si="37"/>
        <v>0.75457875457875456</v>
      </c>
      <c r="CK281">
        <f t="shared" si="38"/>
        <v>1.0612244897959184</v>
      </c>
      <c r="CL281">
        <f t="shared" si="39"/>
        <v>296</v>
      </c>
    </row>
    <row r="282" spans="1:90">
      <c r="A282" t="s">
        <v>1</v>
      </c>
      <c r="B282">
        <f t="shared" si="32"/>
        <v>1</v>
      </c>
      <c r="C282" t="s">
        <v>62</v>
      </c>
      <c r="D282" t="s">
        <v>47</v>
      </c>
      <c r="E282">
        <v>40</v>
      </c>
      <c r="F282">
        <v>33</v>
      </c>
      <c r="G282">
        <v>16</v>
      </c>
      <c r="H282">
        <v>28</v>
      </c>
      <c r="I282">
        <v>137</v>
      </c>
      <c r="J282">
        <v>2</v>
      </c>
      <c r="K282">
        <v>0</v>
      </c>
      <c r="L282">
        <v>2</v>
      </c>
      <c r="M282">
        <v>16</v>
      </c>
      <c r="N282">
        <v>5.5</v>
      </c>
      <c r="O282">
        <v>4.5999999999999996</v>
      </c>
      <c r="P282">
        <v>57.1</v>
      </c>
      <c r="Q282">
        <v>93.9</v>
      </c>
      <c r="R282">
        <v>49</v>
      </c>
      <c r="S282">
        <v>363</v>
      </c>
      <c r="T282">
        <v>7.4</v>
      </c>
      <c r="U282">
        <v>3</v>
      </c>
      <c r="V282">
        <v>2</v>
      </c>
      <c r="W282">
        <v>2</v>
      </c>
      <c r="X282">
        <v>4</v>
      </c>
      <c r="Y282">
        <v>5</v>
      </c>
      <c r="Z282">
        <v>1</v>
      </c>
      <c r="AA282">
        <v>52</v>
      </c>
      <c r="AB282">
        <v>8</v>
      </c>
      <c r="AC282">
        <v>15</v>
      </c>
      <c r="AD282">
        <v>2</v>
      </c>
      <c r="AE282">
        <v>3</v>
      </c>
      <c r="AF282" s="3">
        <v>35</v>
      </c>
      <c r="AG282">
        <f>VLOOKUP(C282,'2022 FPIs'!$A$1:$B$33,2,FALSE)</f>
        <v>12.7</v>
      </c>
      <c r="AH282">
        <f>VLOOKUP($C282,'2022 FPIs'!$A$1:$F$33,3,FALSE)</f>
        <v>44.5</v>
      </c>
      <c r="AI282">
        <f>VLOOKUP($C282,'2022 FPIs'!$A$1:$F$33,4,FALSE)</f>
        <v>50.2</v>
      </c>
      <c r="AJ282">
        <f>VLOOKUP($C282,'2022 FPIs'!$A$1:$F$33,5,FALSE)</f>
        <v>41.2</v>
      </c>
      <c r="AK282">
        <f>VLOOKUP($C282,'2022 FPIs'!$A$1:$F$33,6,FALSE)</f>
        <v>52</v>
      </c>
      <c r="AL282">
        <f>VLOOKUP($C282,'2022 FPIs'!$A$1:$M$33,7,FALSE)</f>
        <v>1677</v>
      </c>
      <c r="AM282">
        <f>VLOOKUP($C282,'2022 FPIs'!$A$1:$M$33,8,FALSE)</f>
        <v>0.97049180327868845</v>
      </c>
      <c r="AN282">
        <f>VLOOKUP($C282,'2022 FPIs'!$A$1:$M$33,9,FALSE)</f>
        <v>0.29999999999999993</v>
      </c>
      <c r="AO282">
        <f>VLOOKUP($C282,'2022 FPIs'!$A$1:$M$33,10,FALSE)</f>
        <v>0.5245009074410163</v>
      </c>
      <c r="AP282">
        <f>VLOOKUP($C282,'2022 FPIs'!$A$1:$M$33,11,FALSE)</f>
        <v>0.23529411764705896</v>
      </c>
      <c r="AQ282">
        <f>VLOOKUP($C282,'2022 FPIs'!$A$1:$M$33,12,FALSE)</f>
        <v>0.59574468085106391</v>
      </c>
      <c r="AR282">
        <f>VLOOKUP($C282,'2022 FPIs'!$A$1:$M$33,13,FALSE)</f>
        <v>0.86854460093896713</v>
      </c>
      <c r="AS282">
        <v>33</v>
      </c>
      <c r="AT282">
        <v>40</v>
      </c>
      <c r="AU282">
        <v>17</v>
      </c>
      <c r="AV282">
        <v>25</v>
      </c>
      <c r="AW282">
        <v>236</v>
      </c>
      <c r="AX282">
        <v>3</v>
      </c>
      <c r="AY282">
        <v>2</v>
      </c>
      <c r="AZ282">
        <v>3</v>
      </c>
      <c r="BA282">
        <v>17</v>
      </c>
      <c r="BB282">
        <v>10.1</v>
      </c>
      <c r="BC282">
        <v>8.4</v>
      </c>
      <c r="BD282">
        <v>68</v>
      </c>
      <c r="BE282">
        <v>104.3</v>
      </c>
      <c r="BF282">
        <v>21</v>
      </c>
      <c r="BG282">
        <v>106</v>
      </c>
      <c r="BH282">
        <v>5</v>
      </c>
      <c r="BI282">
        <v>1</v>
      </c>
      <c r="BJ282">
        <v>2</v>
      </c>
      <c r="BK282">
        <v>2</v>
      </c>
      <c r="BL282">
        <v>3</v>
      </c>
      <c r="BM282">
        <v>4</v>
      </c>
      <c r="BN282">
        <v>2</v>
      </c>
      <c r="BO282">
        <v>83</v>
      </c>
      <c r="BP282">
        <v>1</v>
      </c>
      <c r="BQ282">
        <v>7</v>
      </c>
      <c r="BR282">
        <v>1</v>
      </c>
      <c r="BS282">
        <v>1</v>
      </c>
      <c r="BT282" s="3">
        <f t="shared" si="33"/>
        <v>25</v>
      </c>
      <c r="BU282">
        <f>VLOOKUP(D282,'2022 FPIs'!$A$1:$B$33,2,FALSE)</f>
        <v>6.3</v>
      </c>
      <c r="BV282">
        <f>VLOOKUP($D282,'2022 FPIs'!$A$1:$F$33,3,FALSE)</f>
        <v>67.400000000000006</v>
      </c>
      <c r="BW282">
        <f>VLOOKUP($D282,'2022 FPIs'!$A$1:$F$33,4,FALSE)</f>
        <v>60.3</v>
      </c>
      <c r="BX282">
        <f>VLOOKUP($D282,'2022 FPIs'!$A$1:$F$33,5,FALSE)</f>
        <v>63.2</v>
      </c>
      <c r="BY282">
        <f>VLOOKUP($D282,'2022 FPIs'!$A$1:$F$33,6,FALSE)</f>
        <v>58.4</v>
      </c>
      <c r="BZ282">
        <f>VLOOKUP($D282,'2022 FPIs'!$A$1:$G$33,7,FALSE)</f>
        <v>1515</v>
      </c>
      <c r="CA282">
        <f>VLOOKUP($D282,'2022 FPIs'!$A$1:$M$33,8,FALSE)</f>
        <v>0.76065573770491801</v>
      </c>
      <c r="CB282">
        <f>VLOOKUP($D282,'2022 FPIs'!$A$1:$M$33,9,FALSE)</f>
        <v>0.85853658536585375</v>
      </c>
      <c r="CC282">
        <f>VLOOKUP($D282,'2022 FPIs'!$A$1:$M$33,10,FALSE)</f>
        <v>0.70780399274047179</v>
      </c>
      <c r="CD282">
        <f>VLOOKUP($D282,'2022 FPIs'!$A$1:$M$33,11,FALSE)</f>
        <v>0.85154061624649868</v>
      </c>
      <c r="CE282">
        <f>VLOOKUP($D282,'2022 FPIs'!$A$1:$M$33,12,FALSE)</f>
        <v>0.79027355623100304</v>
      </c>
      <c r="CF282">
        <f>VLOOKUP($D282,'2022 FPIs'!$A$1:$M$33,13,FALSE)</f>
        <v>0.48826291079812206</v>
      </c>
      <c r="CG282">
        <f t="shared" si="34"/>
        <v>6.3999999999999995</v>
      </c>
      <c r="CH282">
        <f t="shared" si="35"/>
        <v>0.66023738872403559</v>
      </c>
      <c r="CI282">
        <f t="shared" si="36"/>
        <v>0.83250414593698185</v>
      </c>
      <c r="CJ282">
        <f t="shared" si="37"/>
        <v>0.65189873417721522</v>
      </c>
      <c r="CK282">
        <f t="shared" si="38"/>
        <v>0.8904109589041096</v>
      </c>
      <c r="CL282">
        <f t="shared" si="39"/>
        <v>162</v>
      </c>
    </row>
    <row r="283" spans="1:90">
      <c r="A283" t="s">
        <v>1</v>
      </c>
      <c r="B283">
        <f t="shared" si="32"/>
        <v>1</v>
      </c>
      <c r="C283" t="s">
        <v>62</v>
      </c>
      <c r="D283" t="s">
        <v>43</v>
      </c>
      <c r="E283">
        <v>35</v>
      </c>
      <c r="F283">
        <v>10</v>
      </c>
      <c r="G283">
        <v>30</v>
      </c>
      <c r="H283">
        <v>41</v>
      </c>
      <c r="I283">
        <v>386</v>
      </c>
      <c r="J283">
        <v>3</v>
      </c>
      <c r="K283">
        <v>0</v>
      </c>
      <c r="L283">
        <v>2</v>
      </c>
      <c r="M283">
        <v>5</v>
      </c>
      <c r="N283">
        <v>9.5</v>
      </c>
      <c r="O283">
        <v>9</v>
      </c>
      <c r="P283">
        <v>73.2</v>
      </c>
      <c r="Q283">
        <v>126.7</v>
      </c>
      <c r="R283">
        <v>24</v>
      </c>
      <c r="S283">
        <v>67</v>
      </c>
      <c r="T283">
        <v>2.8</v>
      </c>
      <c r="U283">
        <v>2</v>
      </c>
      <c r="V283">
        <v>0</v>
      </c>
      <c r="W283">
        <v>0</v>
      </c>
      <c r="X283">
        <v>5</v>
      </c>
      <c r="Y283">
        <v>5</v>
      </c>
      <c r="Z283">
        <v>5</v>
      </c>
      <c r="AA283">
        <v>215</v>
      </c>
      <c r="AB283">
        <v>3</v>
      </c>
      <c r="AC283">
        <v>11</v>
      </c>
      <c r="AD283">
        <v>3</v>
      </c>
      <c r="AE283">
        <v>3</v>
      </c>
      <c r="AF283" s="3">
        <v>32</v>
      </c>
      <c r="AG283">
        <f>VLOOKUP(C283,'2022 FPIs'!$A$1:$B$33,2,FALSE)</f>
        <v>12.7</v>
      </c>
      <c r="AH283">
        <f>VLOOKUP($C283,'2022 FPIs'!$A$1:$F$33,3,FALSE)</f>
        <v>44.5</v>
      </c>
      <c r="AI283">
        <f>VLOOKUP($C283,'2022 FPIs'!$A$1:$F$33,4,FALSE)</f>
        <v>50.2</v>
      </c>
      <c r="AJ283">
        <f>VLOOKUP($C283,'2022 FPIs'!$A$1:$F$33,5,FALSE)</f>
        <v>41.2</v>
      </c>
      <c r="AK283">
        <f>VLOOKUP($C283,'2022 FPIs'!$A$1:$F$33,6,FALSE)</f>
        <v>52</v>
      </c>
      <c r="AL283">
        <f>VLOOKUP($C283,'2022 FPIs'!$A$1:$M$33,7,FALSE)</f>
        <v>1677</v>
      </c>
      <c r="AM283">
        <f>VLOOKUP($C283,'2022 FPIs'!$A$1:$M$33,8,FALSE)</f>
        <v>0.97049180327868845</v>
      </c>
      <c r="AN283">
        <f>VLOOKUP($C283,'2022 FPIs'!$A$1:$M$33,9,FALSE)</f>
        <v>0.29999999999999993</v>
      </c>
      <c r="AO283">
        <f>VLOOKUP($C283,'2022 FPIs'!$A$1:$M$33,10,FALSE)</f>
        <v>0.5245009074410163</v>
      </c>
      <c r="AP283">
        <f>VLOOKUP($C283,'2022 FPIs'!$A$1:$M$33,11,FALSE)</f>
        <v>0.23529411764705896</v>
      </c>
      <c r="AQ283">
        <f>VLOOKUP($C283,'2022 FPIs'!$A$1:$M$33,12,FALSE)</f>
        <v>0.59574468085106391</v>
      </c>
      <c r="AR283">
        <f>VLOOKUP($C283,'2022 FPIs'!$A$1:$M$33,13,FALSE)</f>
        <v>0.86854460093896713</v>
      </c>
      <c r="AS283">
        <v>10</v>
      </c>
      <c r="AT283">
        <v>35</v>
      </c>
      <c r="AU283">
        <v>16</v>
      </c>
      <c r="AV283">
        <v>26</v>
      </c>
      <c r="AW283">
        <v>122</v>
      </c>
      <c r="AX283">
        <v>1</v>
      </c>
      <c r="AY283">
        <v>0</v>
      </c>
      <c r="AZ283">
        <v>6</v>
      </c>
      <c r="BA283">
        <v>35</v>
      </c>
      <c r="BB283">
        <v>6</v>
      </c>
      <c r="BC283">
        <v>3.8</v>
      </c>
      <c r="BD283">
        <v>61.5</v>
      </c>
      <c r="BE283">
        <v>85.7</v>
      </c>
      <c r="BF283">
        <v>21</v>
      </c>
      <c r="BG283">
        <v>87</v>
      </c>
      <c r="BH283">
        <v>4.0999999999999996</v>
      </c>
      <c r="BI283">
        <v>0</v>
      </c>
      <c r="BJ283">
        <v>1</v>
      </c>
      <c r="BK283">
        <v>1</v>
      </c>
      <c r="BL283">
        <v>1</v>
      </c>
      <c r="BM283">
        <v>1</v>
      </c>
      <c r="BN283">
        <v>7</v>
      </c>
      <c r="BO283">
        <v>401</v>
      </c>
      <c r="BP283">
        <v>4</v>
      </c>
      <c r="BQ283">
        <v>14</v>
      </c>
      <c r="BR283">
        <v>1</v>
      </c>
      <c r="BS283">
        <v>2</v>
      </c>
      <c r="BT283" s="3">
        <f t="shared" si="33"/>
        <v>28</v>
      </c>
      <c r="BU283">
        <f>VLOOKUP(D283,'2022 FPIs'!$A$1:$B$33,2,FALSE)</f>
        <v>-1</v>
      </c>
      <c r="BV283">
        <f>VLOOKUP($D283,'2022 FPIs'!$A$1:$F$33,3,FALSE)</f>
        <v>37.700000000000003</v>
      </c>
      <c r="BW283">
        <f>VLOOKUP($D283,'2022 FPIs'!$A$1:$F$33,4,FALSE)</f>
        <v>36.6</v>
      </c>
      <c r="BX283">
        <f>VLOOKUP($D283,'2022 FPIs'!$A$1:$F$33,5,FALSE)</f>
        <v>44.4</v>
      </c>
      <c r="BY283">
        <f>VLOOKUP($D283,'2022 FPIs'!$A$1:$F$33,6,FALSE)</f>
        <v>50.1</v>
      </c>
      <c r="BZ283">
        <f>VLOOKUP($D283,'2022 FPIs'!$A$1:$G$33,7,FALSE)</f>
        <v>1465</v>
      </c>
      <c r="CA283">
        <f>VLOOKUP($D283,'2022 FPIs'!$A$1:$M$33,8,FALSE)</f>
        <v>0.52131147540983602</v>
      </c>
      <c r="CB283">
        <f>VLOOKUP($D283,'2022 FPIs'!$A$1:$M$33,9,FALSE)</f>
        <v>0.13414634146341464</v>
      </c>
      <c r="CC283">
        <f>VLOOKUP($D283,'2022 FPIs'!$A$1:$M$33,10,FALSE)</f>
        <v>0.27767695099818507</v>
      </c>
      <c r="CD283">
        <f>VLOOKUP($D283,'2022 FPIs'!$A$1:$M$33,11,FALSE)</f>
        <v>0.32492997198879553</v>
      </c>
      <c r="CE283">
        <f>VLOOKUP($D283,'2022 FPIs'!$A$1:$M$33,12,FALSE)</f>
        <v>0.53799392097264453</v>
      </c>
      <c r="CF283">
        <f>VLOOKUP($D283,'2022 FPIs'!$A$1:$M$33,13,FALSE)</f>
        <v>0.37089201877934275</v>
      </c>
      <c r="CG283">
        <f t="shared" si="34"/>
        <v>13.7</v>
      </c>
      <c r="CH283">
        <f t="shared" si="35"/>
        <v>1.1803713527851458</v>
      </c>
      <c r="CI283">
        <f t="shared" si="36"/>
        <v>1.3715846994535519</v>
      </c>
      <c r="CJ283">
        <f t="shared" si="37"/>
        <v>0.927927927927928</v>
      </c>
      <c r="CK283">
        <f t="shared" si="38"/>
        <v>1.0379241516966067</v>
      </c>
      <c r="CL283">
        <f t="shared" si="39"/>
        <v>212</v>
      </c>
    </row>
    <row r="284" spans="1:90">
      <c r="A284" t="s">
        <v>1</v>
      </c>
      <c r="B284">
        <f t="shared" si="32"/>
        <v>1</v>
      </c>
      <c r="C284" t="s">
        <v>62</v>
      </c>
      <c r="D284" t="s">
        <v>63</v>
      </c>
      <c r="E284">
        <v>48</v>
      </c>
      <c r="F284">
        <v>22</v>
      </c>
      <c r="G284">
        <v>21</v>
      </c>
      <c r="H284">
        <v>31</v>
      </c>
      <c r="I284">
        <v>184</v>
      </c>
      <c r="J284">
        <v>2</v>
      </c>
      <c r="K284">
        <v>0</v>
      </c>
      <c r="L284">
        <v>4</v>
      </c>
      <c r="M284">
        <v>33</v>
      </c>
      <c r="N284">
        <v>7</v>
      </c>
      <c r="O284">
        <v>5.3</v>
      </c>
      <c r="P284">
        <v>67.7</v>
      </c>
      <c r="Q284">
        <v>104.8</v>
      </c>
      <c r="R284">
        <v>31</v>
      </c>
      <c r="S284">
        <v>253</v>
      </c>
      <c r="T284">
        <v>8.1999999999999993</v>
      </c>
      <c r="U284">
        <v>4</v>
      </c>
      <c r="V284">
        <v>2</v>
      </c>
      <c r="W284">
        <v>2</v>
      </c>
      <c r="X284">
        <v>6</v>
      </c>
      <c r="Y284">
        <v>6</v>
      </c>
      <c r="Z284">
        <v>2</v>
      </c>
      <c r="AA284">
        <v>35</v>
      </c>
      <c r="AB284">
        <v>6</v>
      </c>
      <c r="AC284">
        <v>11</v>
      </c>
      <c r="AD284">
        <v>1</v>
      </c>
      <c r="AE284">
        <v>1</v>
      </c>
      <c r="AF284" s="3">
        <v>32</v>
      </c>
      <c r="AG284">
        <f>VLOOKUP(C284,'2022 FPIs'!$A$1:$B$33,2,FALSE)</f>
        <v>12.7</v>
      </c>
      <c r="AH284">
        <f>VLOOKUP($C284,'2022 FPIs'!$A$1:$F$33,3,FALSE)</f>
        <v>44.5</v>
      </c>
      <c r="AI284">
        <f>VLOOKUP($C284,'2022 FPIs'!$A$1:$F$33,4,FALSE)</f>
        <v>50.2</v>
      </c>
      <c r="AJ284">
        <f>VLOOKUP($C284,'2022 FPIs'!$A$1:$F$33,5,FALSE)</f>
        <v>41.2</v>
      </c>
      <c r="AK284">
        <f>VLOOKUP($C284,'2022 FPIs'!$A$1:$F$33,6,FALSE)</f>
        <v>52</v>
      </c>
      <c r="AL284">
        <f>VLOOKUP($C284,'2022 FPIs'!$A$1:$M$33,7,FALSE)</f>
        <v>1677</v>
      </c>
      <c r="AM284">
        <f>VLOOKUP($C284,'2022 FPIs'!$A$1:$M$33,8,FALSE)</f>
        <v>0.97049180327868845</v>
      </c>
      <c r="AN284">
        <f>VLOOKUP($C284,'2022 FPIs'!$A$1:$M$33,9,FALSE)</f>
        <v>0.29999999999999993</v>
      </c>
      <c r="AO284">
        <f>VLOOKUP($C284,'2022 FPIs'!$A$1:$M$33,10,FALSE)</f>
        <v>0.5245009074410163</v>
      </c>
      <c r="AP284">
        <f>VLOOKUP($C284,'2022 FPIs'!$A$1:$M$33,11,FALSE)</f>
        <v>0.23529411764705896</v>
      </c>
      <c r="AQ284">
        <f>VLOOKUP($C284,'2022 FPIs'!$A$1:$M$33,12,FALSE)</f>
        <v>0.59574468085106391</v>
      </c>
      <c r="AR284">
        <f>VLOOKUP($C284,'2022 FPIs'!$A$1:$M$33,13,FALSE)</f>
        <v>0.86854460093896713</v>
      </c>
      <c r="AS284">
        <v>22</v>
      </c>
      <c r="AT284">
        <v>48</v>
      </c>
      <c r="AU284">
        <v>23</v>
      </c>
      <c r="AV284">
        <v>32</v>
      </c>
      <c r="AW284">
        <v>181</v>
      </c>
      <c r="AX284">
        <v>2</v>
      </c>
      <c r="AY284">
        <v>0</v>
      </c>
      <c r="AZ284">
        <v>7</v>
      </c>
      <c r="BA284">
        <v>35</v>
      </c>
      <c r="BB284">
        <v>6.8</v>
      </c>
      <c r="BC284">
        <v>4.5999999999999996</v>
      </c>
      <c r="BD284">
        <v>71.900000000000006</v>
      </c>
      <c r="BE284">
        <v>106.4</v>
      </c>
      <c r="BF284">
        <v>24</v>
      </c>
      <c r="BG284">
        <v>123</v>
      </c>
      <c r="BH284">
        <v>5.0999999999999996</v>
      </c>
      <c r="BI284">
        <v>1</v>
      </c>
      <c r="BJ284">
        <v>0</v>
      </c>
      <c r="BK284">
        <v>0</v>
      </c>
      <c r="BL284">
        <v>2</v>
      </c>
      <c r="BM284">
        <v>2</v>
      </c>
      <c r="BN284">
        <v>5</v>
      </c>
      <c r="BO284">
        <v>241</v>
      </c>
      <c r="BP284">
        <v>4</v>
      </c>
      <c r="BQ284">
        <v>13</v>
      </c>
      <c r="BR284">
        <v>2</v>
      </c>
      <c r="BS284">
        <v>4</v>
      </c>
      <c r="BT284" s="3">
        <f t="shared" si="33"/>
        <v>28</v>
      </c>
      <c r="BU284">
        <f>VLOOKUP(D284,'2022 FPIs'!$A$1:$B$33,2,FALSE)</f>
        <v>2.1</v>
      </c>
      <c r="BV284">
        <f>VLOOKUP($D284,'2022 FPIs'!$A$1:$F$33,3,FALSE)</f>
        <v>32.299999999999997</v>
      </c>
      <c r="BW284">
        <f>VLOOKUP($D284,'2022 FPIs'!$A$1:$F$33,4,FALSE)</f>
        <v>21.3</v>
      </c>
      <c r="BX284">
        <f>VLOOKUP($D284,'2022 FPIs'!$A$1:$F$33,5,FALSE)</f>
        <v>47.9</v>
      </c>
      <c r="BY284">
        <f>VLOOKUP($D284,'2022 FPIs'!$A$1:$F$33,6,FALSE)</f>
        <v>60.9</v>
      </c>
      <c r="BZ284">
        <f>VLOOKUP($D284,'2022 FPIs'!$A$1:$G$33,7,FALSE)</f>
        <v>1508</v>
      </c>
      <c r="CA284">
        <f>VLOOKUP($D284,'2022 FPIs'!$A$1:$M$33,8,FALSE)</f>
        <v>0.62295081967213117</v>
      </c>
      <c r="CB284">
        <f>VLOOKUP($D284,'2022 FPIs'!$A$1:$M$33,9,FALSE)</f>
        <v>2.4390243902437637E-3</v>
      </c>
      <c r="CC284">
        <f>VLOOKUP($D284,'2022 FPIs'!$A$1:$M$33,10,FALSE)</f>
        <v>0</v>
      </c>
      <c r="CD284">
        <f>VLOOKUP($D284,'2022 FPIs'!$A$1:$M$33,11,FALSE)</f>
        <v>0.42296918767507002</v>
      </c>
      <c r="CE284">
        <f>VLOOKUP($D284,'2022 FPIs'!$A$1:$M$33,12,FALSE)</f>
        <v>0.86626139817629189</v>
      </c>
      <c r="CF284">
        <f>VLOOKUP($D284,'2022 FPIs'!$A$1:$M$33,13,FALSE)</f>
        <v>0.47183098591549294</v>
      </c>
      <c r="CG284">
        <f t="shared" si="34"/>
        <v>10.6</v>
      </c>
      <c r="CH284">
        <f t="shared" si="35"/>
        <v>1.3777089783281735</v>
      </c>
      <c r="CI284">
        <f t="shared" si="36"/>
        <v>2.3568075117370895</v>
      </c>
      <c r="CJ284">
        <f t="shared" si="37"/>
        <v>0.86012526096033415</v>
      </c>
      <c r="CK284">
        <f t="shared" si="38"/>
        <v>0.85385878489326772</v>
      </c>
      <c r="CL284">
        <f t="shared" si="39"/>
        <v>169</v>
      </c>
    </row>
    <row r="285" spans="1:90">
      <c r="A285" t="s">
        <v>1</v>
      </c>
      <c r="B285">
        <f t="shared" si="32"/>
        <v>1</v>
      </c>
      <c r="C285" t="s">
        <v>62</v>
      </c>
      <c r="D285" t="s">
        <v>51</v>
      </c>
      <c r="E285">
        <v>25</v>
      </c>
      <c r="F285">
        <v>20</v>
      </c>
      <c r="G285">
        <v>22</v>
      </c>
      <c r="H285">
        <v>37</v>
      </c>
      <c r="I285">
        <v>309</v>
      </c>
      <c r="J285">
        <v>0</v>
      </c>
      <c r="K285">
        <v>2</v>
      </c>
      <c r="L285">
        <v>1</v>
      </c>
      <c r="M285">
        <v>6</v>
      </c>
      <c r="N285">
        <v>8.5</v>
      </c>
      <c r="O285">
        <v>8.1</v>
      </c>
      <c r="P285">
        <v>59.5</v>
      </c>
      <c r="Q285">
        <v>63.9</v>
      </c>
      <c r="R285">
        <v>33</v>
      </c>
      <c r="S285">
        <v>112</v>
      </c>
      <c r="T285">
        <v>3.4</v>
      </c>
      <c r="U285">
        <v>3</v>
      </c>
      <c r="V285">
        <v>1</v>
      </c>
      <c r="W285">
        <v>2</v>
      </c>
      <c r="X285">
        <v>2</v>
      </c>
      <c r="Y285">
        <v>2</v>
      </c>
      <c r="Z285">
        <v>2</v>
      </c>
      <c r="AA285">
        <v>90</v>
      </c>
      <c r="AB285">
        <v>9</v>
      </c>
      <c r="AC285">
        <v>16</v>
      </c>
      <c r="AD285">
        <v>1</v>
      </c>
      <c r="AE285">
        <v>2</v>
      </c>
      <c r="AF285" s="3">
        <v>30</v>
      </c>
      <c r="AG285">
        <f>VLOOKUP(C285,'2022 FPIs'!$A$1:$B$33,2,FALSE)</f>
        <v>12.7</v>
      </c>
      <c r="AH285">
        <f>VLOOKUP($C285,'2022 FPIs'!$A$1:$F$33,3,FALSE)</f>
        <v>44.5</v>
      </c>
      <c r="AI285">
        <f>VLOOKUP($C285,'2022 FPIs'!$A$1:$F$33,4,FALSE)</f>
        <v>50.2</v>
      </c>
      <c r="AJ285">
        <f>VLOOKUP($C285,'2022 FPIs'!$A$1:$F$33,5,FALSE)</f>
        <v>41.2</v>
      </c>
      <c r="AK285">
        <f>VLOOKUP($C285,'2022 FPIs'!$A$1:$F$33,6,FALSE)</f>
        <v>52</v>
      </c>
      <c r="AL285">
        <f>VLOOKUP($C285,'2022 FPIs'!$A$1:$M$33,7,FALSE)</f>
        <v>1677</v>
      </c>
      <c r="AM285">
        <f>VLOOKUP($C285,'2022 FPIs'!$A$1:$M$33,8,FALSE)</f>
        <v>0.97049180327868845</v>
      </c>
      <c r="AN285">
        <f>VLOOKUP($C285,'2022 FPIs'!$A$1:$M$33,9,FALSE)</f>
        <v>0.29999999999999993</v>
      </c>
      <c r="AO285">
        <f>VLOOKUP($C285,'2022 FPIs'!$A$1:$M$33,10,FALSE)</f>
        <v>0.5245009074410163</v>
      </c>
      <c r="AP285">
        <f>VLOOKUP($C285,'2022 FPIs'!$A$1:$M$33,11,FALSE)</f>
        <v>0.23529411764705896</v>
      </c>
      <c r="AQ285">
        <f>VLOOKUP($C285,'2022 FPIs'!$A$1:$M$33,12,FALSE)</f>
        <v>0.59574468085106391</v>
      </c>
      <c r="AR285">
        <f>VLOOKUP($C285,'2022 FPIs'!$A$1:$M$33,13,FALSE)</f>
        <v>0.86854460093896713</v>
      </c>
      <c r="AS285">
        <v>20</v>
      </c>
      <c r="AT285">
        <v>25</v>
      </c>
      <c r="AU285">
        <v>14</v>
      </c>
      <c r="AV285">
        <v>22</v>
      </c>
      <c r="AW285">
        <v>91</v>
      </c>
      <c r="AX285">
        <v>2</v>
      </c>
      <c r="AY285">
        <v>0</v>
      </c>
      <c r="AZ285">
        <v>6</v>
      </c>
      <c r="BA285">
        <v>61</v>
      </c>
      <c r="BB285">
        <v>6.9</v>
      </c>
      <c r="BC285">
        <v>3.3</v>
      </c>
      <c r="BD285">
        <v>63.6</v>
      </c>
      <c r="BE285">
        <v>102.7</v>
      </c>
      <c r="BF285">
        <v>30</v>
      </c>
      <c r="BG285">
        <v>157</v>
      </c>
      <c r="BH285">
        <v>5.2</v>
      </c>
      <c r="BI285">
        <v>1</v>
      </c>
      <c r="BJ285">
        <v>0</v>
      </c>
      <c r="BK285">
        <v>0</v>
      </c>
      <c r="BL285">
        <v>2</v>
      </c>
      <c r="BM285">
        <v>3</v>
      </c>
      <c r="BN285">
        <v>6</v>
      </c>
      <c r="BO285">
        <v>252</v>
      </c>
      <c r="BP285">
        <v>5</v>
      </c>
      <c r="BQ285">
        <v>13</v>
      </c>
      <c r="BR285">
        <v>0</v>
      </c>
      <c r="BS285">
        <v>1</v>
      </c>
      <c r="BT285" s="3">
        <f t="shared" si="33"/>
        <v>30</v>
      </c>
      <c r="BU285">
        <f>VLOOKUP(D285,'2022 FPIs'!$A$1:$B$33,2,FALSE)</f>
        <v>-16.899999999999999</v>
      </c>
      <c r="BV285">
        <f>VLOOKUP($D285,'2022 FPIs'!$A$1:$F$33,3,FALSE)</f>
        <v>45.7</v>
      </c>
      <c r="BW285">
        <f>VLOOKUP($D285,'2022 FPIs'!$A$1:$F$33,4,FALSE)</f>
        <v>35.200000000000003</v>
      </c>
      <c r="BX285">
        <f>VLOOKUP($D285,'2022 FPIs'!$A$1:$F$33,5,FALSE)</f>
        <v>58.8</v>
      </c>
      <c r="BY285">
        <f>VLOOKUP($D285,'2022 FPIs'!$A$1:$F$33,6,FALSE)</f>
        <v>50.2</v>
      </c>
      <c r="BZ285">
        <f>VLOOKUP($D285,'2022 FPIs'!$A$1:$G$33,7,FALSE)</f>
        <v>1332</v>
      </c>
      <c r="CA285">
        <f>VLOOKUP($D285,'2022 FPIs'!$A$1:$M$33,8,FALSE)</f>
        <v>0</v>
      </c>
      <c r="CB285">
        <f>VLOOKUP($D285,'2022 FPIs'!$A$1:$M$33,9,FALSE)</f>
        <v>0.32926829268292684</v>
      </c>
      <c r="CC285">
        <f>VLOOKUP($D285,'2022 FPIs'!$A$1:$M$33,10,FALSE)</f>
        <v>0.25226860254083483</v>
      </c>
      <c r="CD285">
        <f>VLOOKUP($D285,'2022 FPIs'!$A$1:$M$33,11,FALSE)</f>
        <v>0.72829131652661061</v>
      </c>
      <c r="CE285">
        <f>VLOOKUP($D285,'2022 FPIs'!$A$1:$M$33,12,FALSE)</f>
        <v>0.54103343465045606</v>
      </c>
      <c r="CF285">
        <f>VLOOKUP($D285,'2022 FPIs'!$A$1:$M$33,13,FALSE)</f>
        <v>5.8685446009389672E-2</v>
      </c>
      <c r="CG285">
        <f t="shared" si="34"/>
        <v>29.599999999999998</v>
      </c>
      <c r="CH285">
        <f t="shared" si="35"/>
        <v>0.97374179431072205</v>
      </c>
      <c r="CI285">
        <f t="shared" si="36"/>
        <v>1.4261363636363635</v>
      </c>
      <c r="CJ285">
        <f t="shared" si="37"/>
        <v>0.70068027210884365</v>
      </c>
      <c r="CK285">
        <f t="shared" si="38"/>
        <v>1.0358565737051793</v>
      </c>
      <c r="CL285">
        <f t="shared" si="39"/>
        <v>345</v>
      </c>
    </row>
    <row r="286" spans="1:90">
      <c r="A286" t="s">
        <v>0</v>
      </c>
      <c r="B286">
        <f t="shared" si="32"/>
        <v>0</v>
      </c>
      <c r="C286" t="s">
        <v>62</v>
      </c>
      <c r="D286" t="s">
        <v>64</v>
      </c>
      <c r="E286">
        <v>34</v>
      </c>
      <c r="F286">
        <v>40</v>
      </c>
      <c r="G286">
        <v>24</v>
      </c>
      <c r="H286">
        <v>40</v>
      </c>
      <c r="I286">
        <v>355</v>
      </c>
      <c r="J286">
        <v>2</v>
      </c>
      <c r="K286">
        <v>2</v>
      </c>
      <c r="L286">
        <v>0</v>
      </c>
      <c r="M286">
        <v>0</v>
      </c>
      <c r="N286">
        <v>8.9</v>
      </c>
      <c r="O286">
        <v>8.9</v>
      </c>
      <c r="P286">
        <v>60</v>
      </c>
      <c r="Q286">
        <v>84.9</v>
      </c>
      <c r="R286">
        <v>29</v>
      </c>
      <c r="S286">
        <v>87</v>
      </c>
      <c r="T286">
        <v>3</v>
      </c>
      <c r="U286">
        <v>1</v>
      </c>
      <c r="V286">
        <v>2</v>
      </c>
      <c r="W286">
        <v>2</v>
      </c>
      <c r="X286">
        <v>4</v>
      </c>
      <c r="Y286">
        <v>4</v>
      </c>
      <c r="Z286">
        <v>0</v>
      </c>
      <c r="AA286">
        <v>0</v>
      </c>
      <c r="AB286">
        <v>8</v>
      </c>
      <c r="AC286">
        <v>14</v>
      </c>
      <c r="AD286">
        <v>2</v>
      </c>
      <c r="AE286">
        <v>3</v>
      </c>
      <c r="AF286" s="3">
        <v>27.5</v>
      </c>
      <c r="AG286">
        <f>VLOOKUP(C286,'2022 FPIs'!$A$1:$B$33,2,FALSE)</f>
        <v>12.7</v>
      </c>
      <c r="AH286">
        <f>VLOOKUP($C286,'2022 FPIs'!$A$1:$F$33,3,FALSE)</f>
        <v>44.5</v>
      </c>
      <c r="AI286">
        <f>VLOOKUP($C286,'2022 FPIs'!$A$1:$F$33,4,FALSE)</f>
        <v>50.2</v>
      </c>
      <c r="AJ286">
        <f>VLOOKUP($C286,'2022 FPIs'!$A$1:$F$33,5,FALSE)</f>
        <v>41.2</v>
      </c>
      <c r="AK286">
        <f>VLOOKUP($C286,'2022 FPIs'!$A$1:$F$33,6,FALSE)</f>
        <v>52</v>
      </c>
      <c r="AL286">
        <f>VLOOKUP($C286,'2022 FPIs'!$A$1:$M$33,7,FALSE)</f>
        <v>1677</v>
      </c>
      <c r="AM286">
        <f>VLOOKUP($C286,'2022 FPIs'!$A$1:$M$33,8,FALSE)</f>
        <v>0.97049180327868845</v>
      </c>
      <c r="AN286">
        <f>VLOOKUP($C286,'2022 FPIs'!$A$1:$M$33,9,FALSE)</f>
        <v>0.29999999999999993</v>
      </c>
      <c r="AO286">
        <f>VLOOKUP($C286,'2022 FPIs'!$A$1:$M$33,10,FALSE)</f>
        <v>0.5245009074410163</v>
      </c>
      <c r="AP286">
        <f>VLOOKUP($C286,'2022 FPIs'!$A$1:$M$33,11,FALSE)</f>
        <v>0.23529411764705896</v>
      </c>
      <c r="AQ286">
        <f>VLOOKUP($C286,'2022 FPIs'!$A$1:$M$33,12,FALSE)</f>
        <v>0.59574468085106391</v>
      </c>
      <c r="AR286">
        <f>VLOOKUP($C286,'2022 FPIs'!$A$1:$M$33,13,FALSE)</f>
        <v>0.86854460093896713</v>
      </c>
      <c r="AS286">
        <v>40</v>
      </c>
      <c r="AT286">
        <v>34</v>
      </c>
      <c r="AU286">
        <v>27</v>
      </c>
      <c r="AV286">
        <v>35</v>
      </c>
      <c r="AW286">
        <v>304</v>
      </c>
      <c r="AX286">
        <v>3</v>
      </c>
      <c r="AY286">
        <v>1</v>
      </c>
      <c r="AZ286">
        <v>6</v>
      </c>
      <c r="BA286">
        <v>43</v>
      </c>
      <c r="BB286">
        <v>9.9</v>
      </c>
      <c r="BC286">
        <v>7.4</v>
      </c>
      <c r="BD286">
        <v>77.099999999999994</v>
      </c>
      <c r="BE286">
        <v>119.2</v>
      </c>
      <c r="BF286">
        <v>31</v>
      </c>
      <c r="BG286">
        <v>115</v>
      </c>
      <c r="BH286">
        <v>3.7</v>
      </c>
      <c r="BI286">
        <v>1</v>
      </c>
      <c r="BJ286">
        <v>4</v>
      </c>
      <c r="BK286">
        <v>4</v>
      </c>
      <c r="BL286">
        <v>4</v>
      </c>
      <c r="BM286">
        <v>4</v>
      </c>
      <c r="BN286">
        <v>1</v>
      </c>
      <c r="BO286">
        <v>57</v>
      </c>
      <c r="BP286">
        <v>8</v>
      </c>
      <c r="BQ286">
        <v>15</v>
      </c>
      <c r="BR286">
        <v>1</v>
      </c>
      <c r="BS286">
        <v>1</v>
      </c>
      <c r="BT286" s="3">
        <f t="shared" si="33"/>
        <v>32.5</v>
      </c>
      <c r="BU286">
        <f>VLOOKUP(D286,'2022 FPIs'!$A$1:$B$33,2,FALSE)</f>
        <v>8.4</v>
      </c>
      <c r="BV286">
        <f>VLOOKUP($D286,'2022 FPIs'!$A$1:$F$33,3,FALSE)</f>
        <v>48.1</v>
      </c>
      <c r="BW286">
        <f>VLOOKUP($D286,'2022 FPIs'!$A$1:$F$33,4,FALSE)</f>
        <v>36.799999999999997</v>
      </c>
      <c r="BX286">
        <f>VLOOKUP($D286,'2022 FPIs'!$A$1:$F$33,5,FALSE)</f>
        <v>56.4</v>
      </c>
      <c r="BY286">
        <f>VLOOKUP($D286,'2022 FPIs'!$A$1:$F$33,6,FALSE)</f>
        <v>58.3</v>
      </c>
      <c r="BZ286">
        <f>VLOOKUP($D286,'2022 FPIs'!$A$1:$G$33,7,FALSE)</f>
        <v>1631</v>
      </c>
      <c r="CA286">
        <f>VLOOKUP($D286,'2022 FPIs'!$A$1:$M$33,8,FALSE)</f>
        <v>0.82950819672131137</v>
      </c>
      <c r="CB286">
        <f>VLOOKUP($D286,'2022 FPIs'!$A$1:$M$33,9,FALSE)</f>
        <v>0.38780487804878044</v>
      </c>
      <c r="CC286">
        <f>VLOOKUP($D286,'2022 FPIs'!$A$1:$M$33,10,FALSE)</f>
        <v>0.28130671506352078</v>
      </c>
      <c r="CD286">
        <f>VLOOKUP($D286,'2022 FPIs'!$A$1:$M$33,11,FALSE)</f>
        <v>0.66106442577030811</v>
      </c>
      <c r="CE286">
        <f>VLOOKUP($D286,'2022 FPIs'!$A$1:$M$33,12,FALSE)</f>
        <v>0.78723404255319152</v>
      </c>
      <c r="CF286">
        <f>VLOOKUP($D286,'2022 FPIs'!$A$1:$M$33,13,FALSE)</f>
        <v>0.76056338028169013</v>
      </c>
      <c r="CG286">
        <f t="shared" si="34"/>
        <v>4.2999999999999989</v>
      </c>
      <c r="CH286">
        <f t="shared" si="35"/>
        <v>0.92515592515592515</v>
      </c>
      <c r="CI286">
        <f t="shared" si="36"/>
        <v>1.3641304347826089</v>
      </c>
      <c r="CJ286">
        <f t="shared" si="37"/>
        <v>0.73049645390070927</v>
      </c>
      <c r="CK286">
        <f t="shared" si="38"/>
        <v>0.89193825042881647</v>
      </c>
      <c r="CL286">
        <f t="shared" si="39"/>
        <v>46</v>
      </c>
    </row>
    <row r="287" spans="1:90">
      <c r="A287" t="s">
        <v>0</v>
      </c>
      <c r="B287">
        <f t="shared" si="32"/>
        <v>0</v>
      </c>
      <c r="C287" t="s">
        <v>62</v>
      </c>
      <c r="D287" t="s">
        <v>65</v>
      </c>
      <c r="E287">
        <v>10</v>
      </c>
      <c r="F287">
        <v>20</v>
      </c>
      <c r="G287">
        <v>18</v>
      </c>
      <c r="H287">
        <v>32</v>
      </c>
      <c r="I287">
        <v>246</v>
      </c>
      <c r="J287">
        <v>1</v>
      </c>
      <c r="K287">
        <v>1</v>
      </c>
      <c r="L287">
        <v>6</v>
      </c>
      <c r="M287">
        <v>28</v>
      </c>
      <c r="N287">
        <v>8.6</v>
      </c>
      <c r="O287">
        <v>6.5</v>
      </c>
      <c r="P287">
        <v>56.3</v>
      </c>
      <c r="Q287">
        <v>78.400000000000006</v>
      </c>
      <c r="R287">
        <v>15</v>
      </c>
      <c r="S287">
        <v>67</v>
      </c>
      <c r="T287">
        <v>4.5</v>
      </c>
      <c r="U287">
        <v>0</v>
      </c>
      <c r="V287">
        <v>1</v>
      </c>
      <c r="W287">
        <v>1</v>
      </c>
      <c r="X287">
        <v>1</v>
      </c>
      <c r="Y287">
        <v>1</v>
      </c>
      <c r="Z287">
        <v>6</v>
      </c>
      <c r="AA287">
        <v>251</v>
      </c>
      <c r="AB287">
        <v>3</v>
      </c>
      <c r="AC287">
        <v>12</v>
      </c>
      <c r="AD287">
        <v>0</v>
      </c>
      <c r="AE287">
        <v>2</v>
      </c>
      <c r="AF287" s="3">
        <v>23</v>
      </c>
      <c r="AG287">
        <f>VLOOKUP(C287,'2022 FPIs'!$A$1:$B$33,2,FALSE)</f>
        <v>12.7</v>
      </c>
      <c r="AH287">
        <f>VLOOKUP($C287,'2022 FPIs'!$A$1:$F$33,3,FALSE)</f>
        <v>44.5</v>
      </c>
      <c r="AI287">
        <f>VLOOKUP($C287,'2022 FPIs'!$A$1:$F$33,4,FALSE)</f>
        <v>50.2</v>
      </c>
      <c r="AJ287">
        <f>VLOOKUP($C287,'2022 FPIs'!$A$1:$F$33,5,FALSE)</f>
        <v>41.2</v>
      </c>
      <c r="AK287">
        <f>VLOOKUP($C287,'2022 FPIs'!$A$1:$F$33,6,FALSE)</f>
        <v>52</v>
      </c>
      <c r="AL287">
        <f>VLOOKUP($C287,'2022 FPIs'!$A$1:$M$33,7,FALSE)</f>
        <v>1677</v>
      </c>
      <c r="AM287">
        <f>VLOOKUP($C287,'2022 FPIs'!$A$1:$M$33,8,FALSE)</f>
        <v>0.97049180327868845</v>
      </c>
      <c r="AN287">
        <f>VLOOKUP($C287,'2022 FPIs'!$A$1:$M$33,9,FALSE)</f>
        <v>0.29999999999999993</v>
      </c>
      <c r="AO287">
        <f>VLOOKUP($C287,'2022 FPIs'!$A$1:$M$33,10,FALSE)</f>
        <v>0.5245009074410163</v>
      </c>
      <c r="AP287">
        <f>VLOOKUP($C287,'2022 FPIs'!$A$1:$M$33,11,FALSE)</f>
        <v>0.23529411764705896</v>
      </c>
      <c r="AQ287">
        <f>VLOOKUP($C287,'2022 FPIs'!$A$1:$M$33,12,FALSE)</f>
        <v>0.59574468085106391</v>
      </c>
      <c r="AR287">
        <f>VLOOKUP($C287,'2022 FPIs'!$A$1:$M$33,13,FALSE)</f>
        <v>0.86854460093896713</v>
      </c>
      <c r="AS287">
        <v>20</v>
      </c>
      <c r="AT287">
        <v>10</v>
      </c>
      <c r="AU287">
        <v>20</v>
      </c>
      <c r="AV287">
        <v>24</v>
      </c>
      <c r="AW287">
        <v>184</v>
      </c>
      <c r="AX287">
        <v>0</v>
      </c>
      <c r="AY287">
        <v>1</v>
      </c>
      <c r="AZ287">
        <v>7</v>
      </c>
      <c r="BA287">
        <v>45</v>
      </c>
      <c r="BB287">
        <v>9.5</v>
      </c>
      <c r="BC287">
        <v>5.9</v>
      </c>
      <c r="BD287">
        <v>83.3</v>
      </c>
      <c r="BE287">
        <v>81.3</v>
      </c>
      <c r="BF287">
        <v>35</v>
      </c>
      <c r="BG287">
        <v>129</v>
      </c>
      <c r="BH287">
        <v>3.7</v>
      </c>
      <c r="BI287">
        <v>1</v>
      </c>
      <c r="BJ287">
        <v>2</v>
      </c>
      <c r="BK287">
        <v>2</v>
      </c>
      <c r="BL287">
        <v>2</v>
      </c>
      <c r="BM287">
        <v>2</v>
      </c>
      <c r="BN287">
        <v>6</v>
      </c>
      <c r="BO287">
        <v>256</v>
      </c>
      <c r="BP287">
        <v>7</v>
      </c>
      <c r="BQ287">
        <v>16</v>
      </c>
      <c r="BR287">
        <v>1</v>
      </c>
      <c r="BS287">
        <v>1</v>
      </c>
      <c r="BT287" s="3">
        <f t="shared" si="33"/>
        <v>37</v>
      </c>
      <c r="BU287">
        <f>VLOOKUP(D287,'2022 FPIs'!$A$1:$B$33,2,FALSE)</f>
        <v>1.6</v>
      </c>
      <c r="BV287">
        <f>VLOOKUP($D287,'2022 FPIs'!$A$1:$F$33,3,FALSE)</f>
        <v>46.6</v>
      </c>
      <c r="BW287">
        <f>VLOOKUP($D287,'2022 FPIs'!$A$1:$F$33,4,FALSE)</f>
        <v>51.7</v>
      </c>
      <c r="BX287">
        <f>VLOOKUP($D287,'2022 FPIs'!$A$1:$F$33,5,FALSE)</f>
        <v>40.200000000000003</v>
      </c>
      <c r="BY287">
        <f>VLOOKUP($D287,'2022 FPIs'!$A$1:$F$33,6,FALSE)</f>
        <v>56.6</v>
      </c>
      <c r="BZ287">
        <f>VLOOKUP($D287,'2022 FPIs'!$A$1:$G$33,7,FALSE)</f>
        <v>1485</v>
      </c>
      <c r="CA287">
        <f>VLOOKUP($D287,'2022 FPIs'!$A$1:$M$33,8,FALSE)</f>
        <v>0.60655737704918034</v>
      </c>
      <c r="CB287">
        <f>VLOOKUP($D287,'2022 FPIs'!$A$1:$M$33,9,FALSE)</f>
        <v>0.35121951219512193</v>
      </c>
      <c r="CC287">
        <f>VLOOKUP($D287,'2022 FPIs'!$A$1:$M$33,10,FALSE)</f>
        <v>0.55172413793103448</v>
      </c>
      <c r="CD287">
        <f>VLOOKUP($D287,'2022 FPIs'!$A$1:$M$33,11,FALSE)</f>
        <v>0.20728291316526626</v>
      </c>
      <c r="CE287">
        <f>VLOOKUP($D287,'2022 FPIs'!$A$1:$M$33,12,FALSE)</f>
        <v>0.73556231003039529</v>
      </c>
      <c r="CF287">
        <f>VLOOKUP($D287,'2022 FPIs'!$A$1:$M$33,13,FALSE)</f>
        <v>0.41784037558685444</v>
      </c>
      <c r="CG287">
        <f t="shared" si="34"/>
        <v>11.1</v>
      </c>
      <c r="CH287">
        <f t="shared" si="35"/>
        <v>0.95493562231759654</v>
      </c>
      <c r="CI287">
        <f t="shared" si="36"/>
        <v>0.97098646034816249</v>
      </c>
      <c r="CJ287">
        <f t="shared" si="37"/>
        <v>1.0248756218905473</v>
      </c>
      <c r="CK287">
        <f t="shared" si="38"/>
        <v>0.91872791519434627</v>
      </c>
      <c r="CL287">
        <f t="shared" si="39"/>
        <v>192</v>
      </c>
    </row>
    <row r="288" spans="1:90">
      <c r="A288" t="s">
        <v>1</v>
      </c>
      <c r="B288">
        <f t="shared" si="32"/>
        <v>1</v>
      </c>
      <c r="C288" t="s">
        <v>62</v>
      </c>
      <c r="D288" t="s">
        <v>63</v>
      </c>
      <c r="E288">
        <v>22</v>
      </c>
      <c r="F288">
        <v>16</v>
      </c>
      <c r="G288">
        <v>20</v>
      </c>
      <c r="H288">
        <v>35</v>
      </c>
      <c r="I288">
        <v>207</v>
      </c>
      <c r="J288">
        <v>0</v>
      </c>
      <c r="K288">
        <v>1</v>
      </c>
      <c r="L288">
        <v>3</v>
      </c>
      <c r="M288">
        <v>22</v>
      </c>
      <c r="N288">
        <v>6.5</v>
      </c>
      <c r="O288">
        <v>5.4</v>
      </c>
      <c r="P288">
        <v>57.1</v>
      </c>
      <c r="Q288">
        <v>62.4</v>
      </c>
      <c r="R288">
        <v>34</v>
      </c>
      <c r="S288">
        <v>135</v>
      </c>
      <c r="T288">
        <v>4</v>
      </c>
      <c r="U288">
        <v>1</v>
      </c>
      <c r="V288">
        <v>5</v>
      </c>
      <c r="W288">
        <v>5</v>
      </c>
      <c r="X288">
        <v>1</v>
      </c>
      <c r="Y288">
        <v>1</v>
      </c>
      <c r="Z288">
        <v>2</v>
      </c>
      <c r="AA288">
        <v>67</v>
      </c>
      <c r="AB288">
        <v>5</v>
      </c>
      <c r="AC288">
        <v>14</v>
      </c>
      <c r="AD288">
        <v>0</v>
      </c>
      <c r="AE288">
        <v>0</v>
      </c>
      <c r="AF288" s="3">
        <v>31.5</v>
      </c>
      <c r="AG288">
        <f>VLOOKUP(C288,'2022 FPIs'!$A$1:$B$33,2,FALSE)</f>
        <v>12.7</v>
      </c>
      <c r="AH288">
        <f>VLOOKUP($C288,'2022 FPIs'!$A$1:$F$33,3,FALSE)</f>
        <v>44.5</v>
      </c>
      <c r="AI288">
        <f>VLOOKUP($C288,'2022 FPIs'!$A$1:$F$33,4,FALSE)</f>
        <v>50.2</v>
      </c>
      <c r="AJ288">
        <f>VLOOKUP($C288,'2022 FPIs'!$A$1:$F$33,5,FALSE)</f>
        <v>41.2</v>
      </c>
      <c r="AK288">
        <f>VLOOKUP($C288,'2022 FPIs'!$A$1:$F$33,6,FALSE)</f>
        <v>52</v>
      </c>
      <c r="AL288">
        <f>VLOOKUP($C288,'2022 FPIs'!$A$1:$M$33,7,FALSE)</f>
        <v>1677</v>
      </c>
      <c r="AM288">
        <f>VLOOKUP($C288,'2022 FPIs'!$A$1:$M$33,8,FALSE)</f>
        <v>0.97049180327868845</v>
      </c>
      <c r="AN288">
        <f>VLOOKUP($C288,'2022 FPIs'!$A$1:$M$33,9,FALSE)</f>
        <v>0.29999999999999993</v>
      </c>
      <c r="AO288">
        <f>VLOOKUP($C288,'2022 FPIs'!$A$1:$M$33,10,FALSE)</f>
        <v>0.5245009074410163</v>
      </c>
      <c r="AP288">
        <f>VLOOKUP($C288,'2022 FPIs'!$A$1:$M$33,11,FALSE)</f>
        <v>0.23529411764705896</v>
      </c>
      <c r="AQ288">
        <f>VLOOKUP($C288,'2022 FPIs'!$A$1:$M$33,12,FALSE)</f>
        <v>0.59574468085106391</v>
      </c>
      <c r="AR288">
        <f>VLOOKUP($C288,'2022 FPIs'!$A$1:$M$33,13,FALSE)</f>
        <v>0.86854460093896713</v>
      </c>
      <c r="AS288">
        <v>16</v>
      </c>
      <c r="AT288">
        <v>22</v>
      </c>
      <c r="AU288">
        <v>23</v>
      </c>
      <c r="AV288">
        <v>40</v>
      </c>
      <c r="AW288">
        <v>155</v>
      </c>
      <c r="AX288">
        <v>1</v>
      </c>
      <c r="AY288">
        <v>0</v>
      </c>
      <c r="AZ288">
        <v>2</v>
      </c>
      <c r="BA288">
        <v>13</v>
      </c>
      <c r="BB288">
        <v>4.2</v>
      </c>
      <c r="BC288">
        <v>3.7</v>
      </c>
      <c r="BD288">
        <v>57.5</v>
      </c>
      <c r="BE288">
        <v>74.5</v>
      </c>
      <c r="BF288">
        <v>21</v>
      </c>
      <c r="BG288">
        <v>129</v>
      </c>
      <c r="BH288">
        <v>6.1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6</v>
      </c>
      <c r="BO288">
        <v>264</v>
      </c>
      <c r="BP288">
        <v>4</v>
      </c>
      <c r="BQ288">
        <v>14</v>
      </c>
      <c r="BR288">
        <v>2</v>
      </c>
      <c r="BS288">
        <v>3</v>
      </c>
      <c r="BT288" s="3">
        <f t="shared" si="33"/>
        <v>28.5</v>
      </c>
      <c r="BU288">
        <f>VLOOKUP(D288,'2022 FPIs'!$A$1:$B$33,2,FALSE)</f>
        <v>2.1</v>
      </c>
      <c r="BV288">
        <f>VLOOKUP($D288,'2022 FPIs'!$A$1:$F$33,3,FALSE)</f>
        <v>32.299999999999997</v>
      </c>
      <c r="BW288">
        <f>VLOOKUP($D288,'2022 FPIs'!$A$1:$F$33,4,FALSE)</f>
        <v>21.3</v>
      </c>
      <c r="BX288">
        <f>VLOOKUP($D288,'2022 FPIs'!$A$1:$F$33,5,FALSE)</f>
        <v>47.9</v>
      </c>
      <c r="BY288">
        <f>VLOOKUP($D288,'2022 FPIs'!$A$1:$F$33,6,FALSE)</f>
        <v>60.9</v>
      </c>
      <c r="BZ288">
        <f>VLOOKUP($D288,'2022 FPIs'!$A$1:$G$33,7,FALSE)</f>
        <v>1508</v>
      </c>
      <c r="CA288">
        <f>VLOOKUP($D288,'2022 FPIs'!$A$1:$M$33,8,FALSE)</f>
        <v>0.62295081967213117</v>
      </c>
      <c r="CB288">
        <f>VLOOKUP($D288,'2022 FPIs'!$A$1:$M$33,9,FALSE)</f>
        <v>2.4390243902437637E-3</v>
      </c>
      <c r="CC288">
        <f>VLOOKUP($D288,'2022 FPIs'!$A$1:$M$33,10,FALSE)</f>
        <v>0</v>
      </c>
      <c r="CD288">
        <f>VLOOKUP($D288,'2022 FPIs'!$A$1:$M$33,11,FALSE)</f>
        <v>0.42296918767507002</v>
      </c>
      <c r="CE288">
        <f>VLOOKUP($D288,'2022 FPIs'!$A$1:$M$33,12,FALSE)</f>
        <v>0.86626139817629189</v>
      </c>
      <c r="CF288">
        <f>VLOOKUP($D288,'2022 FPIs'!$A$1:$M$33,13,FALSE)</f>
        <v>0.47183098591549294</v>
      </c>
      <c r="CG288">
        <f t="shared" si="34"/>
        <v>10.6</v>
      </c>
      <c r="CH288">
        <f t="shared" si="35"/>
        <v>1.3777089783281735</v>
      </c>
      <c r="CI288">
        <f t="shared" si="36"/>
        <v>2.3568075117370895</v>
      </c>
      <c r="CJ288">
        <f t="shared" si="37"/>
        <v>0.86012526096033415</v>
      </c>
      <c r="CK288">
        <f t="shared" si="38"/>
        <v>0.85385878489326772</v>
      </c>
      <c r="CL288">
        <f t="shared" si="39"/>
        <v>169</v>
      </c>
    </row>
    <row r="289" spans="1:90">
      <c r="A289" t="s">
        <v>0</v>
      </c>
      <c r="B289">
        <f t="shared" si="32"/>
        <v>0</v>
      </c>
      <c r="C289" t="s">
        <v>64</v>
      </c>
      <c r="D289" t="s">
        <v>68</v>
      </c>
      <c r="E289">
        <v>3</v>
      </c>
      <c r="F289">
        <v>19</v>
      </c>
      <c r="G289">
        <v>21</v>
      </c>
      <c r="H289">
        <v>42</v>
      </c>
      <c r="I289">
        <v>173</v>
      </c>
      <c r="J289">
        <v>0</v>
      </c>
      <c r="K289">
        <v>1</v>
      </c>
      <c r="L289">
        <v>4</v>
      </c>
      <c r="M289">
        <v>25</v>
      </c>
      <c r="N289">
        <v>4.7</v>
      </c>
      <c r="O289">
        <v>3.8</v>
      </c>
      <c r="P289">
        <v>50</v>
      </c>
      <c r="Q289">
        <v>51</v>
      </c>
      <c r="R289">
        <v>18</v>
      </c>
      <c r="S289">
        <v>71</v>
      </c>
      <c r="T289">
        <v>3.9</v>
      </c>
      <c r="U289">
        <v>0</v>
      </c>
      <c r="V289">
        <v>1</v>
      </c>
      <c r="W289">
        <v>1</v>
      </c>
      <c r="X289">
        <v>0</v>
      </c>
      <c r="Y289">
        <v>0</v>
      </c>
      <c r="Z289">
        <v>5</v>
      </c>
      <c r="AA289">
        <v>254</v>
      </c>
      <c r="AB289">
        <v>3</v>
      </c>
      <c r="AC289">
        <v>15</v>
      </c>
      <c r="AD289">
        <v>2</v>
      </c>
      <c r="AE289">
        <v>5</v>
      </c>
      <c r="AF289" s="3">
        <v>27.5</v>
      </c>
      <c r="AG289">
        <f>VLOOKUP(C289,'2022 FPIs'!$A$1:$B$33,2,FALSE)</f>
        <v>8.4</v>
      </c>
      <c r="AH289">
        <f>VLOOKUP($C289,'2022 FPIs'!$A$1:$F$33,3,FALSE)</f>
        <v>48.1</v>
      </c>
      <c r="AI289">
        <f>VLOOKUP($C289,'2022 FPIs'!$A$1:$F$33,4,FALSE)</f>
        <v>36.799999999999997</v>
      </c>
      <c r="AJ289">
        <f>VLOOKUP($C289,'2022 FPIs'!$A$1:$F$33,5,FALSE)</f>
        <v>56.4</v>
      </c>
      <c r="AK289">
        <f>VLOOKUP($C289,'2022 FPIs'!$A$1:$F$33,6,FALSE)</f>
        <v>58.3</v>
      </c>
      <c r="AL289">
        <f>VLOOKUP($C289,'2022 FPIs'!$A$1:$M$33,7,FALSE)</f>
        <v>1631</v>
      </c>
      <c r="AM289">
        <f>VLOOKUP($C289,'2022 FPIs'!$A$1:$M$33,8,FALSE)</f>
        <v>0.82950819672131137</v>
      </c>
      <c r="AN289">
        <f>VLOOKUP($C289,'2022 FPIs'!$A$1:$M$33,9,FALSE)</f>
        <v>0.38780487804878044</v>
      </c>
      <c r="AO289">
        <f>VLOOKUP($C289,'2022 FPIs'!$A$1:$M$33,10,FALSE)</f>
        <v>0.28130671506352078</v>
      </c>
      <c r="AP289">
        <f>VLOOKUP($C289,'2022 FPIs'!$A$1:$M$33,11,FALSE)</f>
        <v>0.66106442577030811</v>
      </c>
      <c r="AQ289">
        <f>VLOOKUP($C289,'2022 FPIs'!$A$1:$M$33,12,FALSE)</f>
        <v>0.78723404255319152</v>
      </c>
      <c r="AR289">
        <f>VLOOKUP($C289,'2022 FPIs'!$A$1:$M$33,13,FALSE)</f>
        <v>0.76056338028169013</v>
      </c>
      <c r="AS289">
        <v>19</v>
      </c>
      <c r="AT289">
        <v>3</v>
      </c>
      <c r="AU289">
        <v>18</v>
      </c>
      <c r="AV289">
        <v>27</v>
      </c>
      <c r="AW289">
        <v>195</v>
      </c>
      <c r="AX289">
        <v>1</v>
      </c>
      <c r="AY289">
        <v>1</v>
      </c>
      <c r="AZ289">
        <v>2</v>
      </c>
      <c r="BA289">
        <v>17</v>
      </c>
      <c r="BB289">
        <v>7.9</v>
      </c>
      <c r="BC289">
        <v>6.7</v>
      </c>
      <c r="BD289">
        <v>66.7</v>
      </c>
      <c r="BE289">
        <v>84.6</v>
      </c>
      <c r="BF289">
        <v>33</v>
      </c>
      <c r="BG289">
        <v>152</v>
      </c>
      <c r="BH289">
        <v>4.5999999999999996</v>
      </c>
      <c r="BI289">
        <v>0</v>
      </c>
      <c r="BJ289">
        <v>4</v>
      </c>
      <c r="BK289">
        <v>5</v>
      </c>
      <c r="BL289">
        <v>1</v>
      </c>
      <c r="BM289">
        <v>1</v>
      </c>
      <c r="BN289">
        <v>3</v>
      </c>
      <c r="BO289">
        <v>152</v>
      </c>
      <c r="BP289">
        <v>5</v>
      </c>
      <c r="BQ289">
        <v>14</v>
      </c>
      <c r="BR289">
        <v>0</v>
      </c>
      <c r="BS289">
        <v>0</v>
      </c>
      <c r="BT289" s="3">
        <f t="shared" si="33"/>
        <v>32.5</v>
      </c>
      <c r="BU289">
        <f>VLOOKUP(D289,'2022 FPIs'!$A$1:$B$33,2,FALSE)</f>
        <v>-8.6999999999999993</v>
      </c>
      <c r="BV289">
        <f>VLOOKUP($D289,'2022 FPIs'!$A$1:$F$33,3,FALSE)</f>
        <v>71.7</v>
      </c>
      <c r="BW289">
        <f>VLOOKUP($D289,'2022 FPIs'!$A$1:$F$33,4,FALSE)</f>
        <v>64.2</v>
      </c>
      <c r="BX289">
        <f>VLOOKUP($D289,'2022 FPIs'!$A$1:$F$33,5,FALSE)</f>
        <v>68.5</v>
      </c>
      <c r="BY289">
        <f>VLOOKUP($D289,'2022 FPIs'!$A$1:$F$33,6,FALSE)</f>
        <v>53.6</v>
      </c>
      <c r="BZ289">
        <f>VLOOKUP($D289,'2022 FPIs'!$A$1:$G$33,7,FALSE)</f>
        <v>1479</v>
      </c>
      <c r="CA289">
        <f>VLOOKUP($D289,'2022 FPIs'!$A$1:$M$33,8,FALSE)</f>
        <v>0.26885245901639343</v>
      </c>
      <c r="CB289">
        <f>VLOOKUP($D289,'2022 FPIs'!$A$1:$M$33,9,FALSE)</f>
        <v>0.96341463414634143</v>
      </c>
      <c r="CC289">
        <f>VLOOKUP($D289,'2022 FPIs'!$A$1:$M$33,10,FALSE)</f>
        <v>0.77858439201451901</v>
      </c>
      <c r="CD289">
        <f>VLOOKUP($D289,'2022 FPIs'!$A$1:$M$33,11,FALSE)</f>
        <v>1</v>
      </c>
      <c r="CE289">
        <f>VLOOKUP($D289,'2022 FPIs'!$A$1:$M$33,12,FALSE)</f>
        <v>0.64437689969604872</v>
      </c>
      <c r="CF289">
        <f>VLOOKUP($D289,'2022 FPIs'!$A$1:$M$33,13,FALSE)</f>
        <v>0.40375586854460094</v>
      </c>
      <c r="CG289">
        <f t="shared" si="34"/>
        <v>17.100000000000001</v>
      </c>
      <c r="CH289">
        <f t="shared" si="35"/>
        <v>0.67085076708507674</v>
      </c>
      <c r="CI289">
        <f t="shared" si="36"/>
        <v>0.57320872274143297</v>
      </c>
      <c r="CJ289">
        <f t="shared" si="37"/>
        <v>0.82335766423357659</v>
      </c>
      <c r="CK289">
        <f t="shared" si="38"/>
        <v>1.0876865671641791</v>
      </c>
      <c r="CL289">
        <f t="shared" si="39"/>
        <v>152</v>
      </c>
    </row>
    <row r="290" spans="1:90">
      <c r="A290" t="s">
        <v>1</v>
      </c>
      <c r="B290">
        <f t="shared" si="32"/>
        <v>1</v>
      </c>
      <c r="C290" t="s">
        <v>64</v>
      </c>
      <c r="D290" t="s">
        <v>52</v>
      </c>
      <c r="E290">
        <v>20</v>
      </c>
      <c r="F290">
        <v>17</v>
      </c>
      <c r="G290">
        <v>19</v>
      </c>
      <c r="H290">
        <v>31</v>
      </c>
      <c r="I290">
        <v>230</v>
      </c>
      <c r="J290">
        <v>1</v>
      </c>
      <c r="K290">
        <v>0</v>
      </c>
      <c r="L290">
        <v>1</v>
      </c>
      <c r="M290">
        <v>5</v>
      </c>
      <c r="N290">
        <v>7.6</v>
      </c>
      <c r="O290">
        <v>7.2</v>
      </c>
      <c r="P290">
        <v>61.3</v>
      </c>
      <c r="Q290">
        <v>94.8</v>
      </c>
      <c r="R290">
        <v>27</v>
      </c>
      <c r="S290">
        <v>107</v>
      </c>
      <c r="T290">
        <v>4</v>
      </c>
      <c r="U290">
        <v>1</v>
      </c>
      <c r="V290">
        <v>2</v>
      </c>
      <c r="W290">
        <v>2</v>
      </c>
      <c r="X290">
        <v>2</v>
      </c>
      <c r="Y290">
        <v>2</v>
      </c>
      <c r="Z290">
        <v>5</v>
      </c>
      <c r="AA290">
        <v>217</v>
      </c>
      <c r="AB290">
        <v>3</v>
      </c>
      <c r="AC290">
        <v>10</v>
      </c>
      <c r="AD290">
        <v>1</v>
      </c>
      <c r="AE290">
        <v>1</v>
      </c>
      <c r="AF290" s="3">
        <v>12</v>
      </c>
      <c r="AG290">
        <f>VLOOKUP(C290,'2022 FPIs'!$A$1:$B$33,2,FALSE)</f>
        <v>8.4</v>
      </c>
      <c r="AH290">
        <f>VLOOKUP($C290,'2022 FPIs'!$A$1:$F$33,3,FALSE)</f>
        <v>48.1</v>
      </c>
      <c r="AI290">
        <f>VLOOKUP($C290,'2022 FPIs'!$A$1:$F$33,4,FALSE)</f>
        <v>36.799999999999997</v>
      </c>
      <c r="AJ290">
        <f>VLOOKUP($C290,'2022 FPIs'!$A$1:$F$33,5,FALSE)</f>
        <v>56.4</v>
      </c>
      <c r="AK290">
        <f>VLOOKUP($C290,'2022 FPIs'!$A$1:$F$33,6,FALSE)</f>
        <v>58.3</v>
      </c>
      <c r="AL290">
        <f>VLOOKUP($C290,'2022 FPIs'!$A$1:$M$33,7,FALSE)</f>
        <v>1631</v>
      </c>
      <c r="AM290">
        <f>VLOOKUP($C290,'2022 FPIs'!$A$1:$M$33,8,FALSE)</f>
        <v>0.82950819672131137</v>
      </c>
      <c r="AN290">
        <f>VLOOKUP($C290,'2022 FPIs'!$A$1:$M$33,9,FALSE)</f>
        <v>0.38780487804878044</v>
      </c>
      <c r="AO290">
        <f>VLOOKUP($C290,'2022 FPIs'!$A$1:$M$33,10,FALSE)</f>
        <v>0.28130671506352078</v>
      </c>
      <c r="AP290">
        <f>VLOOKUP($C290,'2022 FPIs'!$A$1:$M$33,11,FALSE)</f>
        <v>0.66106442577030811</v>
      </c>
      <c r="AQ290">
        <f>VLOOKUP($C290,'2022 FPIs'!$A$1:$M$33,12,FALSE)</f>
        <v>0.78723404255319152</v>
      </c>
      <c r="AR290">
        <f>VLOOKUP($C290,'2022 FPIs'!$A$1:$M$33,13,FALSE)</f>
        <v>0.76056338028169013</v>
      </c>
      <c r="AS290">
        <v>17</v>
      </c>
      <c r="AT290">
        <v>20</v>
      </c>
      <c r="AU290">
        <v>24</v>
      </c>
      <c r="AV290">
        <v>36</v>
      </c>
      <c r="AW290">
        <v>165</v>
      </c>
      <c r="AX290">
        <v>1</v>
      </c>
      <c r="AY290">
        <v>0</v>
      </c>
      <c r="AZ290">
        <v>6</v>
      </c>
      <c r="BA290">
        <v>34</v>
      </c>
      <c r="BB290">
        <v>5.5</v>
      </c>
      <c r="BC290">
        <v>3.9</v>
      </c>
      <c r="BD290">
        <v>66.7</v>
      </c>
      <c r="BE290">
        <v>86</v>
      </c>
      <c r="BF290">
        <v>25</v>
      </c>
      <c r="BG290">
        <v>89</v>
      </c>
      <c r="BH290">
        <v>3.6</v>
      </c>
      <c r="BI290">
        <v>0</v>
      </c>
      <c r="BJ290">
        <v>3</v>
      </c>
      <c r="BK290">
        <v>3</v>
      </c>
      <c r="BL290">
        <v>0</v>
      </c>
      <c r="BM290">
        <v>0</v>
      </c>
      <c r="BN290">
        <v>5</v>
      </c>
      <c r="BO290">
        <v>236</v>
      </c>
      <c r="BP290">
        <v>6</v>
      </c>
      <c r="BQ290">
        <v>17</v>
      </c>
      <c r="BR290">
        <v>1</v>
      </c>
      <c r="BS290">
        <v>1</v>
      </c>
      <c r="BT290" s="3">
        <f t="shared" si="33"/>
        <v>48</v>
      </c>
      <c r="BU290">
        <f>VLOOKUP(D290,'2022 FPIs'!$A$1:$B$33,2,FALSE)</f>
        <v>11.1</v>
      </c>
      <c r="BV290">
        <f>VLOOKUP($D290,'2022 FPIs'!$A$1:$F$33,3,FALSE)</f>
        <v>56.4</v>
      </c>
      <c r="BW290">
        <f>VLOOKUP($D290,'2022 FPIs'!$A$1:$F$33,4,FALSE)</f>
        <v>46.3</v>
      </c>
      <c r="BX290">
        <f>VLOOKUP($D290,'2022 FPIs'!$A$1:$F$33,5,FALSE)</f>
        <v>58.6</v>
      </c>
      <c r="BY290">
        <f>VLOOKUP($D290,'2022 FPIs'!$A$1:$F$33,6,FALSE)</f>
        <v>61.8</v>
      </c>
      <c r="BZ290">
        <f>VLOOKUP($D290,'2022 FPIs'!$A$1:$G$33,7,FALSE)</f>
        <v>1688</v>
      </c>
      <c r="CA290">
        <f>VLOOKUP($D290,'2022 FPIs'!$A$1:$M$33,8,FALSE)</f>
        <v>0.91803278688524592</v>
      </c>
      <c r="CB290">
        <f>VLOOKUP($D290,'2022 FPIs'!$A$1:$M$33,9,FALSE)</f>
        <v>0.59024390243902425</v>
      </c>
      <c r="CC290">
        <f>VLOOKUP($D290,'2022 FPIs'!$A$1:$M$33,10,FALSE)</f>
        <v>0.45372050816696902</v>
      </c>
      <c r="CD290">
        <f>VLOOKUP($D290,'2022 FPIs'!$A$1:$M$33,11,FALSE)</f>
        <v>0.7226890756302522</v>
      </c>
      <c r="CE290">
        <f>VLOOKUP($D290,'2022 FPIs'!$A$1:$M$33,12,FALSE)</f>
        <v>0.8936170212765957</v>
      </c>
      <c r="CF290">
        <f>VLOOKUP($D290,'2022 FPIs'!$A$1:$M$33,13,FALSE)</f>
        <v>0.89436619718309862</v>
      </c>
      <c r="CG290">
        <f t="shared" si="34"/>
        <v>-2.6999999999999993</v>
      </c>
      <c r="CH290">
        <f t="shared" si="35"/>
        <v>0.85283687943262421</v>
      </c>
      <c r="CI290">
        <f t="shared" si="36"/>
        <v>0.79481641468682507</v>
      </c>
      <c r="CJ290">
        <f t="shared" si="37"/>
        <v>0.96245733788395904</v>
      </c>
      <c r="CK290">
        <f t="shared" si="38"/>
        <v>0.94336569579288021</v>
      </c>
      <c r="CL290">
        <f t="shared" si="39"/>
        <v>-57</v>
      </c>
    </row>
    <row r="291" spans="1:90">
      <c r="A291" t="s">
        <v>1</v>
      </c>
      <c r="B291">
        <f t="shared" si="32"/>
        <v>1</v>
      </c>
      <c r="C291" t="s">
        <v>64</v>
      </c>
      <c r="D291" t="s">
        <v>63</v>
      </c>
      <c r="E291">
        <v>23</v>
      </c>
      <c r="F291">
        <v>16</v>
      </c>
      <c r="G291">
        <v>21</v>
      </c>
      <c r="H291">
        <v>31</v>
      </c>
      <c r="I291">
        <v>215</v>
      </c>
      <c r="J291">
        <v>1</v>
      </c>
      <c r="K291">
        <v>0</v>
      </c>
      <c r="L291">
        <v>0</v>
      </c>
      <c r="M291">
        <v>0</v>
      </c>
      <c r="N291">
        <v>6.9</v>
      </c>
      <c r="O291">
        <v>6.9</v>
      </c>
      <c r="P291">
        <v>67.7</v>
      </c>
      <c r="Q291">
        <v>98.2</v>
      </c>
      <c r="R291">
        <v>30</v>
      </c>
      <c r="S291">
        <v>176</v>
      </c>
      <c r="T291">
        <v>5.9</v>
      </c>
      <c r="U291">
        <v>1</v>
      </c>
      <c r="V291">
        <v>3</v>
      </c>
      <c r="W291">
        <v>4</v>
      </c>
      <c r="X291">
        <v>2</v>
      </c>
      <c r="Y291">
        <v>2</v>
      </c>
      <c r="Z291">
        <v>4</v>
      </c>
      <c r="AA291">
        <v>178</v>
      </c>
      <c r="AB291">
        <v>5</v>
      </c>
      <c r="AC291">
        <v>13</v>
      </c>
      <c r="AD291">
        <v>1</v>
      </c>
      <c r="AE291">
        <v>1</v>
      </c>
      <c r="AF291" s="3">
        <v>32.5</v>
      </c>
      <c r="AG291">
        <f>VLOOKUP(C291,'2022 FPIs'!$A$1:$B$33,2,FALSE)</f>
        <v>8.4</v>
      </c>
      <c r="AH291">
        <f>VLOOKUP($C291,'2022 FPIs'!$A$1:$F$33,3,FALSE)</f>
        <v>48.1</v>
      </c>
      <c r="AI291">
        <f>VLOOKUP($C291,'2022 FPIs'!$A$1:$F$33,4,FALSE)</f>
        <v>36.799999999999997</v>
      </c>
      <c r="AJ291">
        <f>VLOOKUP($C291,'2022 FPIs'!$A$1:$F$33,5,FALSE)</f>
        <v>56.4</v>
      </c>
      <c r="AK291">
        <f>VLOOKUP($C291,'2022 FPIs'!$A$1:$F$33,6,FALSE)</f>
        <v>58.3</v>
      </c>
      <c r="AL291">
        <f>VLOOKUP($C291,'2022 FPIs'!$A$1:$M$33,7,FALSE)</f>
        <v>1631</v>
      </c>
      <c r="AM291">
        <f>VLOOKUP($C291,'2022 FPIs'!$A$1:$M$33,8,FALSE)</f>
        <v>0.82950819672131137</v>
      </c>
      <c r="AN291">
        <f>VLOOKUP($C291,'2022 FPIs'!$A$1:$M$33,9,FALSE)</f>
        <v>0.38780487804878044</v>
      </c>
      <c r="AO291">
        <f>VLOOKUP($C291,'2022 FPIs'!$A$1:$M$33,10,FALSE)</f>
        <v>0.28130671506352078</v>
      </c>
      <c r="AP291">
        <f>VLOOKUP($C291,'2022 FPIs'!$A$1:$M$33,11,FALSE)</f>
        <v>0.66106442577030811</v>
      </c>
      <c r="AQ291">
        <f>VLOOKUP($C291,'2022 FPIs'!$A$1:$M$33,12,FALSE)</f>
        <v>0.78723404255319152</v>
      </c>
      <c r="AR291">
        <f>VLOOKUP($C291,'2022 FPIs'!$A$1:$M$33,13,FALSE)</f>
        <v>0.76056338028169013</v>
      </c>
      <c r="AS291">
        <v>16</v>
      </c>
      <c r="AT291">
        <v>23</v>
      </c>
      <c r="AU291">
        <v>20</v>
      </c>
      <c r="AV291">
        <v>37</v>
      </c>
      <c r="AW291">
        <v>169</v>
      </c>
      <c r="AX291">
        <v>0</v>
      </c>
      <c r="AY291">
        <v>1</v>
      </c>
      <c r="AZ291">
        <v>5</v>
      </c>
      <c r="BA291">
        <v>27</v>
      </c>
      <c r="BB291">
        <v>5.3</v>
      </c>
      <c r="BC291">
        <v>4</v>
      </c>
      <c r="BD291">
        <v>54.1</v>
      </c>
      <c r="BE291">
        <v>54.9</v>
      </c>
      <c r="BF291">
        <v>25</v>
      </c>
      <c r="BG291">
        <v>167</v>
      </c>
      <c r="BH291">
        <v>6.7</v>
      </c>
      <c r="BI291">
        <v>1</v>
      </c>
      <c r="BJ291">
        <v>3</v>
      </c>
      <c r="BK291">
        <v>4</v>
      </c>
      <c r="BL291">
        <v>1</v>
      </c>
      <c r="BM291">
        <v>1</v>
      </c>
      <c r="BN291">
        <v>3</v>
      </c>
      <c r="BO291">
        <v>135</v>
      </c>
      <c r="BP291">
        <v>3</v>
      </c>
      <c r="BQ291">
        <v>11</v>
      </c>
      <c r="BR291">
        <v>0</v>
      </c>
      <c r="BS291">
        <v>1</v>
      </c>
      <c r="BT291" s="3">
        <f t="shared" si="33"/>
        <v>27.5</v>
      </c>
      <c r="BU291">
        <f>VLOOKUP(D291,'2022 FPIs'!$A$1:$B$33,2,FALSE)</f>
        <v>2.1</v>
      </c>
      <c r="BV291">
        <f>VLOOKUP($D291,'2022 FPIs'!$A$1:$F$33,3,FALSE)</f>
        <v>32.299999999999997</v>
      </c>
      <c r="BW291">
        <f>VLOOKUP($D291,'2022 FPIs'!$A$1:$F$33,4,FALSE)</f>
        <v>21.3</v>
      </c>
      <c r="BX291">
        <f>VLOOKUP($D291,'2022 FPIs'!$A$1:$F$33,5,FALSE)</f>
        <v>47.9</v>
      </c>
      <c r="BY291">
        <f>VLOOKUP($D291,'2022 FPIs'!$A$1:$F$33,6,FALSE)</f>
        <v>60.9</v>
      </c>
      <c r="BZ291">
        <f>VLOOKUP($D291,'2022 FPIs'!$A$1:$G$33,7,FALSE)</f>
        <v>1508</v>
      </c>
      <c r="CA291">
        <f>VLOOKUP($D291,'2022 FPIs'!$A$1:$M$33,8,FALSE)</f>
        <v>0.62295081967213117</v>
      </c>
      <c r="CB291">
        <f>VLOOKUP($D291,'2022 FPIs'!$A$1:$M$33,9,FALSE)</f>
        <v>2.4390243902437637E-3</v>
      </c>
      <c r="CC291">
        <f>VLOOKUP($D291,'2022 FPIs'!$A$1:$M$33,10,FALSE)</f>
        <v>0</v>
      </c>
      <c r="CD291">
        <f>VLOOKUP($D291,'2022 FPIs'!$A$1:$M$33,11,FALSE)</f>
        <v>0.42296918767507002</v>
      </c>
      <c r="CE291">
        <f>VLOOKUP($D291,'2022 FPIs'!$A$1:$M$33,12,FALSE)</f>
        <v>0.86626139817629189</v>
      </c>
      <c r="CF291">
        <f>VLOOKUP($D291,'2022 FPIs'!$A$1:$M$33,13,FALSE)</f>
        <v>0.47183098591549294</v>
      </c>
      <c r="CG291">
        <f t="shared" si="34"/>
        <v>6.3000000000000007</v>
      </c>
      <c r="CH291">
        <f t="shared" si="35"/>
        <v>1.4891640866873066</v>
      </c>
      <c r="CI291">
        <f t="shared" si="36"/>
        <v>1.7276995305164318</v>
      </c>
      <c r="CJ291">
        <f t="shared" si="37"/>
        <v>1.1774530271398747</v>
      </c>
      <c r="CK291">
        <f t="shared" si="38"/>
        <v>0.95730706075533656</v>
      </c>
      <c r="CL291">
        <f t="shared" si="39"/>
        <v>123</v>
      </c>
    </row>
    <row r="292" spans="1:90">
      <c r="A292" t="s">
        <v>1</v>
      </c>
      <c r="B292">
        <f t="shared" si="32"/>
        <v>1</v>
      </c>
      <c r="C292" t="s">
        <v>64</v>
      </c>
      <c r="D292" t="s">
        <v>61</v>
      </c>
      <c r="E292">
        <v>25</v>
      </c>
      <c r="F292">
        <v>10</v>
      </c>
      <c r="G292">
        <v>15</v>
      </c>
      <c r="H292">
        <v>27</v>
      </c>
      <c r="I292">
        <v>217</v>
      </c>
      <c r="J292">
        <v>2</v>
      </c>
      <c r="K292">
        <v>0</v>
      </c>
      <c r="L292">
        <v>1</v>
      </c>
      <c r="M292">
        <v>6</v>
      </c>
      <c r="N292">
        <v>8.3000000000000007</v>
      </c>
      <c r="O292">
        <v>7.8</v>
      </c>
      <c r="P292">
        <v>55.6</v>
      </c>
      <c r="Q292">
        <v>106.6</v>
      </c>
      <c r="R292">
        <v>29</v>
      </c>
      <c r="S292">
        <v>62</v>
      </c>
      <c r="T292">
        <v>2.1</v>
      </c>
      <c r="U292">
        <v>0</v>
      </c>
      <c r="V292">
        <v>4</v>
      </c>
      <c r="W292">
        <v>4</v>
      </c>
      <c r="X292">
        <v>1</v>
      </c>
      <c r="Y292">
        <v>2</v>
      </c>
      <c r="Z292">
        <v>6</v>
      </c>
      <c r="AA292">
        <v>256</v>
      </c>
      <c r="AB292">
        <v>5</v>
      </c>
      <c r="AC292">
        <v>15</v>
      </c>
      <c r="AD292">
        <v>0</v>
      </c>
      <c r="AE292">
        <v>0</v>
      </c>
      <c r="AF292" s="3">
        <v>12.5</v>
      </c>
      <c r="AG292">
        <f>VLOOKUP(C292,'2022 FPIs'!$A$1:$B$33,2,FALSE)</f>
        <v>8.4</v>
      </c>
      <c r="AH292">
        <f>VLOOKUP($C292,'2022 FPIs'!$A$1:$F$33,3,FALSE)</f>
        <v>48.1</v>
      </c>
      <c r="AI292">
        <f>VLOOKUP($C292,'2022 FPIs'!$A$1:$F$33,4,FALSE)</f>
        <v>36.799999999999997</v>
      </c>
      <c r="AJ292">
        <f>VLOOKUP($C292,'2022 FPIs'!$A$1:$F$33,5,FALSE)</f>
        <v>56.4</v>
      </c>
      <c r="AK292">
        <f>VLOOKUP($C292,'2022 FPIs'!$A$1:$F$33,6,FALSE)</f>
        <v>58.3</v>
      </c>
      <c r="AL292">
        <f>VLOOKUP($C292,'2022 FPIs'!$A$1:$M$33,7,FALSE)</f>
        <v>1631</v>
      </c>
      <c r="AM292">
        <f>VLOOKUP($C292,'2022 FPIs'!$A$1:$M$33,8,FALSE)</f>
        <v>0.82950819672131137</v>
      </c>
      <c r="AN292">
        <f>VLOOKUP($C292,'2022 FPIs'!$A$1:$M$33,9,FALSE)</f>
        <v>0.38780487804878044</v>
      </c>
      <c r="AO292">
        <f>VLOOKUP($C292,'2022 FPIs'!$A$1:$M$33,10,FALSE)</f>
        <v>0.28130671506352078</v>
      </c>
      <c r="AP292">
        <f>VLOOKUP($C292,'2022 FPIs'!$A$1:$M$33,11,FALSE)</f>
        <v>0.66106442577030811</v>
      </c>
      <c r="AQ292">
        <f>VLOOKUP($C292,'2022 FPIs'!$A$1:$M$33,12,FALSE)</f>
        <v>0.78723404255319152</v>
      </c>
      <c r="AR292">
        <f>VLOOKUP($C292,'2022 FPIs'!$A$1:$M$33,13,FALSE)</f>
        <v>0.76056338028169013</v>
      </c>
      <c r="AS292">
        <v>10</v>
      </c>
      <c r="AT292">
        <v>25</v>
      </c>
      <c r="AU292">
        <v>25</v>
      </c>
      <c r="AV292">
        <v>42</v>
      </c>
      <c r="AW292">
        <v>155</v>
      </c>
      <c r="AX292">
        <v>1</v>
      </c>
      <c r="AY292">
        <v>2</v>
      </c>
      <c r="AZ292">
        <v>2</v>
      </c>
      <c r="BA292">
        <v>15</v>
      </c>
      <c r="BB292">
        <v>4</v>
      </c>
      <c r="BC292">
        <v>3.5</v>
      </c>
      <c r="BD292">
        <v>59.5</v>
      </c>
      <c r="BE292">
        <v>55.2</v>
      </c>
      <c r="BF292">
        <v>27</v>
      </c>
      <c r="BG292">
        <v>142</v>
      </c>
      <c r="BH292">
        <v>5.3</v>
      </c>
      <c r="BI292">
        <v>0</v>
      </c>
      <c r="BJ292">
        <v>1</v>
      </c>
      <c r="BK292">
        <v>1</v>
      </c>
      <c r="BL292">
        <v>1</v>
      </c>
      <c r="BM292">
        <v>1</v>
      </c>
      <c r="BN292">
        <v>6</v>
      </c>
      <c r="BO292">
        <v>270</v>
      </c>
      <c r="BP292">
        <v>5</v>
      </c>
      <c r="BQ292">
        <v>15</v>
      </c>
      <c r="BR292">
        <v>0</v>
      </c>
      <c r="BS292">
        <v>2</v>
      </c>
      <c r="BT292" s="3">
        <f t="shared" si="33"/>
        <v>47.5</v>
      </c>
      <c r="BU292">
        <f>VLOOKUP(D292,'2022 FPIs'!$A$1:$B$33,2,FALSE)</f>
        <v>-4.7</v>
      </c>
      <c r="BV292">
        <f>VLOOKUP($D292,'2022 FPIs'!$A$1:$F$33,3,FALSE)</f>
        <v>49.8</v>
      </c>
      <c r="BW292">
        <f>VLOOKUP($D292,'2022 FPIs'!$A$1:$F$33,4,FALSE)</f>
        <v>50.8</v>
      </c>
      <c r="BX292">
        <f>VLOOKUP($D292,'2022 FPIs'!$A$1:$F$33,5,FALSE)</f>
        <v>49.7</v>
      </c>
      <c r="BY292">
        <f>VLOOKUP($D292,'2022 FPIs'!$A$1:$F$33,6,FALSE)</f>
        <v>48.1</v>
      </c>
      <c r="BZ292">
        <f>VLOOKUP($D292,'2022 FPIs'!$A$1:$G$33,7,FALSE)</f>
        <v>1492</v>
      </c>
      <c r="CA292">
        <f>VLOOKUP($D292,'2022 FPIs'!$A$1:$M$33,8,FALSE)</f>
        <v>0.39999999999999997</v>
      </c>
      <c r="CB292">
        <f>VLOOKUP($D292,'2022 FPIs'!$A$1:$M$33,9,FALSE)</f>
        <v>0.42926829268292671</v>
      </c>
      <c r="CC292">
        <f>VLOOKUP($D292,'2022 FPIs'!$A$1:$M$33,10,FALSE)</f>
        <v>0.5353901996370235</v>
      </c>
      <c r="CD292">
        <f>VLOOKUP($D292,'2022 FPIs'!$A$1:$M$33,11,FALSE)</f>
        <v>0.47338935574229701</v>
      </c>
      <c r="CE292">
        <f>VLOOKUP($D292,'2022 FPIs'!$A$1:$M$33,12,FALSE)</f>
        <v>0.47720364741641347</v>
      </c>
      <c r="CF292">
        <f>VLOOKUP($D292,'2022 FPIs'!$A$1:$M$33,13,FALSE)</f>
        <v>0.43427230046948356</v>
      </c>
      <c r="CG292">
        <f t="shared" si="34"/>
        <v>13.100000000000001</v>
      </c>
      <c r="CH292">
        <f t="shared" si="35"/>
        <v>0.96586345381526117</v>
      </c>
      <c r="CI292">
        <f t="shared" si="36"/>
        <v>0.72440944881889757</v>
      </c>
      <c r="CJ292">
        <f t="shared" si="37"/>
        <v>1.1348088531187122</v>
      </c>
      <c r="CK292">
        <f t="shared" si="38"/>
        <v>1.212058212058212</v>
      </c>
      <c r="CL292">
        <f t="shared" si="39"/>
        <v>139</v>
      </c>
    </row>
    <row r="293" spans="1:90">
      <c r="A293" t="s">
        <v>1</v>
      </c>
      <c r="B293">
        <f t="shared" si="32"/>
        <v>1</v>
      </c>
      <c r="C293" t="s">
        <v>64</v>
      </c>
      <c r="D293" t="s">
        <v>42</v>
      </c>
      <c r="E293">
        <v>22</v>
      </c>
      <c r="F293">
        <v>10</v>
      </c>
      <c r="G293">
        <v>10</v>
      </c>
      <c r="H293">
        <v>16</v>
      </c>
      <c r="I293">
        <v>76</v>
      </c>
      <c r="J293">
        <v>0</v>
      </c>
      <c r="K293">
        <v>0</v>
      </c>
      <c r="L293">
        <v>3</v>
      </c>
      <c r="M293">
        <v>26</v>
      </c>
      <c r="N293">
        <v>6.4</v>
      </c>
      <c r="O293">
        <v>4</v>
      </c>
      <c r="P293">
        <v>62.5</v>
      </c>
      <c r="Q293">
        <v>74</v>
      </c>
      <c r="R293">
        <v>34</v>
      </c>
      <c r="S293">
        <v>163</v>
      </c>
      <c r="T293">
        <v>4.8</v>
      </c>
      <c r="U293">
        <v>1</v>
      </c>
      <c r="V293">
        <v>3</v>
      </c>
      <c r="W293">
        <v>3</v>
      </c>
      <c r="X293">
        <v>1</v>
      </c>
      <c r="Y293">
        <v>1</v>
      </c>
      <c r="Z293">
        <v>6</v>
      </c>
      <c r="AA293">
        <v>288</v>
      </c>
      <c r="AB293">
        <v>5</v>
      </c>
      <c r="AC293">
        <v>15</v>
      </c>
      <c r="AD293">
        <v>0</v>
      </c>
      <c r="AE293">
        <v>0</v>
      </c>
      <c r="AF293" s="3">
        <v>29.5</v>
      </c>
      <c r="AG293">
        <f>VLOOKUP(C293,'2022 FPIs'!$A$1:$B$33,2,FALSE)</f>
        <v>8.4</v>
      </c>
      <c r="AH293">
        <f>VLOOKUP($C293,'2022 FPIs'!$A$1:$F$33,3,FALSE)</f>
        <v>48.1</v>
      </c>
      <c r="AI293">
        <f>VLOOKUP($C293,'2022 FPIs'!$A$1:$F$33,4,FALSE)</f>
        <v>36.799999999999997</v>
      </c>
      <c r="AJ293">
        <f>VLOOKUP($C293,'2022 FPIs'!$A$1:$F$33,5,FALSE)</f>
        <v>56.4</v>
      </c>
      <c r="AK293">
        <f>VLOOKUP($C293,'2022 FPIs'!$A$1:$F$33,6,FALSE)</f>
        <v>58.3</v>
      </c>
      <c r="AL293">
        <f>VLOOKUP($C293,'2022 FPIs'!$A$1:$M$33,7,FALSE)</f>
        <v>1631</v>
      </c>
      <c r="AM293">
        <f>VLOOKUP($C293,'2022 FPIs'!$A$1:$M$33,8,FALSE)</f>
        <v>0.82950819672131137</v>
      </c>
      <c r="AN293">
        <f>VLOOKUP($C293,'2022 FPIs'!$A$1:$M$33,9,FALSE)</f>
        <v>0.38780487804878044</v>
      </c>
      <c r="AO293">
        <f>VLOOKUP($C293,'2022 FPIs'!$A$1:$M$33,10,FALSE)</f>
        <v>0.28130671506352078</v>
      </c>
      <c r="AP293">
        <f>VLOOKUP($C293,'2022 FPIs'!$A$1:$M$33,11,FALSE)</f>
        <v>0.66106442577030811</v>
      </c>
      <c r="AQ293">
        <f>VLOOKUP($C293,'2022 FPIs'!$A$1:$M$33,12,FALSE)</f>
        <v>0.78723404255319152</v>
      </c>
      <c r="AR293">
        <f>VLOOKUP($C293,'2022 FPIs'!$A$1:$M$33,13,FALSE)</f>
        <v>0.76056338028169013</v>
      </c>
      <c r="AS293">
        <v>10</v>
      </c>
      <c r="AT293">
        <v>22</v>
      </c>
      <c r="AU293">
        <v>29</v>
      </c>
      <c r="AV293">
        <v>44</v>
      </c>
      <c r="AW293">
        <v>285</v>
      </c>
      <c r="AX293">
        <v>1</v>
      </c>
      <c r="AY293">
        <v>1</v>
      </c>
      <c r="AZ293">
        <v>5</v>
      </c>
      <c r="BA293">
        <v>35</v>
      </c>
      <c r="BB293">
        <v>7.3</v>
      </c>
      <c r="BC293">
        <v>5.8</v>
      </c>
      <c r="BD293">
        <v>65.900000000000006</v>
      </c>
      <c r="BE293">
        <v>82.1</v>
      </c>
      <c r="BF293">
        <v>15</v>
      </c>
      <c r="BG293">
        <v>38</v>
      </c>
      <c r="BH293">
        <v>2.5</v>
      </c>
      <c r="BI293">
        <v>0</v>
      </c>
      <c r="BJ293">
        <v>1</v>
      </c>
      <c r="BK293">
        <v>2</v>
      </c>
      <c r="BL293">
        <v>1</v>
      </c>
      <c r="BM293">
        <v>1</v>
      </c>
      <c r="BN293">
        <v>6</v>
      </c>
      <c r="BO293">
        <v>223</v>
      </c>
      <c r="BP293">
        <v>6</v>
      </c>
      <c r="BQ293">
        <v>17</v>
      </c>
      <c r="BR293">
        <v>1</v>
      </c>
      <c r="BS293">
        <v>1</v>
      </c>
      <c r="BT293" s="3">
        <f t="shared" si="33"/>
        <v>30.5</v>
      </c>
      <c r="BU293">
        <f>VLOOKUP(D293,'2022 FPIs'!$A$1:$B$33,2,FALSE)</f>
        <v>-6.5</v>
      </c>
      <c r="BV293">
        <f>VLOOKUP($D293,'2022 FPIs'!$A$1:$F$33,3,FALSE)</f>
        <v>46.9</v>
      </c>
      <c r="BW293">
        <f>VLOOKUP($D293,'2022 FPIs'!$A$1:$F$33,4,FALSE)</f>
        <v>48.4</v>
      </c>
      <c r="BX293">
        <f>VLOOKUP($D293,'2022 FPIs'!$A$1:$F$33,5,FALSE)</f>
        <v>52.3</v>
      </c>
      <c r="BY293">
        <f>VLOOKUP($D293,'2022 FPIs'!$A$1:$F$33,6,FALSE)</f>
        <v>36</v>
      </c>
      <c r="BZ293">
        <f>VLOOKUP($D293,'2022 FPIs'!$A$1:$G$33,7,FALSE)</f>
        <v>1469</v>
      </c>
      <c r="CA293">
        <f>VLOOKUP($D293,'2022 FPIs'!$A$1:$M$33,8,FALSE)</f>
        <v>0.34098360655737703</v>
      </c>
      <c r="CB293">
        <f>VLOOKUP($D293,'2022 FPIs'!$A$1:$M$33,9,FALSE)</f>
        <v>0.35853658536585353</v>
      </c>
      <c r="CC293">
        <f>VLOOKUP($D293,'2022 FPIs'!$A$1:$M$33,10,FALSE)</f>
        <v>0.49183303085299446</v>
      </c>
      <c r="CD293">
        <f>VLOOKUP($D293,'2022 FPIs'!$A$1:$M$33,11,FALSE)</f>
        <v>0.54621848739495793</v>
      </c>
      <c r="CE293">
        <f>VLOOKUP($D293,'2022 FPIs'!$A$1:$M$33,12,FALSE)</f>
        <v>0.10942249240121585</v>
      </c>
      <c r="CF293">
        <f>VLOOKUP($D293,'2022 FPIs'!$A$1:$M$33,13,FALSE)</f>
        <v>0.38028169014084506</v>
      </c>
      <c r="CG293">
        <f t="shared" si="34"/>
        <v>14.9</v>
      </c>
      <c r="CH293">
        <f t="shared" si="35"/>
        <v>1.0255863539445629</v>
      </c>
      <c r="CI293">
        <f t="shared" si="36"/>
        <v>0.7603305785123966</v>
      </c>
      <c r="CJ293">
        <f t="shared" si="37"/>
        <v>1.0783938814531548</v>
      </c>
      <c r="CK293">
        <f t="shared" si="38"/>
        <v>1.6194444444444445</v>
      </c>
      <c r="CL293">
        <f t="shared" si="39"/>
        <v>162</v>
      </c>
    </row>
    <row r="294" spans="1:90">
      <c r="A294" t="s">
        <v>0</v>
      </c>
      <c r="B294">
        <f t="shared" si="32"/>
        <v>0</v>
      </c>
      <c r="C294" t="s">
        <v>64</v>
      </c>
      <c r="D294" t="s">
        <v>62</v>
      </c>
      <c r="E294">
        <v>17</v>
      </c>
      <c r="F294">
        <v>26</v>
      </c>
      <c r="G294">
        <v>18</v>
      </c>
      <c r="H294">
        <v>38</v>
      </c>
      <c r="I294">
        <v>181</v>
      </c>
      <c r="J294">
        <v>1</v>
      </c>
      <c r="K294">
        <v>3</v>
      </c>
      <c r="L294">
        <v>0</v>
      </c>
      <c r="M294">
        <v>0</v>
      </c>
      <c r="N294">
        <v>4.8</v>
      </c>
      <c r="O294">
        <v>4.8</v>
      </c>
      <c r="P294">
        <v>47.4</v>
      </c>
      <c r="Q294">
        <v>37.299999999999997</v>
      </c>
      <c r="R294">
        <v>26</v>
      </c>
      <c r="S294">
        <v>134</v>
      </c>
      <c r="T294">
        <v>5.2</v>
      </c>
      <c r="U294">
        <v>1</v>
      </c>
      <c r="V294">
        <v>1</v>
      </c>
      <c r="W294">
        <v>2</v>
      </c>
      <c r="X294">
        <v>2</v>
      </c>
      <c r="Y294">
        <v>2</v>
      </c>
      <c r="Z294">
        <v>2</v>
      </c>
      <c r="AA294">
        <v>119</v>
      </c>
      <c r="AB294">
        <v>4</v>
      </c>
      <c r="AC294">
        <v>10</v>
      </c>
      <c r="AD294">
        <v>0</v>
      </c>
      <c r="AE294">
        <v>1</v>
      </c>
      <c r="AF294" s="3">
        <v>25.5</v>
      </c>
      <c r="AG294">
        <f>VLOOKUP(C294,'2022 FPIs'!$A$1:$B$33,2,FALSE)</f>
        <v>8.4</v>
      </c>
      <c r="AH294">
        <f>VLOOKUP($C294,'2022 FPIs'!$A$1:$F$33,3,FALSE)</f>
        <v>48.1</v>
      </c>
      <c r="AI294">
        <f>VLOOKUP($C294,'2022 FPIs'!$A$1:$F$33,4,FALSE)</f>
        <v>36.799999999999997</v>
      </c>
      <c r="AJ294">
        <f>VLOOKUP($C294,'2022 FPIs'!$A$1:$F$33,5,FALSE)</f>
        <v>56.4</v>
      </c>
      <c r="AK294">
        <f>VLOOKUP($C294,'2022 FPIs'!$A$1:$F$33,6,FALSE)</f>
        <v>58.3</v>
      </c>
      <c r="AL294">
        <f>VLOOKUP($C294,'2022 FPIs'!$A$1:$M$33,7,FALSE)</f>
        <v>1631</v>
      </c>
      <c r="AM294">
        <f>VLOOKUP($C294,'2022 FPIs'!$A$1:$M$33,8,FALSE)</f>
        <v>0.82950819672131137</v>
      </c>
      <c r="AN294">
        <f>VLOOKUP($C294,'2022 FPIs'!$A$1:$M$33,9,FALSE)</f>
        <v>0.38780487804878044</v>
      </c>
      <c r="AO294">
        <f>VLOOKUP($C294,'2022 FPIs'!$A$1:$M$33,10,FALSE)</f>
        <v>0.28130671506352078</v>
      </c>
      <c r="AP294">
        <f>VLOOKUP($C294,'2022 FPIs'!$A$1:$M$33,11,FALSE)</f>
        <v>0.66106442577030811</v>
      </c>
      <c r="AQ294">
        <f>VLOOKUP($C294,'2022 FPIs'!$A$1:$M$33,12,FALSE)</f>
        <v>0.78723404255319152</v>
      </c>
      <c r="AR294">
        <f>VLOOKUP($C294,'2022 FPIs'!$A$1:$M$33,13,FALSE)</f>
        <v>0.76056338028169013</v>
      </c>
      <c r="AS294">
        <v>26</v>
      </c>
      <c r="AT294">
        <v>17</v>
      </c>
      <c r="AU294">
        <v>15</v>
      </c>
      <c r="AV294">
        <v>25</v>
      </c>
      <c r="AW294">
        <v>132</v>
      </c>
      <c r="AX294">
        <v>2</v>
      </c>
      <c r="AY294">
        <v>0</v>
      </c>
      <c r="AZ294">
        <v>4</v>
      </c>
      <c r="BA294">
        <v>23</v>
      </c>
      <c r="BB294">
        <v>6.2</v>
      </c>
      <c r="BC294">
        <v>4.5999999999999996</v>
      </c>
      <c r="BD294">
        <v>60</v>
      </c>
      <c r="BE294">
        <v>100.7</v>
      </c>
      <c r="BF294">
        <v>39</v>
      </c>
      <c r="BG294">
        <v>136</v>
      </c>
      <c r="BH294">
        <v>3.5</v>
      </c>
      <c r="BI294">
        <v>1</v>
      </c>
      <c r="BJ294">
        <v>2</v>
      </c>
      <c r="BK294">
        <v>2</v>
      </c>
      <c r="BL294">
        <v>2</v>
      </c>
      <c r="BM294">
        <v>2</v>
      </c>
      <c r="BN294">
        <v>4</v>
      </c>
      <c r="BO294">
        <v>187</v>
      </c>
      <c r="BP294">
        <v>6</v>
      </c>
      <c r="BQ294">
        <v>14</v>
      </c>
      <c r="BR294">
        <v>1</v>
      </c>
      <c r="BS294">
        <v>1</v>
      </c>
      <c r="BT294" s="3">
        <f t="shared" si="33"/>
        <v>34.5</v>
      </c>
      <c r="BU294">
        <f>VLOOKUP(D294,'2022 FPIs'!$A$1:$B$33,2,FALSE)</f>
        <v>12.7</v>
      </c>
      <c r="BV294">
        <f>VLOOKUP($D294,'2022 FPIs'!$A$1:$F$33,3,FALSE)</f>
        <v>44.5</v>
      </c>
      <c r="BW294">
        <f>VLOOKUP($D294,'2022 FPIs'!$A$1:$F$33,4,FALSE)</f>
        <v>50.2</v>
      </c>
      <c r="BX294">
        <f>VLOOKUP($D294,'2022 FPIs'!$A$1:$F$33,5,FALSE)</f>
        <v>41.2</v>
      </c>
      <c r="BY294">
        <f>VLOOKUP($D294,'2022 FPIs'!$A$1:$F$33,6,FALSE)</f>
        <v>52</v>
      </c>
      <c r="BZ294">
        <f>VLOOKUP($D294,'2022 FPIs'!$A$1:$G$33,7,FALSE)</f>
        <v>1677</v>
      </c>
      <c r="CA294">
        <f>VLOOKUP($D294,'2022 FPIs'!$A$1:$M$33,8,FALSE)</f>
        <v>0.97049180327868845</v>
      </c>
      <c r="CB294">
        <f>VLOOKUP($D294,'2022 FPIs'!$A$1:$M$33,9,FALSE)</f>
        <v>0.29999999999999993</v>
      </c>
      <c r="CC294">
        <f>VLOOKUP($D294,'2022 FPIs'!$A$1:$M$33,10,FALSE)</f>
        <v>0.5245009074410163</v>
      </c>
      <c r="CD294">
        <f>VLOOKUP($D294,'2022 FPIs'!$A$1:$M$33,11,FALSE)</f>
        <v>0.23529411764705896</v>
      </c>
      <c r="CE294">
        <f>VLOOKUP($D294,'2022 FPIs'!$A$1:$M$33,12,FALSE)</f>
        <v>0.59574468085106391</v>
      </c>
      <c r="CF294">
        <f>VLOOKUP($D294,'2022 FPIs'!$A$1:$M$33,13,FALSE)</f>
        <v>0.86854460093896713</v>
      </c>
      <c r="CG294">
        <f t="shared" si="34"/>
        <v>-4.2999999999999989</v>
      </c>
      <c r="CH294">
        <f t="shared" si="35"/>
        <v>1.0808988764044944</v>
      </c>
      <c r="CI294">
        <f t="shared" si="36"/>
        <v>0.73306772908366524</v>
      </c>
      <c r="CJ294">
        <f t="shared" si="37"/>
        <v>1.3689320388349513</v>
      </c>
      <c r="CK294">
        <f t="shared" si="38"/>
        <v>1.1211538461538462</v>
      </c>
      <c r="CL294">
        <f t="shared" si="39"/>
        <v>-46</v>
      </c>
    </row>
    <row r="295" spans="1:90">
      <c r="A295" t="s">
        <v>1</v>
      </c>
      <c r="B295">
        <f t="shared" si="32"/>
        <v>1</v>
      </c>
      <c r="C295" t="s">
        <v>64</v>
      </c>
      <c r="D295" t="s">
        <v>50</v>
      </c>
      <c r="E295">
        <v>24</v>
      </c>
      <c r="F295">
        <v>6</v>
      </c>
      <c r="G295">
        <v>19</v>
      </c>
      <c r="H295">
        <v>25</v>
      </c>
      <c r="I295">
        <v>191</v>
      </c>
      <c r="J295">
        <v>1</v>
      </c>
      <c r="K295">
        <v>0</v>
      </c>
      <c r="L295">
        <v>2</v>
      </c>
      <c r="M295">
        <v>16</v>
      </c>
      <c r="N295">
        <v>8.3000000000000007</v>
      </c>
      <c r="O295">
        <v>7.1</v>
      </c>
      <c r="P295">
        <v>76</v>
      </c>
      <c r="Q295">
        <v>110.6</v>
      </c>
      <c r="R295">
        <v>32</v>
      </c>
      <c r="S295">
        <v>139</v>
      </c>
      <c r="T295">
        <v>4.3</v>
      </c>
      <c r="U295">
        <v>2</v>
      </c>
      <c r="V295">
        <v>1</v>
      </c>
      <c r="W295">
        <v>1</v>
      </c>
      <c r="X295">
        <v>3</v>
      </c>
      <c r="Y295">
        <v>3</v>
      </c>
      <c r="Z295">
        <v>5</v>
      </c>
      <c r="AA295">
        <v>243</v>
      </c>
      <c r="AB295">
        <v>3</v>
      </c>
      <c r="AC295">
        <v>9</v>
      </c>
      <c r="AD295">
        <v>0</v>
      </c>
      <c r="AE295">
        <v>0</v>
      </c>
      <c r="AF295" s="3">
        <v>29</v>
      </c>
      <c r="AG295">
        <f>VLOOKUP(C295,'2022 FPIs'!$A$1:$B$33,2,FALSE)</f>
        <v>8.4</v>
      </c>
      <c r="AH295">
        <f>VLOOKUP($C295,'2022 FPIs'!$A$1:$F$33,3,FALSE)</f>
        <v>48.1</v>
      </c>
      <c r="AI295">
        <f>VLOOKUP($C295,'2022 FPIs'!$A$1:$F$33,4,FALSE)</f>
        <v>36.799999999999997</v>
      </c>
      <c r="AJ295">
        <f>VLOOKUP($C295,'2022 FPIs'!$A$1:$F$33,5,FALSE)</f>
        <v>56.4</v>
      </c>
      <c r="AK295">
        <f>VLOOKUP($C295,'2022 FPIs'!$A$1:$F$33,6,FALSE)</f>
        <v>58.3</v>
      </c>
      <c r="AL295">
        <f>VLOOKUP($C295,'2022 FPIs'!$A$1:$M$33,7,FALSE)</f>
        <v>1631</v>
      </c>
      <c r="AM295">
        <f>VLOOKUP($C295,'2022 FPIs'!$A$1:$M$33,8,FALSE)</f>
        <v>0.82950819672131137</v>
      </c>
      <c r="AN295">
        <f>VLOOKUP($C295,'2022 FPIs'!$A$1:$M$33,9,FALSE)</f>
        <v>0.38780487804878044</v>
      </c>
      <c r="AO295">
        <f>VLOOKUP($C295,'2022 FPIs'!$A$1:$M$33,10,FALSE)</f>
        <v>0.28130671506352078</v>
      </c>
      <c r="AP295">
        <f>VLOOKUP($C295,'2022 FPIs'!$A$1:$M$33,11,FALSE)</f>
        <v>0.66106442577030811</v>
      </c>
      <c r="AQ295">
        <f>VLOOKUP($C295,'2022 FPIs'!$A$1:$M$33,12,FALSE)</f>
        <v>0.78723404255319152</v>
      </c>
      <c r="AR295">
        <f>VLOOKUP($C295,'2022 FPIs'!$A$1:$M$33,13,FALSE)</f>
        <v>0.76056338028169013</v>
      </c>
      <c r="AS295">
        <v>6</v>
      </c>
      <c r="AT295">
        <v>24</v>
      </c>
      <c r="AU295">
        <v>21</v>
      </c>
      <c r="AV295">
        <v>26</v>
      </c>
      <c r="AW295">
        <v>195</v>
      </c>
      <c r="AX295">
        <v>0</v>
      </c>
      <c r="AY295">
        <v>2</v>
      </c>
      <c r="AZ295">
        <v>5</v>
      </c>
      <c r="BA295">
        <v>33</v>
      </c>
      <c r="BB295">
        <v>8.8000000000000007</v>
      </c>
      <c r="BC295">
        <v>6.3</v>
      </c>
      <c r="BD295">
        <v>80.8</v>
      </c>
      <c r="BE295">
        <v>65.900000000000006</v>
      </c>
      <c r="BF295">
        <v>25</v>
      </c>
      <c r="BG295">
        <v>117</v>
      </c>
      <c r="BH295">
        <v>4.7</v>
      </c>
      <c r="BI295">
        <v>0</v>
      </c>
      <c r="BJ295">
        <v>2</v>
      </c>
      <c r="BK295">
        <v>2</v>
      </c>
      <c r="BL295">
        <v>0</v>
      </c>
      <c r="BM295">
        <v>0</v>
      </c>
      <c r="BN295">
        <v>3</v>
      </c>
      <c r="BO295">
        <v>144</v>
      </c>
      <c r="BP295">
        <v>3</v>
      </c>
      <c r="BQ295">
        <v>9</v>
      </c>
      <c r="BR295">
        <v>0</v>
      </c>
      <c r="BS295">
        <v>0</v>
      </c>
      <c r="BT295" s="3">
        <f t="shared" si="33"/>
        <v>31</v>
      </c>
      <c r="BU295">
        <f>VLOOKUP(D295,'2022 FPIs'!$A$1:$B$33,2,FALSE)</f>
        <v>2</v>
      </c>
      <c r="BV295">
        <f>VLOOKUP($D295,'2022 FPIs'!$A$1:$F$33,3,FALSE)</f>
        <v>36.299999999999997</v>
      </c>
      <c r="BW295">
        <f>VLOOKUP($D295,'2022 FPIs'!$A$1:$F$33,4,FALSE)</f>
        <v>25.3</v>
      </c>
      <c r="BX295">
        <f>VLOOKUP($D295,'2022 FPIs'!$A$1:$F$33,5,FALSE)</f>
        <v>52.8</v>
      </c>
      <c r="BY295">
        <f>VLOOKUP($D295,'2022 FPIs'!$A$1:$F$33,6,FALSE)</f>
        <v>56.2</v>
      </c>
      <c r="BZ295">
        <f>VLOOKUP($D295,'2022 FPIs'!$A$1:$G$33,7,FALSE)</f>
        <v>1527</v>
      </c>
      <c r="CA295">
        <f>VLOOKUP($D295,'2022 FPIs'!$A$1:$M$33,8,FALSE)</f>
        <v>0.61967213114754094</v>
      </c>
      <c r="CB295">
        <f>VLOOKUP($D295,'2022 FPIs'!$A$1:$M$33,9,FALSE)</f>
        <v>9.9999999999999867E-2</v>
      </c>
      <c r="CC295">
        <f>VLOOKUP($D295,'2022 FPIs'!$A$1:$M$33,10,FALSE)</f>
        <v>7.2595281306715054E-2</v>
      </c>
      <c r="CD295">
        <f>VLOOKUP($D295,'2022 FPIs'!$A$1:$M$33,11,FALSE)</f>
        <v>0.56022408963585435</v>
      </c>
      <c r="CE295">
        <f>VLOOKUP($D295,'2022 FPIs'!$A$1:$M$33,12,FALSE)</f>
        <v>0.72340425531914909</v>
      </c>
      <c r="CF295">
        <f>VLOOKUP($D295,'2022 FPIs'!$A$1:$M$33,13,FALSE)</f>
        <v>0.51643192488262912</v>
      </c>
      <c r="CG295">
        <f t="shared" si="34"/>
        <v>6.4</v>
      </c>
      <c r="CH295">
        <f t="shared" si="35"/>
        <v>1.3250688705234162</v>
      </c>
      <c r="CI295">
        <f t="shared" si="36"/>
        <v>1.4545454545454544</v>
      </c>
      <c r="CJ295">
        <f t="shared" si="37"/>
        <v>1.0681818181818181</v>
      </c>
      <c r="CK295">
        <f t="shared" si="38"/>
        <v>1.0373665480427046</v>
      </c>
      <c r="CL295">
        <f t="shared" si="39"/>
        <v>104</v>
      </c>
    </row>
    <row r="296" spans="1:90">
      <c r="A296" t="s">
        <v>1</v>
      </c>
      <c r="B296">
        <f t="shared" si="32"/>
        <v>1</v>
      </c>
      <c r="C296" t="s">
        <v>64</v>
      </c>
      <c r="D296" t="s">
        <v>51</v>
      </c>
      <c r="E296">
        <v>49</v>
      </c>
      <c r="F296">
        <v>29</v>
      </c>
      <c r="G296">
        <v>21</v>
      </c>
      <c r="H296">
        <v>27</v>
      </c>
      <c r="I296">
        <v>242</v>
      </c>
      <c r="J296">
        <v>2</v>
      </c>
      <c r="K296">
        <v>1</v>
      </c>
      <c r="L296">
        <v>1</v>
      </c>
      <c r="M296">
        <v>8</v>
      </c>
      <c r="N296">
        <v>9.3000000000000007</v>
      </c>
      <c r="O296">
        <v>8.6</v>
      </c>
      <c r="P296">
        <v>77.8</v>
      </c>
      <c r="Q296">
        <v>113.3</v>
      </c>
      <c r="R296">
        <v>29</v>
      </c>
      <c r="S296">
        <v>200</v>
      </c>
      <c r="T296">
        <v>6.9</v>
      </c>
      <c r="U296">
        <v>4</v>
      </c>
      <c r="V296">
        <v>0</v>
      </c>
      <c r="W296">
        <v>0</v>
      </c>
      <c r="X296">
        <v>7</v>
      </c>
      <c r="Y296">
        <v>7</v>
      </c>
      <c r="Z296">
        <v>2</v>
      </c>
      <c r="AA296">
        <v>142</v>
      </c>
      <c r="AB296">
        <v>9</v>
      </c>
      <c r="AC296">
        <v>11</v>
      </c>
      <c r="AD296">
        <v>0</v>
      </c>
      <c r="AE296">
        <v>0</v>
      </c>
      <c r="AF296" s="3">
        <v>24</v>
      </c>
      <c r="AG296">
        <f>VLOOKUP(C296,'2022 FPIs'!$A$1:$B$33,2,FALSE)</f>
        <v>8.4</v>
      </c>
      <c r="AH296">
        <f>VLOOKUP($C296,'2022 FPIs'!$A$1:$F$33,3,FALSE)</f>
        <v>48.1</v>
      </c>
      <c r="AI296">
        <f>VLOOKUP($C296,'2022 FPIs'!$A$1:$F$33,4,FALSE)</f>
        <v>36.799999999999997</v>
      </c>
      <c r="AJ296">
        <f>VLOOKUP($C296,'2022 FPIs'!$A$1:$F$33,5,FALSE)</f>
        <v>56.4</v>
      </c>
      <c r="AK296">
        <f>VLOOKUP($C296,'2022 FPIs'!$A$1:$F$33,6,FALSE)</f>
        <v>58.3</v>
      </c>
      <c r="AL296">
        <f>VLOOKUP($C296,'2022 FPIs'!$A$1:$M$33,7,FALSE)</f>
        <v>1631</v>
      </c>
      <c r="AM296">
        <f>VLOOKUP($C296,'2022 FPIs'!$A$1:$M$33,8,FALSE)</f>
        <v>0.82950819672131137</v>
      </c>
      <c r="AN296">
        <f>VLOOKUP($C296,'2022 FPIs'!$A$1:$M$33,9,FALSE)</f>
        <v>0.38780487804878044</v>
      </c>
      <c r="AO296">
        <f>VLOOKUP($C296,'2022 FPIs'!$A$1:$M$33,10,FALSE)</f>
        <v>0.28130671506352078</v>
      </c>
      <c r="AP296">
        <f>VLOOKUP($C296,'2022 FPIs'!$A$1:$M$33,11,FALSE)</f>
        <v>0.66106442577030811</v>
      </c>
      <c r="AQ296">
        <f>VLOOKUP($C296,'2022 FPIs'!$A$1:$M$33,12,FALSE)</f>
        <v>0.78723404255319152</v>
      </c>
      <c r="AR296">
        <f>VLOOKUP($C296,'2022 FPIs'!$A$1:$M$33,13,FALSE)</f>
        <v>0.76056338028169013</v>
      </c>
      <c r="AS296">
        <v>29</v>
      </c>
      <c r="AT296">
        <v>49</v>
      </c>
      <c r="AU296">
        <v>18</v>
      </c>
      <c r="AV296">
        <v>24</v>
      </c>
      <c r="AW296">
        <v>131</v>
      </c>
      <c r="AX296">
        <v>2</v>
      </c>
      <c r="AY296">
        <v>0</v>
      </c>
      <c r="AZ296">
        <v>4</v>
      </c>
      <c r="BA296">
        <v>25</v>
      </c>
      <c r="BB296">
        <v>6.5</v>
      </c>
      <c r="BC296">
        <v>4.7</v>
      </c>
      <c r="BD296">
        <v>75</v>
      </c>
      <c r="BE296">
        <v>115.1</v>
      </c>
      <c r="BF296">
        <v>43</v>
      </c>
      <c r="BG296">
        <v>240</v>
      </c>
      <c r="BH296">
        <v>5.6</v>
      </c>
      <c r="BI296">
        <v>2</v>
      </c>
      <c r="BJ296">
        <v>1</v>
      </c>
      <c r="BK296">
        <v>1</v>
      </c>
      <c r="BL296">
        <v>2</v>
      </c>
      <c r="BM296">
        <v>2</v>
      </c>
      <c r="BN296">
        <v>4</v>
      </c>
      <c r="BO296">
        <v>203</v>
      </c>
      <c r="BP296">
        <v>6</v>
      </c>
      <c r="BQ296">
        <v>15</v>
      </c>
      <c r="BR296">
        <v>2</v>
      </c>
      <c r="BS296">
        <v>3</v>
      </c>
      <c r="BT296" s="3">
        <f t="shared" si="33"/>
        <v>36</v>
      </c>
      <c r="BU296">
        <f>VLOOKUP(D296,'2022 FPIs'!$A$1:$B$33,2,FALSE)</f>
        <v>-16.899999999999999</v>
      </c>
      <c r="BV296">
        <f>VLOOKUP($D296,'2022 FPIs'!$A$1:$F$33,3,FALSE)</f>
        <v>45.7</v>
      </c>
      <c r="BW296">
        <f>VLOOKUP($D296,'2022 FPIs'!$A$1:$F$33,4,FALSE)</f>
        <v>35.200000000000003</v>
      </c>
      <c r="BX296">
        <f>VLOOKUP($D296,'2022 FPIs'!$A$1:$F$33,5,FALSE)</f>
        <v>58.8</v>
      </c>
      <c r="BY296">
        <f>VLOOKUP($D296,'2022 FPIs'!$A$1:$F$33,6,FALSE)</f>
        <v>50.2</v>
      </c>
      <c r="BZ296">
        <f>VLOOKUP($D296,'2022 FPIs'!$A$1:$G$33,7,FALSE)</f>
        <v>1332</v>
      </c>
      <c r="CA296">
        <f>VLOOKUP($D296,'2022 FPIs'!$A$1:$M$33,8,FALSE)</f>
        <v>0</v>
      </c>
      <c r="CB296">
        <f>VLOOKUP($D296,'2022 FPIs'!$A$1:$M$33,9,FALSE)</f>
        <v>0.32926829268292684</v>
      </c>
      <c r="CC296">
        <f>VLOOKUP($D296,'2022 FPIs'!$A$1:$M$33,10,FALSE)</f>
        <v>0.25226860254083483</v>
      </c>
      <c r="CD296">
        <f>VLOOKUP($D296,'2022 FPIs'!$A$1:$M$33,11,FALSE)</f>
        <v>0.72829131652661061</v>
      </c>
      <c r="CE296">
        <f>VLOOKUP($D296,'2022 FPIs'!$A$1:$M$33,12,FALSE)</f>
        <v>0.54103343465045606</v>
      </c>
      <c r="CF296">
        <f>VLOOKUP($D296,'2022 FPIs'!$A$1:$M$33,13,FALSE)</f>
        <v>5.8685446009389672E-2</v>
      </c>
      <c r="CG296">
        <f t="shared" si="34"/>
        <v>25.299999999999997</v>
      </c>
      <c r="CH296">
        <f t="shared" si="35"/>
        <v>1.0525164113785557</v>
      </c>
      <c r="CI296">
        <f t="shared" si="36"/>
        <v>1.0454545454545452</v>
      </c>
      <c r="CJ296">
        <f t="shared" si="37"/>
        <v>0.95918367346938782</v>
      </c>
      <c r="CK296">
        <f t="shared" si="38"/>
        <v>1.1613545816733066</v>
      </c>
      <c r="CL296">
        <f t="shared" si="39"/>
        <v>299</v>
      </c>
    </row>
    <row r="297" spans="1:90">
      <c r="A297" t="s">
        <v>0</v>
      </c>
      <c r="B297">
        <f t="shared" si="32"/>
        <v>0</v>
      </c>
      <c r="C297" t="s">
        <v>64</v>
      </c>
      <c r="D297" t="s">
        <v>47</v>
      </c>
      <c r="E297">
        <v>28</v>
      </c>
      <c r="F297">
        <v>31</v>
      </c>
      <c r="G297">
        <v>27</v>
      </c>
      <c r="H297">
        <v>46</v>
      </c>
      <c r="I297">
        <v>262</v>
      </c>
      <c r="J297">
        <v>3</v>
      </c>
      <c r="K297">
        <v>2</v>
      </c>
      <c r="L297">
        <v>2</v>
      </c>
      <c r="M297">
        <v>3</v>
      </c>
      <c r="N297">
        <v>5.8</v>
      </c>
      <c r="O297">
        <v>5.5</v>
      </c>
      <c r="P297">
        <v>58.7</v>
      </c>
      <c r="Q297">
        <v>78.400000000000006</v>
      </c>
      <c r="R297">
        <v>31</v>
      </c>
      <c r="S297">
        <v>159</v>
      </c>
      <c r="T297">
        <v>5.0999999999999996</v>
      </c>
      <c r="U297">
        <v>1</v>
      </c>
      <c r="V297">
        <v>0</v>
      </c>
      <c r="W297">
        <v>0</v>
      </c>
      <c r="X297">
        <v>4</v>
      </c>
      <c r="Y297">
        <v>4</v>
      </c>
      <c r="Z297">
        <v>5</v>
      </c>
      <c r="AA297">
        <v>246</v>
      </c>
      <c r="AB297">
        <v>5</v>
      </c>
      <c r="AC297">
        <v>15</v>
      </c>
      <c r="AD297">
        <v>2</v>
      </c>
      <c r="AE297">
        <v>3</v>
      </c>
      <c r="AF297" s="3">
        <v>31</v>
      </c>
      <c r="AG297">
        <f>VLOOKUP(C297,'2022 FPIs'!$A$1:$B$33,2,FALSE)</f>
        <v>8.4</v>
      </c>
      <c r="AH297">
        <f>VLOOKUP($C297,'2022 FPIs'!$A$1:$F$33,3,FALSE)</f>
        <v>48.1</v>
      </c>
      <c r="AI297">
        <f>VLOOKUP($C297,'2022 FPIs'!$A$1:$F$33,4,FALSE)</f>
        <v>36.799999999999997</v>
      </c>
      <c r="AJ297">
        <f>VLOOKUP($C297,'2022 FPIs'!$A$1:$F$33,5,FALSE)</f>
        <v>56.4</v>
      </c>
      <c r="AK297">
        <f>VLOOKUP($C297,'2022 FPIs'!$A$1:$F$33,6,FALSE)</f>
        <v>58.3</v>
      </c>
      <c r="AL297">
        <f>VLOOKUP($C297,'2022 FPIs'!$A$1:$M$33,7,FALSE)</f>
        <v>1631</v>
      </c>
      <c r="AM297">
        <f>VLOOKUP($C297,'2022 FPIs'!$A$1:$M$33,8,FALSE)</f>
        <v>0.82950819672131137</v>
      </c>
      <c r="AN297">
        <f>VLOOKUP($C297,'2022 FPIs'!$A$1:$M$33,9,FALSE)</f>
        <v>0.38780487804878044</v>
      </c>
      <c r="AO297">
        <f>VLOOKUP($C297,'2022 FPIs'!$A$1:$M$33,10,FALSE)</f>
        <v>0.28130671506352078</v>
      </c>
      <c r="AP297">
        <f>VLOOKUP($C297,'2022 FPIs'!$A$1:$M$33,11,FALSE)</f>
        <v>0.66106442577030811</v>
      </c>
      <c r="AQ297">
        <f>VLOOKUP($C297,'2022 FPIs'!$A$1:$M$33,12,FALSE)</f>
        <v>0.78723404255319152</v>
      </c>
      <c r="AR297">
        <f>VLOOKUP($C297,'2022 FPIs'!$A$1:$M$33,13,FALSE)</f>
        <v>0.76056338028169013</v>
      </c>
      <c r="AS297">
        <v>31</v>
      </c>
      <c r="AT297">
        <v>28</v>
      </c>
      <c r="AU297">
        <v>14</v>
      </c>
      <c r="AV297">
        <v>20</v>
      </c>
      <c r="AW297">
        <v>208</v>
      </c>
      <c r="AX297">
        <v>3</v>
      </c>
      <c r="AY297">
        <v>0</v>
      </c>
      <c r="AZ297">
        <v>2</v>
      </c>
      <c r="BA297">
        <v>16</v>
      </c>
      <c r="BB297">
        <v>11.2</v>
      </c>
      <c r="BC297">
        <v>9.5</v>
      </c>
      <c r="BD297">
        <v>70</v>
      </c>
      <c r="BE297">
        <v>143.30000000000001</v>
      </c>
      <c r="BF297">
        <v>39</v>
      </c>
      <c r="BG297">
        <v>207</v>
      </c>
      <c r="BH297">
        <v>5.3</v>
      </c>
      <c r="BI297">
        <v>1</v>
      </c>
      <c r="BJ297">
        <v>1</v>
      </c>
      <c r="BK297">
        <v>2</v>
      </c>
      <c r="BL297">
        <v>4</v>
      </c>
      <c r="BM297">
        <v>4</v>
      </c>
      <c r="BN297">
        <v>4</v>
      </c>
      <c r="BO297">
        <v>160</v>
      </c>
      <c r="BP297">
        <v>6</v>
      </c>
      <c r="BQ297">
        <v>13</v>
      </c>
      <c r="BR297">
        <v>1</v>
      </c>
      <c r="BS297">
        <v>1</v>
      </c>
      <c r="BT297" s="3">
        <f t="shared" si="33"/>
        <v>29</v>
      </c>
      <c r="BU297">
        <f>VLOOKUP(D297,'2022 FPIs'!$A$1:$B$33,2,FALSE)</f>
        <v>6.3</v>
      </c>
      <c r="BV297">
        <f>VLOOKUP($D297,'2022 FPIs'!$A$1:$F$33,3,FALSE)</f>
        <v>67.400000000000006</v>
      </c>
      <c r="BW297">
        <f>VLOOKUP($D297,'2022 FPIs'!$A$1:$F$33,4,FALSE)</f>
        <v>60.3</v>
      </c>
      <c r="BX297">
        <f>VLOOKUP($D297,'2022 FPIs'!$A$1:$F$33,5,FALSE)</f>
        <v>63.2</v>
      </c>
      <c r="BY297">
        <f>VLOOKUP($D297,'2022 FPIs'!$A$1:$F$33,6,FALSE)</f>
        <v>58.4</v>
      </c>
      <c r="BZ297">
        <f>VLOOKUP($D297,'2022 FPIs'!$A$1:$G$33,7,FALSE)</f>
        <v>1515</v>
      </c>
      <c r="CA297">
        <f>VLOOKUP($D297,'2022 FPIs'!$A$1:$M$33,8,FALSE)</f>
        <v>0.76065573770491801</v>
      </c>
      <c r="CB297">
        <f>VLOOKUP($D297,'2022 FPIs'!$A$1:$M$33,9,FALSE)</f>
        <v>0.85853658536585375</v>
      </c>
      <c r="CC297">
        <f>VLOOKUP($D297,'2022 FPIs'!$A$1:$M$33,10,FALSE)</f>
        <v>0.70780399274047179</v>
      </c>
      <c r="CD297">
        <f>VLOOKUP($D297,'2022 FPIs'!$A$1:$M$33,11,FALSE)</f>
        <v>0.85154061624649868</v>
      </c>
      <c r="CE297">
        <f>VLOOKUP($D297,'2022 FPIs'!$A$1:$M$33,12,FALSE)</f>
        <v>0.79027355623100304</v>
      </c>
      <c r="CF297">
        <f>VLOOKUP($D297,'2022 FPIs'!$A$1:$M$33,13,FALSE)</f>
        <v>0.48826291079812206</v>
      </c>
      <c r="CG297">
        <f t="shared" si="34"/>
        <v>2.1000000000000005</v>
      </c>
      <c r="CH297">
        <f t="shared" si="35"/>
        <v>0.71364985163204742</v>
      </c>
      <c r="CI297">
        <f t="shared" si="36"/>
        <v>0.61028192371475953</v>
      </c>
      <c r="CJ297">
        <f t="shared" si="37"/>
        <v>0.89240506329113922</v>
      </c>
      <c r="CK297">
        <f t="shared" si="38"/>
        <v>0.99828767123287665</v>
      </c>
      <c r="CL297">
        <f t="shared" si="39"/>
        <v>116</v>
      </c>
    </row>
    <row r="298" spans="1:90">
      <c r="A298" t="s">
        <v>1</v>
      </c>
      <c r="B298">
        <f t="shared" si="32"/>
        <v>1</v>
      </c>
      <c r="C298" t="s">
        <v>64</v>
      </c>
      <c r="D298" t="s">
        <v>48</v>
      </c>
      <c r="E298">
        <v>40</v>
      </c>
      <c r="F298">
        <v>3</v>
      </c>
      <c r="G298">
        <v>26</v>
      </c>
      <c r="H298">
        <v>30</v>
      </c>
      <c r="I298">
        <v>307</v>
      </c>
      <c r="J298">
        <v>2</v>
      </c>
      <c r="K298">
        <v>0</v>
      </c>
      <c r="L298">
        <v>0</v>
      </c>
      <c r="M298">
        <v>0</v>
      </c>
      <c r="N298">
        <v>10.199999999999999</v>
      </c>
      <c r="O298">
        <v>10.199999999999999</v>
      </c>
      <c r="P298">
        <v>86.7</v>
      </c>
      <c r="Q298">
        <v>131.5</v>
      </c>
      <c r="R298">
        <v>40</v>
      </c>
      <c r="S298">
        <v>151</v>
      </c>
      <c r="T298">
        <v>3.8</v>
      </c>
      <c r="U298">
        <v>2</v>
      </c>
      <c r="V298">
        <v>4</v>
      </c>
      <c r="W298">
        <v>4</v>
      </c>
      <c r="X298">
        <v>4</v>
      </c>
      <c r="Y298">
        <v>4</v>
      </c>
      <c r="Z298">
        <v>2</v>
      </c>
      <c r="AA298">
        <v>101</v>
      </c>
      <c r="AB298">
        <v>12</v>
      </c>
      <c r="AC298">
        <v>17</v>
      </c>
      <c r="AD298">
        <v>0</v>
      </c>
      <c r="AE298">
        <v>0</v>
      </c>
      <c r="AF298" s="3">
        <v>37.5</v>
      </c>
      <c r="AG298">
        <f>VLOOKUP(C298,'2022 FPIs'!$A$1:$B$33,2,FALSE)</f>
        <v>8.4</v>
      </c>
      <c r="AH298">
        <f>VLOOKUP($C298,'2022 FPIs'!$A$1:$F$33,3,FALSE)</f>
        <v>48.1</v>
      </c>
      <c r="AI298">
        <f>VLOOKUP($C298,'2022 FPIs'!$A$1:$F$33,4,FALSE)</f>
        <v>36.799999999999997</v>
      </c>
      <c r="AJ298">
        <f>VLOOKUP($C298,'2022 FPIs'!$A$1:$F$33,5,FALSE)</f>
        <v>56.4</v>
      </c>
      <c r="AK298">
        <f>VLOOKUP($C298,'2022 FPIs'!$A$1:$F$33,6,FALSE)</f>
        <v>58.3</v>
      </c>
      <c r="AL298">
        <f>VLOOKUP($C298,'2022 FPIs'!$A$1:$M$33,7,FALSE)</f>
        <v>1631</v>
      </c>
      <c r="AM298">
        <f>VLOOKUP($C298,'2022 FPIs'!$A$1:$M$33,8,FALSE)</f>
        <v>0.82950819672131137</v>
      </c>
      <c r="AN298">
        <f>VLOOKUP($C298,'2022 FPIs'!$A$1:$M$33,9,FALSE)</f>
        <v>0.38780487804878044</v>
      </c>
      <c r="AO298">
        <f>VLOOKUP($C298,'2022 FPIs'!$A$1:$M$33,10,FALSE)</f>
        <v>0.28130671506352078</v>
      </c>
      <c r="AP298">
        <f>VLOOKUP($C298,'2022 FPIs'!$A$1:$M$33,11,FALSE)</f>
        <v>0.66106442577030811</v>
      </c>
      <c r="AQ298">
        <f>VLOOKUP($C298,'2022 FPIs'!$A$1:$M$33,12,FALSE)</f>
        <v>0.78723404255319152</v>
      </c>
      <c r="AR298">
        <f>VLOOKUP($C298,'2022 FPIs'!$A$1:$M$33,13,FALSE)</f>
        <v>0.76056338028169013</v>
      </c>
      <c r="AS298">
        <v>3</v>
      </c>
      <c r="AT298">
        <v>40</v>
      </c>
      <c r="AU298">
        <v>17</v>
      </c>
      <c r="AV298">
        <v>30</v>
      </c>
      <c r="AW298">
        <v>110</v>
      </c>
      <c r="AX298">
        <v>0</v>
      </c>
      <c r="AY298">
        <v>0</v>
      </c>
      <c r="AZ298">
        <v>7</v>
      </c>
      <c r="BA298">
        <v>49</v>
      </c>
      <c r="BB298">
        <v>5.3</v>
      </c>
      <c r="BC298">
        <v>3</v>
      </c>
      <c r="BD298">
        <v>56.7</v>
      </c>
      <c r="BE298">
        <v>64.599999999999994</v>
      </c>
      <c r="BF298">
        <v>17</v>
      </c>
      <c r="BG298">
        <v>73</v>
      </c>
      <c r="BH298">
        <v>4.3</v>
      </c>
      <c r="BI298">
        <v>0</v>
      </c>
      <c r="BJ298">
        <v>1</v>
      </c>
      <c r="BK298">
        <v>1</v>
      </c>
      <c r="BL298">
        <v>0</v>
      </c>
      <c r="BM298">
        <v>0</v>
      </c>
      <c r="BN298">
        <v>7</v>
      </c>
      <c r="BO298">
        <v>338</v>
      </c>
      <c r="BP298">
        <v>1</v>
      </c>
      <c r="BQ298">
        <v>11</v>
      </c>
      <c r="BR298">
        <v>0</v>
      </c>
      <c r="BS298">
        <v>0</v>
      </c>
      <c r="BT298" s="3">
        <f t="shared" si="33"/>
        <v>22.5</v>
      </c>
      <c r="BU298">
        <f>VLOOKUP(D298,'2022 FPIs'!$A$1:$B$33,2,FALSE)</f>
        <v>1.7</v>
      </c>
      <c r="BV298">
        <f>VLOOKUP($D298,'2022 FPIs'!$A$1:$F$33,3,FALSE)</f>
        <v>68.099999999999994</v>
      </c>
      <c r="BW298">
        <f>VLOOKUP($D298,'2022 FPIs'!$A$1:$F$33,4,FALSE)</f>
        <v>76.400000000000006</v>
      </c>
      <c r="BX298">
        <f>VLOOKUP($D298,'2022 FPIs'!$A$1:$F$33,5,FALSE)</f>
        <v>57.1</v>
      </c>
      <c r="BY298">
        <f>VLOOKUP($D298,'2022 FPIs'!$A$1:$F$33,6,FALSE)</f>
        <v>32.4</v>
      </c>
      <c r="BZ298">
        <f>VLOOKUP($D298,'2022 FPIs'!$A$1:$G$33,7,FALSE)</f>
        <v>1534</v>
      </c>
      <c r="CA298">
        <f>VLOOKUP($D298,'2022 FPIs'!$A$1:$M$33,8,FALSE)</f>
        <v>0.60983606557377046</v>
      </c>
      <c r="CB298">
        <f>VLOOKUP($D298,'2022 FPIs'!$A$1:$M$33,9,FALSE)</f>
        <v>0.87560975609756075</v>
      </c>
      <c r="CC298">
        <f>VLOOKUP($D298,'2022 FPIs'!$A$1:$M$33,10,FALSE)</f>
        <v>1</v>
      </c>
      <c r="CD298">
        <f>VLOOKUP($D298,'2022 FPIs'!$A$1:$M$33,11,FALSE)</f>
        <v>0.68067226890756305</v>
      </c>
      <c r="CE298">
        <f>VLOOKUP($D298,'2022 FPIs'!$A$1:$M$33,12,FALSE)</f>
        <v>0</v>
      </c>
      <c r="CF298">
        <f>VLOOKUP($D298,'2022 FPIs'!$A$1:$M$33,13,FALSE)</f>
        <v>0.53286384976525825</v>
      </c>
      <c r="CG298">
        <f t="shared" si="34"/>
        <v>6.7</v>
      </c>
      <c r="CH298">
        <f t="shared" si="35"/>
        <v>0.70631424375917773</v>
      </c>
      <c r="CI298">
        <f t="shared" si="36"/>
        <v>0.48167539267015702</v>
      </c>
      <c r="CJ298">
        <f t="shared" si="37"/>
        <v>0.98774080560420308</v>
      </c>
      <c r="CK298">
        <f t="shared" si="38"/>
        <v>1.7993827160493827</v>
      </c>
      <c r="CL298">
        <f t="shared" si="39"/>
        <v>97</v>
      </c>
    </row>
    <row r="299" spans="1:90">
      <c r="A299" t="s">
        <v>1</v>
      </c>
      <c r="B299">
        <f t="shared" si="32"/>
        <v>1</v>
      </c>
      <c r="C299" t="s">
        <v>64</v>
      </c>
      <c r="D299" t="s">
        <v>63</v>
      </c>
      <c r="E299">
        <v>28</v>
      </c>
      <c r="F299">
        <v>20</v>
      </c>
      <c r="G299">
        <v>21</v>
      </c>
      <c r="H299">
        <v>30</v>
      </c>
      <c r="I299">
        <v>261</v>
      </c>
      <c r="J299">
        <v>2</v>
      </c>
      <c r="K299">
        <v>2</v>
      </c>
      <c r="L299">
        <v>0</v>
      </c>
      <c r="M299">
        <v>0</v>
      </c>
      <c r="N299">
        <v>8.6999999999999993</v>
      </c>
      <c r="O299">
        <v>8.6999999999999993</v>
      </c>
      <c r="P299">
        <v>70</v>
      </c>
      <c r="Q299">
        <v>91.1</v>
      </c>
      <c r="R299">
        <v>39</v>
      </c>
      <c r="S299">
        <v>169</v>
      </c>
      <c r="T299">
        <v>4.3</v>
      </c>
      <c r="U299">
        <v>2</v>
      </c>
      <c r="V299">
        <v>0</v>
      </c>
      <c r="W299">
        <v>1</v>
      </c>
      <c r="X299">
        <v>4</v>
      </c>
      <c r="Y299">
        <v>4</v>
      </c>
      <c r="Z299">
        <v>1</v>
      </c>
      <c r="AA299">
        <v>51</v>
      </c>
      <c r="AB299">
        <v>7</v>
      </c>
      <c r="AC299">
        <v>11</v>
      </c>
      <c r="AD299">
        <v>0</v>
      </c>
      <c r="AE299">
        <v>1</v>
      </c>
      <c r="AF299" s="3">
        <v>34</v>
      </c>
      <c r="AG299">
        <f>VLOOKUP(C299,'2022 FPIs'!$A$1:$B$33,2,FALSE)</f>
        <v>8.4</v>
      </c>
      <c r="AH299">
        <f>VLOOKUP($C299,'2022 FPIs'!$A$1:$F$33,3,FALSE)</f>
        <v>48.1</v>
      </c>
      <c r="AI299">
        <f>VLOOKUP($C299,'2022 FPIs'!$A$1:$F$33,4,FALSE)</f>
        <v>36.799999999999997</v>
      </c>
      <c r="AJ299">
        <f>VLOOKUP($C299,'2022 FPIs'!$A$1:$F$33,5,FALSE)</f>
        <v>56.4</v>
      </c>
      <c r="AK299">
        <f>VLOOKUP($C299,'2022 FPIs'!$A$1:$F$33,6,FALSE)</f>
        <v>58.3</v>
      </c>
      <c r="AL299">
        <f>VLOOKUP($C299,'2022 FPIs'!$A$1:$M$33,7,FALSE)</f>
        <v>1631</v>
      </c>
      <c r="AM299">
        <f>VLOOKUP($C299,'2022 FPIs'!$A$1:$M$33,8,FALSE)</f>
        <v>0.82950819672131137</v>
      </c>
      <c r="AN299">
        <f>VLOOKUP($C299,'2022 FPIs'!$A$1:$M$33,9,FALSE)</f>
        <v>0.38780487804878044</v>
      </c>
      <c r="AO299">
        <f>VLOOKUP($C299,'2022 FPIs'!$A$1:$M$33,10,FALSE)</f>
        <v>0.28130671506352078</v>
      </c>
      <c r="AP299">
        <f>VLOOKUP($C299,'2022 FPIs'!$A$1:$M$33,11,FALSE)</f>
        <v>0.66106442577030811</v>
      </c>
      <c r="AQ299">
        <f>VLOOKUP($C299,'2022 FPIs'!$A$1:$M$33,12,FALSE)</f>
        <v>0.78723404255319152</v>
      </c>
      <c r="AR299">
        <f>VLOOKUP($C299,'2022 FPIs'!$A$1:$M$33,13,FALSE)</f>
        <v>0.76056338028169013</v>
      </c>
      <c r="AS299">
        <v>20</v>
      </c>
      <c r="AT299">
        <v>28</v>
      </c>
      <c r="AU299">
        <v>21</v>
      </c>
      <c r="AV299">
        <v>35</v>
      </c>
      <c r="AW299">
        <v>210</v>
      </c>
      <c r="AX299">
        <v>1</v>
      </c>
      <c r="AY299">
        <v>0</v>
      </c>
      <c r="AZ299">
        <v>3</v>
      </c>
      <c r="BA299">
        <v>18</v>
      </c>
      <c r="BB299">
        <v>6.5</v>
      </c>
      <c r="BC299">
        <v>5.5</v>
      </c>
      <c r="BD299">
        <v>60</v>
      </c>
      <c r="BE299">
        <v>86.6</v>
      </c>
      <c r="BF299">
        <v>21</v>
      </c>
      <c r="BG299">
        <v>90</v>
      </c>
      <c r="BH299">
        <v>4.3</v>
      </c>
      <c r="BI299">
        <v>1</v>
      </c>
      <c r="BJ299">
        <v>2</v>
      </c>
      <c r="BK299">
        <v>2</v>
      </c>
      <c r="BL299">
        <v>2</v>
      </c>
      <c r="BM299">
        <v>2</v>
      </c>
      <c r="BN299">
        <v>4</v>
      </c>
      <c r="BO299">
        <v>193</v>
      </c>
      <c r="BP299">
        <v>3</v>
      </c>
      <c r="BQ299">
        <v>11</v>
      </c>
      <c r="BR299">
        <v>0</v>
      </c>
      <c r="BS299">
        <v>2</v>
      </c>
      <c r="BT299" s="3">
        <f t="shared" si="33"/>
        <v>26</v>
      </c>
      <c r="BU299">
        <f>VLOOKUP(D299,'2022 FPIs'!$A$1:$B$33,2,FALSE)</f>
        <v>2.1</v>
      </c>
      <c r="BV299">
        <f>VLOOKUP($D299,'2022 FPIs'!$A$1:$F$33,3,FALSE)</f>
        <v>32.299999999999997</v>
      </c>
      <c r="BW299">
        <f>VLOOKUP($D299,'2022 FPIs'!$A$1:$F$33,4,FALSE)</f>
        <v>21.3</v>
      </c>
      <c r="BX299">
        <f>VLOOKUP($D299,'2022 FPIs'!$A$1:$F$33,5,FALSE)</f>
        <v>47.9</v>
      </c>
      <c r="BY299">
        <f>VLOOKUP($D299,'2022 FPIs'!$A$1:$F$33,6,FALSE)</f>
        <v>60.9</v>
      </c>
      <c r="BZ299">
        <f>VLOOKUP($D299,'2022 FPIs'!$A$1:$G$33,7,FALSE)</f>
        <v>1508</v>
      </c>
      <c r="CA299">
        <f>VLOOKUP($D299,'2022 FPIs'!$A$1:$M$33,8,FALSE)</f>
        <v>0.62295081967213117</v>
      </c>
      <c r="CB299">
        <f>VLOOKUP($D299,'2022 FPIs'!$A$1:$M$33,9,FALSE)</f>
        <v>2.4390243902437637E-3</v>
      </c>
      <c r="CC299">
        <f>VLOOKUP($D299,'2022 FPIs'!$A$1:$M$33,10,FALSE)</f>
        <v>0</v>
      </c>
      <c r="CD299">
        <f>VLOOKUP($D299,'2022 FPIs'!$A$1:$M$33,11,FALSE)</f>
        <v>0.42296918767507002</v>
      </c>
      <c r="CE299">
        <f>VLOOKUP($D299,'2022 FPIs'!$A$1:$M$33,12,FALSE)</f>
        <v>0.86626139817629189</v>
      </c>
      <c r="CF299">
        <f>VLOOKUP($D299,'2022 FPIs'!$A$1:$M$33,13,FALSE)</f>
        <v>0.47183098591549294</v>
      </c>
      <c r="CG299">
        <f t="shared" si="34"/>
        <v>6.3000000000000007</v>
      </c>
      <c r="CH299">
        <f t="shared" si="35"/>
        <v>1.4891640866873066</v>
      </c>
      <c r="CI299">
        <f t="shared" si="36"/>
        <v>1.7276995305164318</v>
      </c>
      <c r="CJ299">
        <f t="shared" si="37"/>
        <v>1.1774530271398747</v>
      </c>
      <c r="CK299">
        <f t="shared" si="38"/>
        <v>0.95730706075533656</v>
      </c>
      <c r="CL299">
        <f t="shared" si="39"/>
        <v>123</v>
      </c>
    </row>
    <row r="300" spans="1:90">
      <c r="A300" t="s">
        <v>1</v>
      </c>
      <c r="B300">
        <f t="shared" si="32"/>
        <v>1</v>
      </c>
      <c r="C300" t="s">
        <v>64</v>
      </c>
      <c r="D300" t="s">
        <v>56</v>
      </c>
      <c r="E300">
        <v>54</v>
      </c>
      <c r="F300">
        <v>19</v>
      </c>
      <c r="G300">
        <v>20</v>
      </c>
      <c r="H300">
        <v>30</v>
      </c>
      <c r="I300">
        <v>165</v>
      </c>
      <c r="J300">
        <v>3</v>
      </c>
      <c r="K300">
        <v>1</v>
      </c>
      <c r="L300">
        <v>1</v>
      </c>
      <c r="M300">
        <v>5</v>
      </c>
      <c r="N300">
        <v>5.7</v>
      </c>
      <c r="O300">
        <v>5.3</v>
      </c>
      <c r="P300">
        <v>66.7</v>
      </c>
      <c r="Q300">
        <v>100</v>
      </c>
      <c r="R300">
        <v>34</v>
      </c>
      <c r="S300">
        <v>220</v>
      </c>
      <c r="T300">
        <v>6.5</v>
      </c>
      <c r="U300">
        <v>4</v>
      </c>
      <c r="V300">
        <v>0</v>
      </c>
      <c r="W300">
        <v>0</v>
      </c>
      <c r="X300">
        <v>6</v>
      </c>
      <c r="Y300">
        <v>7</v>
      </c>
      <c r="Z300">
        <v>4</v>
      </c>
      <c r="AA300">
        <v>198</v>
      </c>
      <c r="AB300">
        <v>7</v>
      </c>
      <c r="AC300">
        <v>13</v>
      </c>
      <c r="AD300">
        <v>1</v>
      </c>
      <c r="AE300">
        <v>1</v>
      </c>
      <c r="AF300" s="3">
        <v>28.5</v>
      </c>
      <c r="AG300">
        <f>VLOOKUP(C300,'2022 FPIs'!$A$1:$B$33,2,FALSE)</f>
        <v>8.4</v>
      </c>
      <c r="AH300">
        <f>VLOOKUP($C300,'2022 FPIs'!$A$1:$F$33,3,FALSE)</f>
        <v>48.1</v>
      </c>
      <c r="AI300">
        <f>VLOOKUP($C300,'2022 FPIs'!$A$1:$F$33,4,FALSE)</f>
        <v>36.799999999999997</v>
      </c>
      <c r="AJ300">
        <f>VLOOKUP($C300,'2022 FPIs'!$A$1:$F$33,5,FALSE)</f>
        <v>56.4</v>
      </c>
      <c r="AK300">
        <f>VLOOKUP($C300,'2022 FPIs'!$A$1:$F$33,6,FALSE)</f>
        <v>58.3</v>
      </c>
      <c r="AL300">
        <f>VLOOKUP($C300,'2022 FPIs'!$A$1:$M$33,7,FALSE)</f>
        <v>1631</v>
      </c>
      <c r="AM300">
        <f>VLOOKUP($C300,'2022 FPIs'!$A$1:$M$33,8,FALSE)</f>
        <v>0.82950819672131137</v>
      </c>
      <c r="AN300">
        <f>VLOOKUP($C300,'2022 FPIs'!$A$1:$M$33,9,FALSE)</f>
        <v>0.38780487804878044</v>
      </c>
      <c r="AO300">
        <f>VLOOKUP($C300,'2022 FPIs'!$A$1:$M$33,10,FALSE)</f>
        <v>0.28130671506352078</v>
      </c>
      <c r="AP300">
        <f>VLOOKUP($C300,'2022 FPIs'!$A$1:$M$33,11,FALSE)</f>
        <v>0.66106442577030811</v>
      </c>
      <c r="AQ300">
        <f>VLOOKUP($C300,'2022 FPIs'!$A$1:$M$33,12,FALSE)</f>
        <v>0.78723404255319152</v>
      </c>
      <c r="AR300">
        <f>VLOOKUP($C300,'2022 FPIs'!$A$1:$M$33,13,FALSE)</f>
        <v>0.76056338028169013</v>
      </c>
      <c r="AS300">
        <v>19</v>
      </c>
      <c r="AT300">
        <v>54</v>
      </c>
      <c r="AU300">
        <v>21</v>
      </c>
      <c r="AV300">
        <v>37</v>
      </c>
      <c r="AW300">
        <v>203</v>
      </c>
      <c r="AX300">
        <v>2</v>
      </c>
      <c r="AY300">
        <v>3</v>
      </c>
      <c r="AZ300">
        <v>3</v>
      </c>
      <c r="BA300">
        <v>30</v>
      </c>
      <c r="BB300">
        <v>6.3</v>
      </c>
      <c r="BC300">
        <v>5.0999999999999996</v>
      </c>
      <c r="BD300">
        <v>56.8</v>
      </c>
      <c r="BE300">
        <v>56.5</v>
      </c>
      <c r="BF300">
        <v>30</v>
      </c>
      <c r="BG300">
        <v>106</v>
      </c>
      <c r="BH300">
        <v>3.5</v>
      </c>
      <c r="BI300">
        <v>0</v>
      </c>
      <c r="BJ300">
        <v>2</v>
      </c>
      <c r="BK300">
        <v>2</v>
      </c>
      <c r="BL300">
        <v>1</v>
      </c>
      <c r="BM300">
        <v>1</v>
      </c>
      <c r="BN300">
        <v>3</v>
      </c>
      <c r="BO300">
        <v>119</v>
      </c>
      <c r="BP300">
        <v>4</v>
      </c>
      <c r="BQ300">
        <v>13</v>
      </c>
      <c r="BR300">
        <v>3</v>
      </c>
      <c r="BS300">
        <v>3</v>
      </c>
      <c r="BT300" s="3">
        <f t="shared" si="33"/>
        <v>31.5</v>
      </c>
      <c r="BU300">
        <f>VLOOKUP(D300,'2022 FPIs'!$A$1:$B$33,2,FALSE)</f>
        <v>-15.1</v>
      </c>
      <c r="BV300">
        <f>VLOOKUP($D300,'2022 FPIs'!$A$1:$F$33,3,FALSE)</f>
        <v>46.5</v>
      </c>
      <c r="BW300">
        <f>VLOOKUP($D300,'2022 FPIs'!$A$1:$F$33,4,FALSE)</f>
        <v>40.6</v>
      </c>
      <c r="BX300">
        <f>VLOOKUP($D300,'2022 FPIs'!$A$1:$F$33,5,FALSE)</f>
        <v>54.6</v>
      </c>
      <c r="BY300">
        <f>VLOOKUP($D300,'2022 FPIs'!$A$1:$F$33,6,FALSE)</f>
        <v>49</v>
      </c>
      <c r="BZ300">
        <f>VLOOKUP($D300,'2022 FPIs'!$A$1:$G$33,7,FALSE)</f>
        <v>1381</v>
      </c>
      <c r="CA300">
        <f>VLOOKUP($D300,'2022 FPIs'!$A$1:$M$33,8,FALSE)</f>
        <v>5.9016393442622918E-2</v>
      </c>
      <c r="CB300">
        <f>VLOOKUP($D300,'2022 FPIs'!$A$1:$M$33,9,FALSE)</f>
        <v>0.34878048780487797</v>
      </c>
      <c r="CC300">
        <f>VLOOKUP($D300,'2022 FPIs'!$A$1:$M$33,10,FALSE)</f>
        <v>0.35027223230490012</v>
      </c>
      <c r="CD300">
        <f>VLOOKUP($D300,'2022 FPIs'!$A$1:$M$33,11,FALSE)</f>
        <v>0.61064425770308128</v>
      </c>
      <c r="CE300">
        <f>VLOOKUP($D300,'2022 FPIs'!$A$1:$M$33,12,FALSE)</f>
        <v>0.50455927051671734</v>
      </c>
      <c r="CF300">
        <f>VLOOKUP($D300,'2022 FPIs'!$A$1:$M$33,13,FALSE)</f>
        <v>0.17370892018779344</v>
      </c>
      <c r="CG300">
        <f t="shared" si="34"/>
        <v>23.5</v>
      </c>
      <c r="CH300">
        <f t="shared" si="35"/>
        <v>1.0344086021505376</v>
      </c>
      <c r="CI300">
        <f t="shared" si="36"/>
        <v>0.9064039408866994</v>
      </c>
      <c r="CJ300">
        <f t="shared" si="37"/>
        <v>1.0329670329670328</v>
      </c>
      <c r="CK300">
        <f t="shared" si="38"/>
        <v>1.1897959183673468</v>
      </c>
      <c r="CL300">
        <f t="shared" si="39"/>
        <v>250</v>
      </c>
    </row>
    <row r="301" spans="1:90">
      <c r="A301" t="s">
        <v>1</v>
      </c>
      <c r="B301">
        <f t="shared" si="32"/>
        <v>1</v>
      </c>
      <c r="C301" t="s">
        <v>64</v>
      </c>
      <c r="D301" t="s">
        <v>53</v>
      </c>
      <c r="E301">
        <v>27</v>
      </c>
      <c r="F301">
        <v>23</v>
      </c>
      <c r="G301">
        <v>24</v>
      </c>
      <c r="H301">
        <v>39</v>
      </c>
      <c r="I301">
        <v>277</v>
      </c>
      <c r="J301">
        <v>1</v>
      </c>
      <c r="K301">
        <v>2</v>
      </c>
      <c r="L301">
        <v>1</v>
      </c>
      <c r="M301">
        <v>7</v>
      </c>
      <c r="N301">
        <v>7.3</v>
      </c>
      <c r="O301">
        <v>6.9</v>
      </c>
      <c r="P301">
        <v>61.5</v>
      </c>
      <c r="Q301">
        <v>70.099999999999994</v>
      </c>
      <c r="R301">
        <v>31</v>
      </c>
      <c r="S301">
        <v>127</v>
      </c>
      <c r="T301">
        <v>4.0999999999999996</v>
      </c>
      <c r="U301">
        <v>2</v>
      </c>
      <c r="V301">
        <v>2</v>
      </c>
      <c r="W301">
        <v>2</v>
      </c>
      <c r="X301">
        <v>3</v>
      </c>
      <c r="Y301">
        <v>3</v>
      </c>
      <c r="Z301">
        <v>3</v>
      </c>
      <c r="AA301">
        <v>157</v>
      </c>
      <c r="AB301">
        <v>8</v>
      </c>
      <c r="AC301">
        <v>15</v>
      </c>
      <c r="AD301">
        <v>1</v>
      </c>
      <c r="AE301">
        <v>2</v>
      </c>
      <c r="AF301" s="3">
        <v>27</v>
      </c>
      <c r="AG301">
        <f>VLOOKUP(C301,'2022 FPIs'!$A$1:$B$33,2,FALSE)</f>
        <v>8.4</v>
      </c>
      <c r="AH301">
        <f>VLOOKUP($C301,'2022 FPIs'!$A$1:$F$33,3,FALSE)</f>
        <v>48.1</v>
      </c>
      <c r="AI301">
        <f>VLOOKUP($C301,'2022 FPIs'!$A$1:$F$33,4,FALSE)</f>
        <v>36.799999999999997</v>
      </c>
      <c r="AJ301">
        <f>VLOOKUP($C301,'2022 FPIs'!$A$1:$F$33,5,FALSE)</f>
        <v>56.4</v>
      </c>
      <c r="AK301">
        <f>VLOOKUP($C301,'2022 FPIs'!$A$1:$F$33,6,FALSE)</f>
        <v>58.3</v>
      </c>
      <c r="AL301">
        <f>VLOOKUP($C301,'2022 FPIs'!$A$1:$M$33,7,FALSE)</f>
        <v>1631</v>
      </c>
      <c r="AM301">
        <f>VLOOKUP($C301,'2022 FPIs'!$A$1:$M$33,8,FALSE)</f>
        <v>0.82950819672131137</v>
      </c>
      <c r="AN301">
        <f>VLOOKUP($C301,'2022 FPIs'!$A$1:$M$33,9,FALSE)</f>
        <v>0.38780487804878044</v>
      </c>
      <c r="AO301">
        <f>VLOOKUP($C301,'2022 FPIs'!$A$1:$M$33,10,FALSE)</f>
        <v>0.28130671506352078</v>
      </c>
      <c r="AP301">
        <f>VLOOKUP($C301,'2022 FPIs'!$A$1:$M$33,11,FALSE)</f>
        <v>0.66106442577030811</v>
      </c>
      <c r="AQ301">
        <f>VLOOKUP($C301,'2022 FPIs'!$A$1:$M$33,12,FALSE)</f>
        <v>0.78723404255319152</v>
      </c>
      <c r="AR301">
        <f>VLOOKUP($C301,'2022 FPIs'!$A$1:$M$33,13,FALSE)</f>
        <v>0.76056338028169013</v>
      </c>
      <c r="AS301">
        <v>23</v>
      </c>
      <c r="AT301">
        <v>27</v>
      </c>
      <c r="AU301">
        <v>20</v>
      </c>
      <c r="AV301">
        <v>27</v>
      </c>
      <c r="AW301">
        <v>213</v>
      </c>
      <c r="AX301">
        <v>1</v>
      </c>
      <c r="AY301">
        <v>1</v>
      </c>
      <c r="AZ301">
        <v>0</v>
      </c>
      <c r="BA301">
        <v>0</v>
      </c>
      <c r="BB301">
        <v>7.9</v>
      </c>
      <c r="BC301">
        <v>7.9</v>
      </c>
      <c r="BD301">
        <v>74.099999999999994</v>
      </c>
      <c r="BE301">
        <v>93.6</v>
      </c>
      <c r="BF301">
        <v>37</v>
      </c>
      <c r="BG301">
        <v>114</v>
      </c>
      <c r="BH301">
        <v>3.1</v>
      </c>
      <c r="BI301">
        <v>1</v>
      </c>
      <c r="BJ301">
        <v>3</v>
      </c>
      <c r="BK301">
        <v>3</v>
      </c>
      <c r="BL301">
        <v>2</v>
      </c>
      <c r="BM301">
        <v>2</v>
      </c>
      <c r="BN301">
        <v>4</v>
      </c>
      <c r="BO301">
        <v>197</v>
      </c>
      <c r="BP301">
        <v>7</v>
      </c>
      <c r="BQ301">
        <v>15</v>
      </c>
      <c r="BR301">
        <v>0</v>
      </c>
      <c r="BS301">
        <v>2</v>
      </c>
      <c r="BT301" s="3">
        <f t="shared" si="33"/>
        <v>33</v>
      </c>
      <c r="BU301">
        <f>VLOOKUP(D301,'2022 FPIs'!$A$1:$B$33,2,FALSE)</f>
        <v>-5.5</v>
      </c>
      <c r="BV301">
        <f>VLOOKUP($D301,'2022 FPIs'!$A$1:$F$33,3,FALSE)</f>
        <v>70.5</v>
      </c>
      <c r="BW301">
        <f>VLOOKUP($D301,'2022 FPIs'!$A$1:$F$33,4,FALSE)</f>
        <v>65.099999999999994</v>
      </c>
      <c r="BX301">
        <f>VLOOKUP($D301,'2022 FPIs'!$A$1:$F$33,5,FALSE)</f>
        <v>66.3</v>
      </c>
      <c r="BY301">
        <f>VLOOKUP($D301,'2022 FPIs'!$A$1:$F$33,6,FALSE)</f>
        <v>50.4</v>
      </c>
      <c r="BZ301">
        <f>VLOOKUP($D301,'2022 FPIs'!$A$1:$G$33,7,FALSE)</f>
        <v>1307</v>
      </c>
      <c r="CA301">
        <f>VLOOKUP($D301,'2022 FPIs'!$A$1:$M$33,8,FALSE)</f>
        <v>0.37377049180327865</v>
      </c>
      <c r="CB301">
        <f>VLOOKUP($D301,'2022 FPIs'!$A$1:$M$33,9,FALSE)</f>
        <v>0.93414634146341458</v>
      </c>
      <c r="CC301">
        <f>VLOOKUP($D301,'2022 FPIs'!$A$1:$M$33,10,FALSE)</f>
        <v>0.79491833030852976</v>
      </c>
      <c r="CD301">
        <f>VLOOKUP($D301,'2022 FPIs'!$A$1:$M$33,11,FALSE)</f>
        <v>0.93837535014005591</v>
      </c>
      <c r="CE301">
        <f>VLOOKUP($D301,'2022 FPIs'!$A$1:$M$33,12,FALSE)</f>
        <v>0.5471124620060791</v>
      </c>
      <c r="CF301">
        <f>VLOOKUP($D301,'2022 FPIs'!$A$1:$M$33,13,FALSE)</f>
        <v>0</v>
      </c>
      <c r="CG301">
        <f t="shared" si="34"/>
        <v>13.9</v>
      </c>
      <c r="CH301">
        <f t="shared" si="35"/>
        <v>0.68226950354609928</v>
      </c>
      <c r="CI301">
        <f t="shared" si="36"/>
        <v>0.56528417818740395</v>
      </c>
      <c r="CJ301">
        <f t="shared" si="37"/>
        <v>0.85067873303167418</v>
      </c>
      <c r="CK301">
        <f t="shared" si="38"/>
        <v>1.1567460317460316</v>
      </c>
      <c r="CL301">
        <f t="shared" si="39"/>
        <v>324</v>
      </c>
    </row>
    <row r="302" spans="1:90">
      <c r="A302" t="s">
        <v>0</v>
      </c>
      <c r="B302">
        <f t="shared" si="32"/>
        <v>0</v>
      </c>
      <c r="C302" t="s">
        <v>64</v>
      </c>
      <c r="D302" t="s">
        <v>41</v>
      </c>
      <c r="E302">
        <v>34</v>
      </c>
      <c r="F302">
        <v>40</v>
      </c>
      <c r="G302">
        <v>23</v>
      </c>
      <c r="H302">
        <v>30</v>
      </c>
      <c r="I302">
        <v>243</v>
      </c>
      <c r="J302">
        <v>3</v>
      </c>
      <c r="K302">
        <v>2</v>
      </c>
      <c r="L302">
        <v>3</v>
      </c>
      <c r="M302">
        <v>13</v>
      </c>
      <c r="N302">
        <v>8.5</v>
      </c>
      <c r="O302">
        <v>7.4</v>
      </c>
      <c r="P302">
        <v>76.7</v>
      </c>
      <c r="Q302">
        <v>105.3</v>
      </c>
      <c r="R302">
        <v>41</v>
      </c>
      <c r="S302">
        <v>154</v>
      </c>
      <c r="T302">
        <v>3.8</v>
      </c>
      <c r="U302">
        <v>1</v>
      </c>
      <c r="V302">
        <v>2</v>
      </c>
      <c r="W302">
        <v>2</v>
      </c>
      <c r="X302">
        <v>4</v>
      </c>
      <c r="Y302">
        <v>4</v>
      </c>
      <c r="Z302">
        <v>4</v>
      </c>
      <c r="AA302">
        <v>185</v>
      </c>
      <c r="AB302">
        <v>9</v>
      </c>
      <c r="AC302">
        <v>16</v>
      </c>
      <c r="AD302">
        <v>0</v>
      </c>
      <c r="AE302">
        <v>0</v>
      </c>
      <c r="AF302" s="3">
        <v>35.5</v>
      </c>
      <c r="AG302">
        <f>VLOOKUP(C302,'2022 FPIs'!$A$1:$B$33,2,FALSE)</f>
        <v>8.4</v>
      </c>
      <c r="AH302">
        <f>VLOOKUP($C302,'2022 FPIs'!$A$1:$F$33,3,FALSE)</f>
        <v>48.1</v>
      </c>
      <c r="AI302">
        <f>VLOOKUP($C302,'2022 FPIs'!$A$1:$F$33,4,FALSE)</f>
        <v>36.799999999999997</v>
      </c>
      <c r="AJ302">
        <f>VLOOKUP($C302,'2022 FPIs'!$A$1:$F$33,5,FALSE)</f>
        <v>56.4</v>
      </c>
      <c r="AK302">
        <f>VLOOKUP($C302,'2022 FPIs'!$A$1:$F$33,6,FALSE)</f>
        <v>58.3</v>
      </c>
      <c r="AL302">
        <f>VLOOKUP($C302,'2022 FPIs'!$A$1:$M$33,7,FALSE)</f>
        <v>1631</v>
      </c>
      <c r="AM302">
        <f>VLOOKUP($C302,'2022 FPIs'!$A$1:$M$33,8,FALSE)</f>
        <v>0.82950819672131137</v>
      </c>
      <c r="AN302">
        <f>VLOOKUP($C302,'2022 FPIs'!$A$1:$M$33,9,FALSE)</f>
        <v>0.38780487804878044</v>
      </c>
      <c r="AO302">
        <f>VLOOKUP($C302,'2022 FPIs'!$A$1:$M$33,10,FALSE)</f>
        <v>0.28130671506352078</v>
      </c>
      <c r="AP302">
        <f>VLOOKUP($C302,'2022 FPIs'!$A$1:$M$33,11,FALSE)</f>
        <v>0.66106442577030811</v>
      </c>
      <c r="AQ302">
        <f>VLOOKUP($C302,'2022 FPIs'!$A$1:$M$33,12,FALSE)</f>
        <v>0.78723404255319152</v>
      </c>
      <c r="AR302">
        <f>VLOOKUP($C302,'2022 FPIs'!$A$1:$M$33,13,FALSE)</f>
        <v>0.76056338028169013</v>
      </c>
      <c r="AS302">
        <v>40</v>
      </c>
      <c r="AT302">
        <v>34</v>
      </c>
      <c r="AU302">
        <v>27</v>
      </c>
      <c r="AV302">
        <v>42</v>
      </c>
      <c r="AW302">
        <v>311</v>
      </c>
      <c r="AX302">
        <v>4</v>
      </c>
      <c r="AY302">
        <v>1</v>
      </c>
      <c r="AZ302">
        <v>1</v>
      </c>
      <c r="BA302">
        <v>7</v>
      </c>
      <c r="BB302">
        <v>7.6</v>
      </c>
      <c r="BC302">
        <v>7.2</v>
      </c>
      <c r="BD302">
        <v>64.3</v>
      </c>
      <c r="BE302">
        <v>108.3</v>
      </c>
      <c r="BF302">
        <v>27</v>
      </c>
      <c r="BG302">
        <v>192</v>
      </c>
      <c r="BH302">
        <v>7.1</v>
      </c>
      <c r="BI302">
        <v>0</v>
      </c>
      <c r="BJ302">
        <v>2</v>
      </c>
      <c r="BK302">
        <v>2</v>
      </c>
      <c r="BL302">
        <v>4</v>
      </c>
      <c r="BM302">
        <v>4</v>
      </c>
      <c r="BN302">
        <v>3</v>
      </c>
      <c r="BO302">
        <v>160</v>
      </c>
      <c r="BP302">
        <v>8</v>
      </c>
      <c r="BQ302">
        <v>12</v>
      </c>
      <c r="BR302">
        <v>0</v>
      </c>
      <c r="BS302">
        <v>0</v>
      </c>
      <c r="BT302" s="3">
        <f t="shared" si="33"/>
        <v>24.5</v>
      </c>
      <c r="BU302">
        <f>VLOOKUP(D302,'2022 FPIs'!$A$1:$B$33,2,FALSE)</f>
        <v>6.1</v>
      </c>
      <c r="BV302">
        <f>VLOOKUP($D302,'2022 FPIs'!$A$1:$F$33,3,FALSE)</f>
        <v>48</v>
      </c>
      <c r="BW302">
        <f>VLOOKUP($D302,'2022 FPIs'!$A$1:$F$33,4,FALSE)</f>
        <v>46.1</v>
      </c>
      <c r="BX302">
        <f>VLOOKUP($D302,'2022 FPIs'!$A$1:$F$33,5,FALSE)</f>
        <v>50.2</v>
      </c>
      <c r="BY302">
        <f>VLOOKUP($D302,'2022 FPIs'!$A$1:$F$33,6,FALSE)</f>
        <v>51</v>
      </c>
      <c r="BZ302">
        <f>VLOOKUP($D302,'2022 FPIs'!$A$1:$G$33,7,FALSE)</f>
        <v>1531</v>
      </c>
      <c r="CA302">
        <f>VLOOKUP($D302,'2022 FPIs'!$A$1:$M$33,8,FALSE)</f>
        <v>0.75409836065573765</v>
      </c>
      <c r="CB302">
        <f>VLOOKUP($D302,'2022 FPIs'!$A$1:$M$33,9,FALSE)</f>
        <v>0.38536585365853654</v>
      </c>
      <c r="CC302">
        <f>VLOOKUP($D302,'2022 FPIs'!$A$1:$M$33,10,FALSE)</f>
        <v>0.45009074410163336</v>
      </c>
      <c r="CD302">
        <f>VLOOKUP($D302,'2022 FPIs'!$A$1:$M$33,11,FALSE)</f>
        <v>0.48739495798319338</v>
      </c>
      <c r="CE302">
        <f>VLOOKUP($D302,'2022 FPIs'!$A$1:$M$33,12,FALSE)</f>
        <v>0.56534954407294835</v>
      </c>
      <c r="CF302">
        <f>VLOOKUP($D302,'2022 FPIs'!$A$1:$M$33,13,FALSE)</f>
        <v>0.5258215962441315</v>
      </c>
      <c r="CG302">
        <f t="shared" si="34"/>
        <v>2.3000000000000007</v>
      </c>
      <c r="CH302">
        <f t="shared" si="35"/>
        <v>1.0020833333333334</v>
      </c>
      <c r="CI302">
        <f t="shared" si="36"/>
        <v>0.79826464208242942</v>
      </c>
      <c r="CJ302">
        <f t="shared" si="37"/>
        <v>1.1235059760956174</v>
      </c>
      <c r="CK302">
        <f t="shared" si="38"/>
        <v>1.1431372549019607</v>
      </c>
      <c r="CL302">
        <f t="shared" si="39"/>
        <v>100</v>
      </c>
    </row>
    <row r="303" spans="1:90">
      <c r="A303" t="s">
        <v>1</v>
      </c>
      <c r="B303">
        <f t="shared" si="32"/>
        <v>1</v>
      </c>
      <c r="C303" t="s">
        <v>64</v>
      </c>
      <c r="D303" t="s">
        <v>62</v>
      </c>
      <c r="E303">
        <v>40</v>
      </c>
      <c r="F303">
        <v>34</v>
      </c>
      <c r="G303">
        <v>27</v>
      </c>
      <c r="H303">
        <v>35</v>
      </c>
      <c r="I303">
        <v>304</v>
      </c>
      <c r="J303">
        <v>3</v>
      </c>
      <c r="K303">
        <v>1</v>
      </c>
      <c r="L303">
        <v>6</v>
      </c>
      <c r="M303">
        <v>43</v>
      </c>
      <c r="N303">
        <v>9.9</v>
      </c>
      <c r="O303">
        <v>7.4</v>
      </c>
      <c r="P303">
        <v>77.099999999999994</v>
      </c>
      <c r="Q303">
        <v>119.2</v>
      </c>
      <c r="R303">
        <v>31</v>
      </c>
      <c r="S303">
        <v>115</v>
      </c>
      <c r="T303">
        <v>3.7</v>
      </c>
      <c r="U303">
        <v>1</v>
      </c>
      <c r="V303">
        <v>4</v>
      </c>
      <c r="W303">
        <v>4</v>
      </c>
      <c r="X303">
        <v>4</v>
      </c>
      <c r="Y303">
        <v>4</v>
      </c>
      <c r="Z303">
        <v>1</v>
      </c>
      <c r="AA303">
        <v>57</v>
      </c>
      <c r="AB303">
        <v>8</v>
      </c>
      <c r="AC303">
        <v>15</v>
      </c>
      <c r="AD303">
        <v>1</v>
      </c>
      <c r="AE303">
        <v>1</v>
      </c>
      <c r="AF303" s="3">
        <v>32.5</v>
      </c>
      <c r="AG303">
        <f>VLOOKUP(C303,'2022 FPIs'!$A$1:$B$33,2,FALSE)</f>
        <v>8.4</v>
      </c>
      <c r="AH303">
        <f>VLOOKUP($C303,'2022 FPIs'!$A$1:$F$33,3,FALSE)</f>
        <v>48.1</v>
      </c>
      <c r="AI303">
        <f>VLOOKUP($C303,'2022 FPIs'!$A$1:$F$33,4,FALSE)</f>
        <v>36.799999999999997</v>
      </c>
      <c r="AJ303">
        <f>VLOOKUP($C303,'2022 FPIs'!$A$1:$F$33,5,FALSE)</f>
        <v>56.4</v>
      </c>
      <c r="AK303">
        <f>VLOOKUP($C303,'2022 FPIs'!$A$1:$F$33,6,FALSE)</f>
        <v>58.3</v>
      </c>
      <c r="AL303">
        <f>VLOOKUP($C303,'2022 FPIs'!$A$1:$M$33,7,FALSE)</f>
        <v>1631</v>
      </c>
      <c r="AM303">
        <f>VLOOKUP($C303,'2022 FPIs'!$A$1:$M$33,8,FALSE)</f>
        <v>0.82950819672131137</v>
      </c>
      <c r="AN303">
        <f>VLOOKUP($C303,'2022 FPIs'!$A$1:$M$33,9,FALSE)</f>
        <v>0.38780487804878044</v>
      </c>
      <c r="AO303">
        <f>VLOOKUP($C303,'2022 FPIs'!$A$1:$M$33,10,FALSE)</f>
        <v>0.28130671506352078</v>
      </c>
      <c r="AP303">
        <f>VLOOKUP($C303,'2022 FPIs'!$A$1:$M$33,11,FALSE)</f>
        <v>0.66106442577030811</v>
      </c>
      <c r="AQ303">
        <f>VLOOKUP($C303,'2022 FPIs'!$A$1:$M$33,12,FALSE)</f>
        <v>0.78723404255319152</v>
      </c>
      <c r="AR303">
        <f>VLOOKUP($C303,'2022 FPIs'!$A$1:$M$33,13,FALSE)</f>
        <v>0.76056338028169013</v>
      </c>
      <c r="AS303">
        <v>34</v>
      </c>
      <c r="AT303">
        <v>40</v>
      </c>
      <c r="AU303">
        <v>24</v>
      </c>
      <c r="AV303">
        <v>40</v>
      </c>
      <c r="AW303">
        <v>355</v>
      </c>
      <c r="AX303">
        <v>2</v>
      </c>
      <c r="AY303">
        <v>2</v>
      </c>
      <c r="AZ303">
        <v>0</v>
      </c>
      <c r="BA303">
        <v>0</v>
      </c>
      <c r="BB303">
        <v>8.9</v>
      </c>
      <c r="BC303">
        <v>8.9</v>
      </c>
      <c r="BD303">
        <v>60</v>
      </c>
      <c r="BE303">
        <v>84.9</v>
      </c>
      <c r="BF303">
        <v>29</v>
      </c>
      <c r="BG303">
        <v>87</v>
      </c>
      <c r="BH303">
        <v>3</v>
      </c>
      <c r="BI303">
        <v>1</v>
      </c>
      <c r="BJ303">
        <v>2</v>
      </c>
      <c r="BK303">
        <v>2</v>
      </c>
      <c r="BL303">
        <v>4</v>
      </c>
      <c r="BM303">
        <v>4</v>
      </c>
      <c r="BN303">
        <v>0</v>
      </c>
      <c r="BO303">
        <v>0</v>
      </c>
      <c r="BP303">
        <v>8</v>
      </c>
      <c r="BQ303">
        <v>14</v>
      </c>
      <c r="BR303">
        <v>2</v>
      </c>
      <c r="BS303">
        <v>3</v>
      </c>
      <c r="BT303" s="3">
        <f t="shared" si="33"/>
        <v>27.5</v>
      </c>
      <c r="BU303">
        <f>VLOOKUP(D303,'2022 FPIs'!$A$1:$B$33,2,FALSE)</f>
        <v>12.7</v>
      </c>
      <c r="BV303">
        <f>VLOOKUP($D303,'2022 FPIs'!$A$1:$F$33,3,FALSE)</f>
        <v>44.5</v>
      </c>
      <c r="BW303">
        <f>VLOOKUP($D303,'2022 FPIs'!$A$1:$F$33,4,FALSE)</f>
        <v>50.2</v>
      </c>
      <c r="BX303">
        <f>VLOOKUP($D303,'2022 FPIs'!$A$1:$F$33,5,FALSE)</f>
        <v>41.2</v>
      </c>
      <c r="BY303">
        <f>VLOOKUP($D303,'2022 FPIs'!$A$1:$F$33,6,FALSE)</f>
        <v>52</v>
      </c>
      <c r="BZ303">
        <f>VLOOKUP($D303,'2022 FPIs'!$A$1:$G$33,7,FALSE)</f>
        <v>1677</v>
      </c>
      <c r="CA303">
        <f>VLOOKUP($D303,'2022 FPIs'!$A$1:$M$33,8,FALSE)</f>
        <v>0.97049180327868845</v>
      </c>
      <c r="CB303">
        <f>VLOOKUP($D303,'2022 FPIs'!$A$1:$M$33,9,FALSE)</f>
        <v>0.29999999999999993</v>
      </c>
      <c r="CC303">
        <f>VLOOKUP($D303,'2022 FPIs'!$A$1:$M$33,10,FALSE)</f>
        <v>0.5245009074410163</v>
      </c>
      <c r="CD303">
        <f>VLOOKUP($D303,'2022 FPIs'!$A$1:$M$33,11,FALSE)</f>
        <v>0.23529411764705896</v>
      </c>
      <c r="CE303">
        <f>VLOOKUP($D303,'2022 FPIs'!$A$1:$M$33,12,FALSE)</f>
        <v>0.59574468085106391</v>
      </c>
      <c r="CF303">
        <f>VLOOKUP($D303,'2022 FPIs'!$A$1:$M$33,13,FALSE)</f>
        <v>0.86854460093896713</v>
      </c>
      <c r="CG303">
        <f t="shared" si="34"/>
        <v>-4.2999999999999989</v>
      </c>
      <c r="CH303">
        <f t="shared" si="35"/>
        <v>1.0808988764044944</v>
      </c>
      <c r="CI303">
        <f t="shared" si="36"/>
        <v>0.73306772908366524</v>
      </c>
      <c r="CJ303">
        <f t="shared" si="37"/>
        <v>1.3689320388349513</v>
      </c>
      <c r="CK303">
        <f t="shared" si="38"/>
        <v>1.1211538461538462</v>
      </c>
      <c r="CL303">
        <f t="shared" si="39"/>
        <v>-46</v>
      </c>
    </row>
    <row r="304" spans="1:90">
      <c r="A304" t="s">
        <v>1</v>
      </c>
      <c r="B304">
        <f t="shared" si="32"/>
        <v>1</v>
      </c>
      <c r="C304" t="s">
        <v>64</v>
      </c>
      <c r="D304" t="s">
        <v>43</v>
      </c>
      <c r="E304">
        <v>27</v>
      </c>
      <c r="F304">
        <v>13</v>
      </c>
      <c r="G304">
        <v>29</v>
      </c>
      <c r="H304">
        <v>41</v>
      </c>
      <c r="I304">
        <v>274</v>
      </c>
      <c r="J304">
        <v>2</v>
      </c>
      <c r="K304">
        <v>2</v>
      </c>
      <c r="L304">
        <v>1</v>
      </c>
      <c r="M304">
        <v>8</v>
      </c>
      <c r="N304">
        <v>6.9</v>
      </c>
      <c r="O304">
        <v>6.5</v>
      </c>
      <c r="P304">
        <v>70.7</v>
      </c>
      <c r="Q304">
        <v>84.8</v>
      </c>
      <c r="R304">
        <v>32</v>
      </c>
      <c r="S304">
        <v>87</v>
      </c>
      <c r="T304">
        <v>2.7</v>
      </c>
      <c r="U304">
        <v>1</v>
      </c>
      <c r="V304">
        <v>2</v>
      </c>
      <c r="W304">
        <v>2</v>
      </c>
      <c r="X304">
        <v>3</v>
      </c>
      <c r="Y304">
        <v>3</v>
      </c>
      <c r="Z304">
        <v>3</v>
      </c>
      <c r="AA304">
        <v>121</v>
      </c>
      <c r="AB304">
        <v>8</v>
      </c>
      <c r="AC304">
        <v>13</v>
      </c>
      <c r="AD304">
        <v>0</v>
      </c>
      <c r="AE304">
        <v>0</v>
      </c>
      <c r="AF304" s="3">
        <v>33.5</v>
      </c>
      <c r="AG304">
        <f>VLOOKUP(C304,'2022 FPIs'!$A$1:$B$33,2,FALSE)</f>
        <v>8.4</v>
      </c>
      <c r="AH304">
        <f>VLOOKUP($C304,'2022 FPIs'!$A$1:$F$33,3,FALSE)</f>
        <v>48.1</v>
      </c>
      <c r="AI304">
        <f>VLOOKUP($C304,'2022 FPIs'!$A$1:$F$33,4,FALSE)</f>
        <v>36.799999999999997</v>
      </c>
      <c r="AJ304">
        <f>VLOOKUP($C304,'2022 FPIs'!$A$1:$F$33,5,FALSE)</f>
        <v>56.4</v>
      </c>
      <c r="AK304">
        <f>VLOOKUP($C304,'2022 FPIs'!$A$1:$F$33,6,FALSE)</f>
        <v>58.3</v>
      </c>
      <c r="AL304">
        <f>VLOOKUP($C304,'2022 FPIs'!$A$1:$M$33,7,FALSE)</f>
        <v>1631</v>
      </c>
      <c r="AM304">
        <f>VLOOKUP($C304,'2022 FPIs'!$A$1:$M$33,8,FALSE)</f>
        <v>0.82950819672131137</v>
      </c>
      <c r="AN304">
        <f>VLOOKUP($C304,'2022 FPIs'!$A$1:$M$33,9,FALSE)</f>
        <v>0.38780487804878044</v>
      </c>
      <c r="AO304">
        <f>VLOOKUP($C304,'2022 FPIs'!$A$1:$M$33,10,FALSE)</f>
        <v>0.28130671506352078</v>
      </c>
      <c r="AP304">
        <f>VLOOKUP($C304,'2022 FPIs'!$A$1:$M$33,11,FALSE)</f>
        <v>0.66106442577030811</v>
      </c>
      <c r="AQ304">
        <f>VLOOKUP($C304,'2022 FPIs'!$A$1:$M$33,12,FALSE)</f>
        <v>0.78723404255319152</v>
      </c>
      <c r="AR304">
        <f>VLOOKUP($C304,'2022 FPIs'!$A$1:$M$33,13,FALSE)</f>
        <v>0.76056338028169013</v>
      </c>
      <c r="AS304">
        <v>13</v>
      </c>
      <c r="AT304">
        <v>27</v>
      </c>
      <c r="AU304">
        <v>20</v>
      </c>
      <c r="AV304">
        <v>39</v>
      </c>
      <c r="AW304">
        <v>220</v>
      </c>
      <c r="AX304">
        <v>1</v>
      </c>
      <c r="AY304">
        <v>1</v>
      </c>
      <c r="AZ304">
        <v>2</v>
      </c>
      <c r="BA304">
        <v>12</v>
      </c>
      <c r="BB304">
        <v>5.9</v>
      </c>
      <c r="BC304">
        <v>5.4</v>
      </c>
      <c r="BD304">
        <v>51.3</v>
      </c>
      <c r="BE304">
        <v>66.2</v>
      </c>
      <c r="BF304">
        <v>24</v>
      </c>
      <c r="BG304">
        <v>97</v>
      </c>
      <c r="BH304">
        <v>4</v>
      </c>
      <c r="BI304">
        <v>0</v>
      </c>
      <c r="BJ304">
        <v>2</v>
      </c>
      <c r="BK304">
        <v>2</v>
      </c>
      <c r="BL304">
        <v>1</v>
      </c>
      <c r="BM304">
        <v>1</v>
      </c>
      <c r="BN304">
        <v>5</v>
      </c>
      <c r="BO304">
        <v>237</v>
      </c>
      <c r="BP304">
        <v>7</v>
      </c>
      <c r="BQ304">
        <v>16</v>
      </c>
      <c r="BR304">
        <v>1</v>
      </c>
      <c r="BS304">
        <v>2</v>
      </c>
      <c r="BT304" s="3">
        <f t="shared" si="33"/>
        <v>26.5</v>
      </c>
      <c r="BU304">
        <f>VLOOKUP(D304,'2022 FPIs'!$A$1:$B$33,2,FALSE)</f>
        <v>-1</v>
      </c>
      <c r="BV304">
        <f>VLOOKUP($D304,'2022 FPIs'!$A$1:$F$33,3,FALSE)</f>
        <v>37.700000000000003</v>
      </c>
      <c r="BW304">
        <f>VLOOKUP($D304,'2022 FPIs'!$A$1:$F$33,4,FALSE)</f>
        <v>36.6</v>
      </c>
      <c r="BX304">
        <f>VLOOKUP($D304,'2022 FPIs'!$A$1:$F$33,5,FALSE)</f>
        <v>44.4</v>
      </c>
      <c r="BY304">
        <f>VLOOKUP($D304,'2022 FPIs'!$A$1:$F$33,6,FALSE)</f>
        <v>50.1</v>
      </c>
      <c r="BZ304">
        <f>VLOOKUP($D304,'2022 FPIs'!$A$1:$G$33,7,FALSE)</f>
        <v>1465</v>
      </c>
      <c r="CA304">
        <f>VLOOKUP($D304,'2022 FPIs'!$A$1:$M$33,8,FALSE)</f>
        <v>0.52131147540983602</v>
      </c>
      <c r="CB304">
        <f>VLOOKUP($D304,'2022 FPIs'!$A$1:$M$33,9,FALSE)</f>
        <v>0.13414634146341464</v>
      </c>
      <c r="CC304">
        <f>VLOOKUP($D304,'2022 FPIs'!$A$1:$M$33,10,FALSE)</f>
        <v>0.27767695099818507</v>
      </c>
      <c r="CD304">
        <f>VLOOKUP($D304,'2022 FPIs'!$A$1:$M$33,11,FALSE)</f>
        <v>0.32492997198879553</v>
      </c>
      <c r="CE304">
        <f>VLOOKUP($D304,'2022 FPIs'!$A$1:$M$33,12,FALSE)</f>
        <v>0.53799392097264453</v>
      </c>
      <c r="CF304">
        <f>VLOOKUP($D304,'2022 FPIs'!$A$1:$M$33,13,FALSE)</f>
        <v>0.37089201877934275</v>
      </c>
      <c r="CG304">
        <f t="shared" si="34"/>
        <v>9.4</v>
      </c>
      <c r="CH304">
        <f t="shared" si="35"/>
        <v>1.2758620689655171</v>
      </c>
      <c r="CI304">
        <f t="shared" si="36"/>
        <v>1.0054644808743167</v>
      </c>
      <c r="CJ304">
        <f t="shared" si="37"/>
        <v>1.2702702702702702</v>
      </c>
      <c r="CK304">
        <f t="shared" si="38"/>
        <v>1.1636726546906186</v>
      </c>
      <c r="CL304">
        <f t="shared" si="39"/>
        <v>166</v>
      </c>
    </row>
    <row r="305" spans="1:90">
      <c r="A305" t="s">
        <v>0</v>
      </c>
      <c r="B305">
        <f t="shared" si="32"/>
        <v>0</v>
      </c>
      <c r="C305" t="s">
        <v>64</v>
      </c>
      <c r="D305" t="s">
        <v>61</v>
      </c>
      <c r="E305">
        <v>6</v>
      </c>
      <c r="F305">
        <v>26</v>
      </c>
      <c r="G305">
        <v>14</v>
      </c>
      <c r="H305">
        <v>38</v>
      </c>
      <c r="I305">
        <v>118</v>
      </c>
      <c r="J305">
        <v>1</v>
      </c>
      <c r="K305">
        <v>1</v>
      </c>
      <c r="L305">
        <v>1</v>
      </c>
      <c r="M305">
        <v>10</v>
      </c>
      <c r="N305">
        <v>3.4</v>
      </c>
      <c r="O305">
        <v>3</v>
      </c>
      <c r="P305">
        <v>36.799999999999997</v>
      </c>
      <c r="Q305">
        <v>43.5</v>
      </c>
      <c r="R305">
        <v>27</v>
      </c>
      <c r="S305">
        <v>64</v>
      </c>
      <c r="T305">
        <v>2.4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10</v>
      </c>
      <c r="AA305">
        <v>478</v>
      </c>
      <c r="AB305">
        <v>4</v>
      </c>
      <c r="AC305">
        <v>18</v>
      </c>
      <c r="AD305">
        <v>1</v>
      </c>
      <c r="AE305">
        <v>3</v>
      </c>
      <c r="AF305" s="3">
        <v>24</v>
      </c>
      <c r="AG305">
        <f>VLOOKUP(C305,'2022 FPIs'!$A$1:$B$33,2,FALSE)</f>
        <v>8.4</v>
      </c>
      <c r="AH305">
        <f>VLOOKUP($C305,'2022 FPIs'!$A$1:$F$33,3,FALSE)</f>
        <v>48.1</v>
      </c>
      <c r="AI305">
        <f>VLOOKUP($C305,'2022 FPIs'!$A$1:$F$33,4,FALSE)</f>
        <v>36.799999999999997</v>
      </c>
      <c r="AJ305">
        <f>VLOOKUP($C305,'2022 FPIs'!$A$1:$F$33,5,FALSE)</f>
        <v>56.4</v>
      </c>
      <c r="AK305">
        <f>VLOOKUP($C305,'2022 FPIs'!$A$1:$F$33,6,FALSE)</f>
        <v>58.3</v>
      </c>
      <c r="AL305">
        <f>VLOOKUP($C305,'2022 FPIs'!$A$1:$M$33,7,FALSE)</f>
        <v>1631</v>
      </c>
      <c r="AM305">
        <f>VLOOKUP($C305,'2022 FPIs'!$A$1:$M$33,8,FALSE)</f>
        <v>0.82950819672131137</v>
      </c>
      <c r="AN305">
        <f>VLOOKUP($C305,'2022 FPIs'!$A$1:$M$33,9,FALSE)</f>
        <v>0.38780487804878044</v>
      </c>
      <c r="AO305">
        <f>VLOOKUP($C305,'2022 FPIs'!$A$1:$M$33,10,FALSE)</f>
        <v>0.28130671506352078</v>
      </c>
      <c r="AP305">
        <f>VLOOKUP($C305,'2022 FPIs'!$A$1:$M$33,11,FALSE)</f>
        <v>0.66106442577030811</v>
      </c>
      <c r="AQ305">
        <f>VLOOKUP($C305,'2022 FPIs'!$A$1:$M$33,12,FALSE)</f>
        <v>0.78723404255319152</v>
      </c>
      <c r="AR305">
        <f>VLOOKUP($C305,'2022 FPIs'!$A$1:$M$33,13,FALSE)</f>
        <v>0.76056338028169013</v>
      </c>
      <c r="AS305">
        <v>26</v>
      </c>
      <c r="AT305">
        <v>6</v>
      </c>
      <c r="AU305">
        <v>11</v>
      </c>
      <c r="AV305">
        <v>19</v>
      </c>
      <c r="AW305">
        <v>158</v>
      </c>
      <c r="AX305">
        <v>1</v>
      </c>
      <c r="AY305">
        <v>1</v>
      </c>
      <c r="AZ305">
        <v>3</v>
      </c>
      <c r="BA305">
        <v>11</v>
      </c>
      <c r="BB305">
        <v>8.9</v>
      </c>
      <c r="BC305">
        <v>7.2</v>
      </c>
      <c r="BD305">
        <v>57.9</v>
      </c>
      <c r="BE305">
        <v>80.599999999999994</v>
      </c>
      <c r="BF305">
        <v>41</v>
      </c>
      <c r="BG305">
        <v>151</v>
      </c>
      <c r="BH305">
        <v>3.7</v>
      </c>
      <c r="BI305">
        <v>1</v>
      </c>
      <c r="BJ305">
        <v>2</v>
      </c>
      <c r="BK305">
        <v>4</v>
      </c>
      <c r="BL305">
        <v>2</v>
      </c>
      <c r="BM305">
        <v>3</v>
      </c>
      <c r="BN305">
        <v>7</v>
      </c>
      <c r="BO305">
        <v>319</v>
      </c>
      <c r="BP305">
        <v>3</v>
      </c>
      <c r="BQ305">
        <v>14</v>
      </c>
      <c r="BR305">
        <v>0</v>
      </c>
      <c r="BS305">
        <v>0</v>
      </c>
      <c r="BT305" s="3">
        <f t="shared" si="33"/>
        <v>36</v>
      </c>
      <c r="BU305">
        <f>VLOOKUP(D305,'2022 FPIs'!$A$1:$B$33,2,FALSE)</f>
        <v>-4.7</v>
      </c>
      <c r="BV305">
        <f>VLOOKUP($D305,'2022 FPIs'!$A$1:$F$33,3,FALSE)</f>
        <v>49.8</v>
      </c>
      <c r="BW305">
        <f>VLOOKUP($D305,'2022 FPIs'!$A$1:$F$33,4,FALSE)</f>
        <v>50.8</v>
      </c>
      <c r="BX305">
        <f>VLOOKUP($D305,'2022 FPIs'!$A$1:$F$33,5,FALSE)</f>
        <v>49.7</v>
      </c>
      <c r="BY305">
        <f>VLOOKUP($D305,'2022 FPIs'!$A$1:$F$33,6,FALSE)</f>
        <v>48.1</v>
      </c>
      <c r="BZ305">
        <f>VLOOKUP($D305,'2022 FPIs'!$A$1:$G$33,7,FALSE)</f>
        <v>1492</v>
      </c>
      <c r="CA305">
        <f>VLOOKUP($D305,'2022 FPIs'!$A$1:$M$33,8,FALSE)</f>
        <v>0.39999999999999997</v>
      </c>
      <c r="CB305">
        <f>VLOOKUP($D305,'2022 FPIs'!$A$1:$M$33,9,FALSE)</f>
        <v>0.42926829268292671</v>
      </c>
      <c r="CC305">
        <f>VLOOKUP($D305,'2022 FPIs'!$A$1:$M$33,10,FALSE)</f>
        <v>0.5353901996370235</v>
      </c>
      <c r="CD305">
        <f>VLOOKUP($D305,'2022 FPIs'!$A$1:$M$33,11,FALSE)</f>
        <v>0.47338935574229701</v>
      </c>
      <c r="CE305">
        <f>VLOOKUP($D305,'2022 FPIs'!$A$1:$M$33,12,FALSE)</f>
        <v>0.47720364741641347</v>
      </c>
      <c r="CF305">
        <f>VLOOKUP($D305,'2022 FPIs'!$A$1:$M$33,13,FALSE)</f>
        <v>0.43427230046948356</v>
      </c>
      <c r="CG305">
        <f t="shared" si="34"/>
        <v>13.100000000000001</v>
      </c>
      <c r="CH305">
        <f t="shared" si="35"/>
        <v>0.96586345381526117</v>
      </c>
      <c r="CI305">
        <f t="shared" si="36"/>
        <v>0.72440944881889757</v>
      </c>
      <c r="CJ305">
        <f t="shared" si="37"/>
        <v>1.1348088531187122</v>
      </c>
      <c r="CK305">
        <f t="shared" si="38"/>
        <v>1.212058212058212</v>
      </c>
      <c r="CL305">
        <f t="shared" si="39"/>
        <v>139</v>
      </c>
    </row>
    <row r="306" spans="1:90">
      <c r="A306" t="s">
        <v>1</v>
      </c>
      <c r="B306">
        <f t="shared" si="32"/>
        <v>1</v>
      </c>
      <c r="C306" t="s">
        <v>63</v>
      </c>
      <c r="D306" t="s">
        <v>43</v>
      </c>
      <c r="E306">
        <v>21</v>
      </c>
      <c r="F306">
        <v>20</v>
      </c>
      <c r="G306">
        <v>17</v>
      </c>
      <c r="H306">
        <v>21</v>
      </c>
      <c r="I306">
        <v>156</v>
      </c>
      <c r="J306">
        <v>2</v>
      </c>
      <c r="K306">
        <v>1</v>
      </c>
      <c r="L306">
        <v>5</v>
      </c>
      <c r="M306">
        <v>32</v>
      </c>
      <c r="N306">
        <v>9</v>
      </c>
      <c r="O306">
        <v>6</v>
      </c>
      <c r="P306">
        <v>81</v>
      </c>
      <c r="Q306">
        <v>109.5</v>
      </c>
      <c r="R306">
        <v>32</v>
      </c>
      <c r="S306">
        <v>238</v>
      </c>
      <c r="T306">
        <v>7.4</v>
      </c>
      <c r="U306">
        <v>1</v>
      </c>
      <c r="V306">
        <v>0</v>
      </c>
      <c r="W306">
        <v>0</v>
      </c>
      <c r="X306">
        <v>1</v>
      </c>
      <c r="Y306">
        <v>1</v>
      </c>
      <c r="Z306">
        <v>6</v>
      </c>
      <c r="AA306">
        <v>309</v>
      </c>
      <c r="AB306">
        <v>2</v>
      </c>
      <c r="AC306">
        <v>10</v>
      </c>
      <c r="AD306">
        <v>1</v>
      </c>
      <c r="AE306">
        <v>1</v>
      </c>
      <c r="AF306" s="3">
        <v>29</v>
      </c>
      <c r="AG306">
        <f>VLOOKUP(C306,'2022 FPIs'!$A$1:$B$33,2,FALSE)</f>
        <v>2.1</v>
      </c>
      <c r="AH306">
        <f>VLOOKUP($C306,'2022 FPIs'!$A$1:$F$33,3,FALSE)</f>
        <v>32.299999999999997</v>
      </c>
      <c r="AI306">
        <f>VLOOKUP($C306,'2022 FPIs'!$A$1:$F$33,4,FALSE)</f>
        <v>21.3</v>
      </c>
      <c r="AJ306">
        <f>VLOOKUP($C306,'2022 FPIs'!$A$1:$F$33,5,FALSE)</f>
        <v>47.9</v>
      </c>
      <c r="AK306">
        <f>VLOOKUP($C306,'2022 FPIs'!$A$1:$F$33,6,FALSE)</f>
        <v>60.9</v>
      </c>
      <c r="AL306">
        <f>VLOOKUP($C306,'2022 FPIs'!$A$1:$M$33,7,FALSE)</f>
        <v>1508</v>
      </c>
      <c r="AM306">
        <f>VLOOKUP($C306,'2022 FPIs'!$A$1:$M$33,8,FALSE)</f>
        <v>0.62295081967213117</v>
      </c>
      <c r="AN306">
        <f>VLOOKUP($C306,'2022 FPIs'!$A$1:$M$33,9,FALSE)</f>
        <v>2.4390243902437637E-3</v>
      </c>
      <c r="AO306">
        <f>VLOOKUP($C306,'2022 FPIs'!$A$1:$M$33,10,FALSE)</f>
        <v>0</v>
      </c>
      <c r="AP306">
        <f>VLOOKUP($C306,'2022 FPIs'!$A$1:$M$33,11,FALSE)</f>
        <v>0.42296918767507002</v>
      </c>
      <c r="AQ306">
        <f>VLOOKUP($C306,'2022 FPIs'!$A$1:$M$33,12,FALSE)</f>
        <v>0.86626139817629189</v>
      </c>
      <c r="AR306">
        <f>VLOOKUP($C306,'2022 FPIs'!$A$1:$M$33,13,FALSE)</f>
        <v>0.47183098591549294</v>
      </c>
      <c r="AS306">
        <v>20</v>
      </c>
      <c r="AT306">
        <v>21</v>
      </c>
      <c r="AU306">
        <v>20</v>
      </c>
      <c r="AV306">
        <v>33</v>
      </c>
      <c r="AW306">
        <v>266</v>
      </c>
      <c r="AX306">
        <v>2</v>
      </c>
      <c r="AY306">
        <v>0</v>
      </c>
      <c r="AZ306">
        <v>1</v>
      </c>
      <c r="BA306">
        <v>0</v>
      </c>
      <c r="BB306">
        <v>8.1</v>
      </c>
      <c r="BC306">
        <v>7.8</v>
      </c>
      <c r="BD306">
        <v>60.6</v>
      </c>
      <c r="BE306">
        <v>106.4</v>
      </c>
      <c r="BF306">
        <v>26</v>
      </c>
      <c r="BG306">
        <v>93</v>
      </c>
      <c r="BH306">
        <v>3.6</v>
      </c>
      <c r="BI306">
        <v>0</v>
      </c>
      <c r="BJ306">
        <v>2</v>
      </c>
      <c r="BK306">
        <v>3</v>
      </c>
      <c r="BL306">
        <v>2</v>
      </c>
      <c r="BM306">
        <v>2</v>
      </c>
      <c r="BN306">
        <v>6</v>
      </c>
      <c r="BO306">
        <v>342</v>
      </c>
      <c r="BP306">
        <v>3</v>
      </c>
      <c r="BQ306">
        <v>11</v>
      </c>
      <c r="BR306">
        <v>0</v>
      </c>
      <c r="BS306">
        <v>0</v>
      </c>
      <c r="BT306" s="3">
        <f t="shared" si="33"/>
        <v>31</v>
      </c>
      <c r="BU306">
        <f>VLOOKUP(D306,'2022 FPIs'!$A$1:$B$33,2,FALSE)</f>
        <v>-1</v>
      </c>
      <c r="BV306">
        <f>VLOOKUP($D306,'2022 FPIs'!$A$1:$F$33,3,FALSE)</f>
        <v>37.700000000000003</v>
      </c>
      <c r="BW306">
        <f>VLOOKUP($D306,'2022 FPIs'!$A$1:$F$33,4,FALSE)</f>
        <v>36.6</v>
      </c>
      <c r="BX306">
        <f>VLOOKUP($D306,'2022 FPIs'!$A$1:$F$33,5,FALSE)</f>
        <v>44.4</v>
      </c>
      <c r="BY306">
        <f>VLOOKUP($D306,'2022 FPIs'!$A$1:$F$33,6,FALSE)</f>
        <v>50.1</v>
      </c>
      <c r="BZ306">
        <f>VLOOKUP($D306,'2022 FPIs'!$A$1:$G$33,7,FALSE)</f>
        <v>1465</v>
      </c>
      <c r="CA306">
        <f>VLOOKUP($D306,'2022 FPIs'!$A$1:$M$33,8,FALSE)</f>
        <v>0.52131147540983602</v>
      </c>
      <c r="CB306">
        <f>VLOOKUP($D306,'2022 FPIs'!$A$1:$M$33,9,FALSE)</f>
        <v>0.13414634146341464</v>
      </c>
      <c r="CC306">
        <f>VLOOKUP($D306,'2022 FPIs'!$A$1:$M$33,10,FALSE)</f>
        <v>0.27767695099818507</v>
      </c>
      <c r="CD306">
        <f>VLOOKUP($D306,'2022 FPIs'!$A$1:$M$33,11,FALSE)</f>
        <v>0.32492997198879553</v>
      </c>
      <c r="CE306">
        <f>VLOOKUP($D306,'2022 FPIs'!$A$1:$M$33,12,FALSE)</f>
        <v>0.53799392097264453</v>
      </c>
      <c r="CF306">
        <f>VLOOKUP($D306,'2022 FPIs'!$A$1:$M$33,13,FALSE)</f>
        <v>0.37089201877934275</v>
      </c>
      <c r="CG306">
        <f t="shared" si="34"/>
        <v>3.1</v>
      </c>
      <c r="CH306">
        <f t="shared" si="35"/>
        <v>0.85676392572944282</v>
      </c>
      <c r="CI306">
        <f t="shared" si="36"/>
        <v>0.58196721311475408</v>
      </c>
      <c r="CJ306">
        <f t="shared" si="37"/>
        <v>1.0788288288288288</v>
      </c>
      <c r="CK306">
        <f t="shared" si="38"/>
        <v>1.215568862275449</v>
      </c>
      <c r="CL306">
        <f t="shared" si="39"/>
        <v>43</v>
      </c>
    </row>
    <row r="307" spans="1:90">
      <c r="A307" t="s">
        <v>1</v>
      </c>
      <c r="B307">
        <f t="shared" si="32"/>
        <v>1</v>
      </c>
      <c r="C307" t="s">
        <v>63</v>
      </c>
      <c r="D307" t="s">
        <v>67</v>
      </c>
      <c r="E307">
        <v>19</v>
      </c>
      <c r="F307">
        <v>16</v>
      </c>
      <c r="G307">
        <v>22</v>
      </c>
      <c r="H307">
        <v>34</v>
      </c>
      <c r="I307">
        <v>162</v>
      </c>
      <c r="J307">
        <v>1</v>
      </c>
      <c r="K307">
        <v>0</v>
      </c>
      <c r="L307">
        <v>3</v>
      </c>
      <c r="M307">
        <v>14</v>
      </c>
      <c r="N307">
        <v>5.2</v>
      </c>
      <c r="O307">
        <v>4.4000000000000004</v>
      </c>
      <c r="P307">
        <v>64.7</v>
      </c>
      <c r="Q307">
        <v>85.7</v>
      </c>
      <c r="R307">
        <v>33</v>
      </c>
      <c r="S307">
        <v>103</v>
      </c>
      <c r="T307">
        <v>3.1</v>
      </c>
      <c r="U307">
        <v>0</v>
      </c>
      <c r="V307">
        <v>4</v>
      </c>
      <c r="W307">
        <v>4</v>
      </c>
      <c r="X307">
        <v>1</v>
      </c>
      <c r="Y307">
        <v>1</v>
      </c>
      <c r="Z307">
        <v>5</v>
      </c>
      <c r="AA307">
        <v>253</v>
      </c>
      <c r="AB307">
        <v>6</v>
      </c>
      <c r="AC307">
        <v>18</v>
      </c>
      <c r="AD307">
        <v>1</v>
      </c>
      <c r="AE307">
        <v>1</v>
      </c>
      <c r="AF307" s="3">
        <v>36</v>
      </c>
      <c r="AG307">
        <f>VLOOKUP(C307,'2022 FPIs'!$A$1:$B$33,2,FALSE)</f>
        <v>2.1</v>
      </c>
      <c r="AH307">
        <f>VLOOKUP($C307,'2022 FPIs'!$A$1:$F$33,3,FALSE)</f>
        <v>32.299999999999997</v>
      </c>
      <c r="AI307">
        <f>VLOOKUP($C307,'2022 FPIs'!$A$1:$F$33,4,FALSE)</f>
        <v>21.3</v>
      </c>
      <c r="AJ307">
        <f>VLOOKUP($C307,'2022 FPIs'!$A$1:$F$33,5,FALSE)</f>
        <v>47.9</v>
      </c>
      <c r="AK307">
        <f>VLOOKUP($C307,'2022 FPIs'!$A$1:$F$33,6,FALSE)</f>
        <v>60.9</v>
      </c>
      <c r="AL307">
        <f>VLOOKUP($C307,'2022 FPIs'!$A$1:$M$33,7,FALSE)</f>
        <v>1508</v>
      </c>
      <c r="AM307">
        <f>VLOOKUP($C307,'2022 FPIs'!$A$1:$M$33,8,FALSE)</f>
        <v>0.62295081967213117</v>
      </c>
      <c r="AN307">
        <f>VLOOKUP($C307,'2022 FPIs'!$A$1:$M$33,9,FALSE)</f>
        <v>2.4390243902437637E-3</v>
      </c>
      <c r="AO307">
        <f>VLOOKUP($C307,'2022 FPIs'!$A$1:$M$33,10,FALSE)</f>
        <v>0</v>
      </c>
      <c r="AP307">
        <f>VLOOKUP($C307,'2022 FPIs'!$A$1:$M$33,11,FALSE)</f>
        <v>0.42296918767507002</v>
      </c>
      <c r="AQ307">
        <f>VLOOKUP($C307,'2022 FPIs'!$A$1:$M$33,12,FALSE)</f>
        <v>0.86626139817629189</v>
      </c>
      <c r="AR307">
        <f>VLOOKUP($C307,'2022 FPIs'!$A$1:$M$33,13,FALSE)</f>
        <v>0.47183098591549294</v>
      </c>
      <c r="AS307">
        <v>16</v>
      </c>
      <c r="AT307">
        <v>19</v>
      </c>
      <c r="AU307">
        <v>14</v>
      </c>
      <c r="AV307">
        <v>29</v>
      </c>
      <c r="AW307">
        <v>129</v>
      </c>
      <c r="AX307">
        <v>1</v>
      </c>
      <c r="AY307">
        <v>0</v>
      </c>
      <c r="AZ307">
        <v>2</v>
      </c>
      <c r="BA307">
        <v>16</v>
      </c>
      <c r="BB307">
        <v>5</v>
      </c>
      <c r="BC307">
        <v>4.2</v>
      </c>
      <c r="BD307">
        <v>48.3</v>
      </c>
      <c r="BE307">
        <v>72.3</v>
      </c>
      <c r="BF307">
        <v>23</v>
      </c>
      <c r="BG307">
        <v>146</v>
      </c>
      <c r="BH307">
        <v>6.3</v>
      </c>
      <c r="BI307">
        <v>0</v>
      </c>
      <c r="BJ307">
        <v>3</v>
      </c>
      <c r="BK307">
        <v>3</v>
      </c>
      <c r="BL307">
        <v>1</v>
      </c>
      <c r="BM307">
        <v>1</v>
      </c>
      <c r="BN307">
        <v>5</v>
      </c>
      <c r="BO307">
        <v>212</v>
      </c>
      <c r="BP307">
        <v>2</v>
      </c>
      <c r="BQ307">
        <v>12</v>
      </c>
      <c r="BR307">
        <v>1</v>
      </c>
      <c r="BS307">
        <v>1</v>
      </c>
      <c r="BT307" s="3">
        <f t="shared" si="33"/>
        <v>24</v>
      </c>
      <c r="BU307">
        <f>VLOOKUP(D307,'2022 FPIs'!$A$1:$B$33,2,FALSE)</f>
        <v>0.6</v>
      </c>
      <c r="BV307">
        <f>VLOOKUP($D307,'2022 FPIs'!$A$1:$F$33,3,FALSE)</f>
        <v>51.1</v>
      </c>
      <c r="BW307">
        <f>VLOOKUP($D307,'2022 FPIs'!$A$1:$F$33,4,FALSE)</f>
        <v>49.5</v>
      </c>
      <c r="BX307">
        <f>VLOOKUP($D307,'2022 FPIs'!$A$1:$F$33,5,FALSE)</f>
        <v>48.2</v>
      </c>
      <c r="BY307">
        <f>VLOOKUP($D307,'2022 FPIs'!$A$1:$F$33,6,FALSE)</f>
        <v>56.9</v>
      </c>
      <c r="BZ307">
        <f>VLOOKUP($D307,'2022 FPIs'!$A$1:$G$33,7,FALSE)</f>
        <v>1485</v>
      </c>
      <c r="CA307">
        <f>VLOOKUP($D307,'2022 FPIs'!$A$1:$M$33,8,FALSE)</f>
        <v>0.57377049180327866</v>
      </c>
      <c r="CB307">
        <f>VLOOKUP($D307,'2022 FPIs'!$A$1:$M$33,9,FALSE)</f>
        <v>0.46097560975609753</v>
      </c>
      <c r="CC307">
        <f>VLOOKUP($D307,'2022 FPIs'!$A$1:$M$33,10,FALSE)</f>
        <v>0.51179673321234109</v>
      </c>
      <c r="CD307">
        <f>VLOOKUP($D307,'2022 FPIs'!$A$1:$M$33,11,FALSE)</f>
        <v>0.43137254901960798</v>
      </c>
      <c r="CE307">
        <f>VLOOKUP($D307,'2022 FPIs'!$A$1:$M$33,12,FALSE)</f>
        <v>0.74468085106382986</v>
      </c>
      <c r="CF307">
        <f>VLOOKUP($D307,'2022 FPIs'!$A$1:$M$33,13,FALSE)</f>
        <v>0.41784037558685444</v>
      </c>
      <c r="CG307">
        <f t="shared" si="34"/>
        <v>1.5</v>
      </c>
      <c r="CH307">
        <f t="shared" si="35"/>
        <v>0.63209393346379639</v>
      </c>
      <c r="CI307">
        <f t="shared" si="36"/>
        <v>0.4303030303030303</v>
      </c>
      <c r="CJ307">
        <f t="shared" si="37"/>
        <v>0.99377593360995842</v>
      </c>
      <c r="CK307">
        <f t="shared" si="38"/>
        <v>1.0702987697715289</v>
      </c>
      <c r="CL307">
        <f t="shared" si="39"/>
        <v>23</v>
      </c>
    </row>
    <row r="308" spans="1:90">
      <c r="A308" t="s">
        <v>0</v>
      </c>
      <c r="B308">
        <f t="shared" si="32"/>
        <v>0</v>
      </c>
      <c r="C308" t="s">
        <v>63</v>
      </c>
      <c r="D308" t="s">
        <v>64</v>
      </c>
      <c r="E308">
        <v>16</v>
      </c>
      <c r="F308">
        <v>23</v>
      </c>
      <c r="G308">
        <v>20</v>
      </c>
      <c r="H308">
        <v>37</v>
      </c>
      <c r="I308">
        <v>169</v>
      </c>
      <c r="J308">
        <v>0</v>
      </c>
      <c r="K308">
        <v>1</v>
      </c>
      <c r="L308">
        <v>5</v>
      </c>
      <c r="M308">
        <v>27</v>
      </c>
      <c r="N308">
        <v>5.3</v>
      </c>
      <c r="O308">
        <v>4</v>
      </c>
      <c r="P308">
        <v>54.1</v>
      </c>
      <c r="Q308">
        <v>54.9</v>
      </c>
      <c r="R308">
        <v>25</v>
      </c>
      <c r="S308">
        <v>167</v>
      </c>
      <c r="T308">
        <v>6.7</v>
      </c>
      <c r="U308">
        <v>1</v>
      </c>
      <c r="V308">
        <v>3</v>
      </c>
      <c r="W308">
        <v>4</v>
      </c>
      <c r="X308">
        <v>1</v>
      </c>
      <c r="Y308">
        <v>1</v>
      </c>
      <c r="Z308">
        <v>3</v>
      </c>
      <c r="AA308">
        <v>135</v>
      </c>
      <c r="AB308">
        <v>3</v>
      </c>
      <c r="AC308">
        <v>11</v>
      </c>
      <c r="AD308">
        <v>0</v>
      </c>
      <c r="AE308">
        <v>1</v>
      </c>
      <c r="AF308" s="3">
        <v>27.5</v>
      </c>
      <c r="AG308">
        <f>VLOOKUP(C308,'2022 FPIs'!$A$1:$B$33,2,FALSE)</f>
        <v>2.1</v>
      </c>
      <c r="AH308">
        <f>VLOOKUP($C308,'2022 FPIs'!$A$1:$F$33,3,FALSE)</f>
        <v>32.299999999999997</v>
      </c>
      <c r="AI308">
        <f>VLOOKUP($C308,'2022 FPIs'!$A$1:$F$33,4,FALSE)</f>
        <v>21.3</v>
      </c>
      <c r="AJ308">
        <f>VLOOKUP($C308,'2022 FPIs'!$A$1:$F$33,5,FALSE)</f>
        <v>47.9</v>
      </c>
      <c r="AK308">
        <f>VLOOKUP($C308,'2022 FPIs'!$A$1:$F$33,6,FALSE)</f>
        <v>60.9</v>
      </c>
      <c r="AL308">
        <f>VLOOKUP($C308,'2022 FPIs'!$A$1:$M$33,7,FALSE)</f>
        <v>1508</v>
      </c>
      <c r="AM308">
        <f>VLOOKUP($C308,'2022 FPIs'!$A$1:$M$33,8,FALSE)</f>
        <v>0.62295081967213117</v>
      </c>
      <c r="AN308">
        <f>VLOOKUP($C308,'2022 FPIs'!$A$1:$M$33,9,FALSE)</f>
        <v>2.4390243902437637E-3</v>
      </c>
      <c r="AO308">
        <f>VLOOKUP($C308,'2022 FPIs'!$A$1:$M$33,10,FALSE)</f>
        <v>0</v>
      </c>
      <c r="AP308">
        <f>VLOOKUP($C308,'2022 FPIs'!$A$1:$M$33,11,FALSE)</f>
        <v>0.42296918767507002</v>
      </c>
      <c r="AQ308">
        <f>VLOOKUP($C308,'2022 FPIs'!$A$1:$M$33,12,FALSE)</f>
        <v>0.86626139817629189</v>
      </c>
      <c r="AR308">
        <f>VLOOKUP($C308,'2022 FPIs'!$A$1:$M$33,13,FALSE)</f>
        <v>0.47183098591549294</v>
      </c>
      <c r="AS308">
        <v>23</v>
      </c>
      <c r="AT308">
        <v>16</v>
      </c>
      <c r="AU308">
        <v>21</v>
      </c>
      <c r="AV308">
        <v>31</v>
      </c>
      <c r="AW308">
        <v>215</v>
      </c>
      <c r="AX308">
        <v>1</v>
      </c>
      <c r="AY308">
        <v>0</v>
      </c>
      <c r="AZ308">
        <v>0</v>
      </c>
      <c r="BA308">
        <v>0</v>
      </c>
      <c r="BB308">
        <v>6.9</v>
      </c>
      <c r="BC308">
        <v>6.9</v>
      </c>
      <c r="BD308">
        <v>67.7</v>
      </c>
      <c r="BE308">
        <v>98.2</v>
      </c>
      <c r="BF308">
        <v>30</v>
      </c>
      <c r="BG308">
        <v>176</v>
      </c>
      <c r="BH308">
        <v>5.9</v>
      </c>
      <c r="BI308">
        <v>1</v>
      </c>
      <c r="BJ308">
        <v>3</v>
      </c>
      <c r="BK308">
        <v>4</v>
      </c>
      <c r="BL308">
        <v>2</v>
      </c>
      <c r="BM308">
        <v>2</v>
      </c>
      <c r="BN308">
        <v>4</v>
      </c>
      <c r="BO308">
        <v>178</v>
      </c>
      <c r="BP308">
        <v>5</v>
      </c>
      <c r="BQ308">
        <v>13</v>
      </c>
      <c r="BR308">
        <v>1</v>
      </c>
      <c r="BS308">
        <v>1</v>
      </c>
      <c r="BT308" s="3">
        <f t="shared" si="33"/>
        <v>32.5</v>
      </c>
      <c r="BU308">
        <f>VLOOKUP(D308,'2022 FPIs'!$A$1:$B$33,2,FALSE)</f>
        <v>8.4</v>
      </c>
      <c r="BV308">
        <f>VLOOKUP($D308,'2022 FPIs'!$A$1:$F$33,3,FALSE)</f>
        <v>48.1</v>
      </c>
      <c r="BW308">
        <f>VLOOKUP($D308,'2022 FPIs'!$A$1:$F$33,4,FALSE)</f>
        <v>36.799999999999997</v>
      </c>
      <c r="BX308">
        <f>VLOOKUP($D308,'2022 FPIs'!$A$1:$F$33,5,FALSE)</f>
        <v>56.4</v>
      </c>
      <c r="BY308">
        <f>VLOOKUP($D308,'2022 FPIs'!$A$1:$F$33,6,FALSE)</f>
        <v>58.3</v>
      </c>
      <c r="BZ308">
        <f>VLOOKUP($D308,'2022 FPIs'!$A$1:$G$33,7,FALSE)</f>
        <v>1631</v>
      </c>
      <c r="CA308">
        <f>VLOOKUP($D308,'2022 FPIs'!$A$1:$M$33,8,FALSE)</f>
        <v>0.82950819672131137</v>
      </c>
      <c r="CB308">
        <f>VLOOKUP($D308,'2022 FPIs'!$A$1:$M$33,9,FALSE)</f>
        <v>0.38780487804878044</v>
      </c>
      <c r="CC308">
        <f>VLOOKUP($D308,'2022 FPIs'!$A$1:$M$33,10,FALSE)</f>
        <v>0.28130671506352078</v>
      </c>
      <c r="CD308">
        <f>VLOOKUP($D308,'2022 FPIs'!$A$1:$M$33,11,FALSE)</f>
        <v>0.66106442577030811</v>
      </c>
      <c r="CE308">
        <f>VLOOKUP($D308,'2022 FPIs'!$A$1:$M$33,12,FALSE)</f>
        <v>0.78723404255319152</v>
      </c>
      <c r="CF308">
        <f>VLOOKUP($D308,'2022 FPIs'!$A$1:$M$33,13,FALSE)</f>
        <v>0.76056338028169013</v>
      </c>
      <c r="CG308">
        <f t="shared" si="34"/>
        <v>-6.3000000000000007</v>
      </c>
      <c r="CH308">
        <f t="shared" si="35"/>
        <v>0.67151767151767139</v>
      </c>
      <c r="CI308">
        <f t="shared" si="36"/>
        <v>0.57880434782608703</v>
      </c>
      <c r="CJ308">
        <f t="shared" si="37"/>
        <v>0.849290780141844</v>
      </c>
      <c r="CK308">
        <f t="shared" si="38"/>
        <v>1.0445969125214409</v>
      </c>
      <c r="CL308">
        <f t="shared" si="39"/>
        <v>-123</v>
      </c>
    </row>
    <row r="309" spans="1:90">
      <c r="A309" t="s">
        <v>1</v>
      </c>
      <c r="B309">
        <f t="shared" si="32"/>
        <v>1</v>
      </c>
      <c r="C309" t="s">
        <v>63</v>
      </c>
      <c r="D309" t="s">
        <v>51</v>
      </c>
      <c r="E309">
        <v>20</v>
      </c>
      <c r="F309">
        <v>12</v>
      </c>
      <c r="G309">
        <v>9</v>
      </c>
      <c r="H309">
        <v>16</v>
      </c>
      <c r="I309">
        <v>71</v>
      </c>
      <c r="J309">
        <v>0</v>
      </c>
      <c r="K309">
        <v>1</v>
      </c>
      <c r="L309">
        <v>1</v>
      </c>
      <c r="M309">
        <v>11</v>
      </c>
      <c r="N309">
        <v>5.0999999999999996</v>
      </c>
      <c r="O309">
        <v>4.2</v>
      </c>
      <c r="P309">
        <v>56.3</v>
      </c>
      <c r="Q309">
        <v>41.4</v>
      </c>
      <c r="R309">
        <v>44</v>
      </c>
      <c r="S309">
        <v>262</v>
      </c>
      <c r="T309">
        <v>6</v>
      </c>
      <c r="U309">
        <v>2</v>
      </c>
      <c r="V309">
        <v>2</v>
      </c>
      <c r="W309">
        <v>3</v>
      </c>
      <c r="X309">
        <v>2</v>
      </c>
      <c r="Y309">
        <v>2</v>
      </c>
      <c r="Z309">
        <v>5</v>
      </c>
      <c r="AA309">
        <v>273</v>
      </c>
      <c r="AB309">
        <v>6</v>
      </c>
      <c r="AC309">
        <v>14</v>
      </c>
      <c r="AD309">
        <v>0</v>
      </c>
      <c r="AE309">
        <v>0</v>
      </c>
      <c r="AF309" s="3">
        <v>31.5</v>
      </c>
      <c r="AG309">
        <f>VLOOKUP(C309,'2022 FPIs'!$A$1:$B$33,2,FALSE)</f>
        <v>2.1</v>
      </c>
      <c r="AH309">
        <f>VLOOKUP($C309,'2022 FPIs'!$A$1:$F$33,3,FALSE)</f>
        <v>32.299999999999997</v>
      </c>
      <c r="AI309">
        <f>VLOOKUP($C309,'2022 FPIs'!$A$1:$F$33,4,FALSE)</f>
        <v>21.3</v>
      </c>
      <c r="AJ309">
        <f>VLOOKUP($C309,'2022 FPIs'!$A$1:$F$33,5,FALSE)</f>
        <v>47.9</v>
      </c>
      <c r="AK309">
        <f>VLOOKUP($C309,'2022 FPIs'!$A$1:$F$33,6,FALSE)</f>
        <v>60.9</v>
      </c>
      <c r="AL309">
        <f>VLOOKUP($C309,'2022 FPIs'!$A$1:$M$33,7,FALSE)</f>
        <v>1508</v>
      </c>
      <c r="AM309">
        <f>VLOOKUP($C309,'2022 FPIs'!$A$1:$M$33,8,FALSE)</f>
        <v>0.62295081967213117</v>
      </c>
      <c r="AN309">
        <f>VLOOKUP($C309,'2022 FPIs'!$A$1:$M$33,9,FALSE)</f>
        <v>2.4390243902437637E-3</v>
      </c>
      <c r="AO309">
        <f>VLOOKUP($C309,'2022 FPIs'!$A$1:$M$33,10,FALSE)</f>
        <v>0</v>
      </c>
      <c r="AP309">
        <f>VLOOKUP($C309,'2022 FPIs'!$A$1:$M$33,11,FALSE)</f>
        <v>0.42296918767507002</v>
      </c>
      <c r="AQ309">
        <f>VLOOKUP($C309,'2022 FPIs'!$A$1:$M$33,12,FALSE)</f>
        <v>0.86626139817629189</v>
      </c>
      <c r="AR309">
        <f>VLOOKUP($C309,'2022 FPIs'!$A$1:$M$33,13,FALSE)</f>
        <v>0.47183098591549294</v>
      </c>
      <c r="AS309">
        <v>12</v>
      </c>
      <c r="AT309">
        <v>20</v>
      </c>
      <c r="AU309">
        <v>11</v>
      </c>
      <c r="AV309">
        <v>22</v>
      </c>
      <c r="AW309">
        <v>155</v>
      </c>
      <c r="AX309">
        <v>0</v>
      </c>
      <c r="AY309">
        <v>0</v>
      </c>
      <c r="AZ309">
        <v>6</v>
      </c>
      <c r="BA309">
        <v>19</v>
      </c>
      <c r="BB309">
        <v>7.9</v>
      </c>
      <c r="BC309">
        <v>5.5</v>
      </c>
      <c r="BD309">
        <v>50</v>
      </c>
      <c r="BE309">
        <v>73.099999999999994</v>
      </c>
      <c r="BF309">
        <v>32</v>
      </c>
      <c r="BG309">
        <v>149</v>
      </c>
      <c r="BH309">
        <v>4.7</v>
      </c>
      <c r="BI309">
        <v>0</v>
      </c>
      <c r="BJ309">
        <v>4</v>
      </c>
      <c r="BK309">
        <v>4</v>
      </c>
      <c r="BL309">
        <v>0</v>
      </c>
      <c r="BM309">
        <v>0</v>
      </c>
      <c r="BN309">
        <v>5</v>
      </c>
      <c r="BO309">
        <v>264</v>
      </c>
      <c r="BP309">
        <v>5</v>
      </c>
      <c r="BQ309">
        <v>15</v>
      </c>
      <c r="BR309">
        <v>0</v>
      </c>
      <c r="BS309">
        <v>0</v>
      </c>
      <c r="BT309" s="3">
        <f t="shared" si="33"/>
        <v>28.5</v>
      </c>
      <c r="BU309">
        <f>VLOOKUP(D309,'2022 FPIs'!$A$1:$B$33,2,FALSE)</f>
        <v>-16.899999999999999</v>
      </c>
      <c r="BV309">
        <f>VLOOKUP($D309,'2022 FPIs'!$A$1:$F$33,3,FALSE)</f>
        <v>45.7</v>
      </c>
      <c r="BW309">
        <f>VLOOKUP($D309,'2022 FPIs'!$A$1:$F$33,4,FALSE)</f>
        <v>35.200000000000003</v>
      </c>
      <c r="BX309">
        <f>VLOOKUP($D309,'2022 FPIs'!$A$1:$F$33,5,FALSE)</f>
        <v>58.8</v>
      </c>
      <c r="BY309">
        <f>VLOOKUP($D309,'2022 FPIs'!$A$1:$F$33,6,FALSE)</f>
        <v>50.2</v>
      </c>
      <c r="BZ309">
        <f>VLOOKUP($D309,'2022 FPIs'!$A$1:$G$33,7,FALSE)</f>
        <v>1332</v>
      </c>
      <c r="CA309">
        <f>VLOOKUP($D309,'2022 FPIs'!$A$1:$M$33,8,FALSE)</f>
        <v>0</v>
      </c>
      <c r="CB309">
        <f>VLOOKUP($D309,'2022 FPIs'!$A$1:$M$33,9,FALSE)</f>
        <v>0.32926829268292684</v>
      </c>
      <c r="CC309">
        <f>VLOOKUP($D309,'2022 FPIs'!$A$1:$M$33,10,FALSE)</f>
        <v>0.25226860254083483</v>
      </c>
      <c r="CD309">
        <f>VLOOKUP($D309,'2022 FPIs'!$A$1:$M$33,11,FALSE)</f>
        <v>0.72829131652661061</v>
      </c>
      <c r="CE309">
        <f>VLOOKUP($D309,'2022 FPIs'!$A$1:$M$33,12,FALSE)</f>
        <v>0.54103343465045606</v>
      </c>
      <c r="CF309">
        <f>VLOOKUP($D309,'2022 FPIs'!$A$1:$M$33,13,FALSE)</f>
        <v>5.8685446009389672E-2</v>
      </c>
      <c r="CG309">
        <f t="shared" si="34"/>
        <v>19</v>
      </c>
      <c r="CH309">
        <f t="shared" si="35"/>
        <v>0.70678336980306333</v>
      </c>
      <c r="CI309">
        <f t="shared" si="36"/>
        <v>0.60511363636363635</v>
      </c>
      <c r="CJ309">
        <f t="shared" si="37"/>
        <v>0.81462585034013602</v>
      </c>
      <c r="CK309">
        <f t="shared" si="38"/>
        <v>1.2131474103585655</v>
      </c>
      <c r="CL309">
        <f t="shared" si="39"/>
        <v>176</v>
      </c>
    </row>
    <row r="310" spans="1:90">
      <c r="A310" t="s">
        <v>1</v>
      </c>
      <c r="B310">
        <f t="shared" si="32"/>
        <v>1</v>
      </c>
      <c r="C310" t="s">
        <v>63</v>
      </c>
      <c r="D310" t="s">
        <v>47</v>
      </c>
      <c r="E310">
        <v>27</v>
      </c>
      <c r="F310">
        <v>22</v>
      </c>
      <c r="G310">
        <v>21</v>
      </c>
      <c r="H310">
        <v>27</v>
      </c>
      <c r="I310">
        <v>213</v>
      </c>
      <c r="J310">
        <v>0</v>
      </c>
      <c r="K310">
        <v>0</v>
      </c>
      <c r="L310">
        <v>1</v>
      </c>
      <c r="M310">
        <v>4</v>
      </c>
      <c r="N310">
        <v>8</v>
      </c>
      <c r="O310">
        <v>7.6</v>
      </c>
      <c r="P310">
        <v>77.8</v>
      </c>
      <c r="Q310">
        <v>99.5</v>
      </c>
      <c r="R310">
        <v>31</v>
      </c>
      <c r="S310">
        <v>125</v>
      </c>
      <c r="T310">
        <v>4</v>
      </c>
      <c r="U310">
        <v>3</v>
      </c>
      <c r="V310">
        <v>2</v>
      </c>
      <c r="W310">
        <v>2</v>
      </c>
      <c r="X310">
        <v>3</v>
      </c>
      <c r="Y310">
        <v>3</v>
      </c>
      <c r="Z310">
        <v>2</v>
      </c>
      <c r="AA310">
        <v>100</v>
      </c>
      <c r="AB310">
        <v>6</v>
      </c>
      <c r="AC310">
        <v>11</v>
      </c>
      <c r="AD310">
        <v>0</v>
      </c>
      <c r="AE310">
        <v>1</v>
      </c>
      <c r="AF310" s="3">
        <v>32</v>
      </c>
      <c r="AG310">
        <f>VLOOKUP(C310,'2022 FPIs'!$A$1:$B$33,2,FALSE)</f>
        <v>2.1</v>
      </c>
      <c r="AH310">
        <f>VLOOKUP($C310,'2022 FPIs'!$A$1:$F$33,3,FALSE)</f>
        <v>32.299999999999997</v>
      </c>
      <c r="AI310">
        <f>VLOOKUP($C310,'2022 FPIs'!$A$1:$F$33,4,FALSE)</f>
        <v>21.3</v>
      </c>
      <c r="AJ310">
        <f>VLOOKUP($C310,'2022 FPIs'!$A$1:$F$33,5,FALSE)</f>
        <v>47.9</v>
      </c>
      <c r="AK310">
        <f>VLOOKUP($C310,'2022 FPIs'!$A$1:$F$33,6,FALSE)</f>
        <v>60.9</v>
      </c>
      <c r="AL310">
        <f>VLOOKUP($C310,'2022 FPIs'!$A$1:$M$33,7,FALSE)</f>
        <v>1508</v>
      </c>
      <c r="AM310">
        <f>VLOOKUP($C310,'2022 FPIs'!$A$1:$M$33,8,FALSE)</f>
        <v>0.62295081967213117</v>
      </c>
      <c r="AN310">
        <f>VLOOKUP($C310,'2022 FPIs'!$A$1:$M$33,9,FALSE)</f>
        <v>2.4390243902437637E-3</v>
      </c>
      <c r="AO310">
        <f>VLOOKUP($C310,'2022 FPIs'!$A$1:$M$33,10,FALSE)</f>
        <v>0</v>
      </c>
      <c r="AP310">
        <f>VLOOKUP($C310,'2022 FPIs'!$A$1:$M$33,11,FALSE)</f>
        <v>0.42296918767507002</v>
      </c>
      <c r="AQ310">
        <f>VLOOKUP($C310,'2022 FPIs'!$A$1:$M$33,12,FALSE)</f>
        <v>0.86626139817629189</v>
      </c>
      <c r="AR310">
        <f>VLOOKUP($C310,'2022 FPIs'!$A$1:$M$33,13,FALSE)</f>
        <v>0.47183098591549294</v>
      </c>
      <c r="AS310">
        <v>22</v>
      </c>
      <c r="AT310">
        <v>27</v>
      </c>
      <c r="AU310">
        <v>25</v>
      </c>
      <c r="AV310">
        <v>39</v>
      </c>
      <c r="AW310">
        <v>207</v>
      </c>
      <c r="AX310">
        <v>2</v>
      </c>
      <c r="AY310">
        <v>0</v>
      </c>
      <c r="AZ310">
        <v>2</v>
      </c>
      <c r="BA310">
        <v>15</v>
      </c>
      <c r="BB310">
        <v>5.7</v>
      </c>
      <c r="BC310">
        <v>5</v>
      </c>
      <c r="BD310">
        <v>64.099999999999994</v>
      </c>
      <c r="BE310">
        <v>94.7</v>
      </c>
      <c r="BF310">
        <v>20</v>
      </c>
      <c r="BG310">
        <v>94</v>
      </c>
      <c r="BH310">
        <v>4.7</v>
      </c>
      <c r="BI310">
        <v>0</v>
      </c>
      <c r="BJ310">
        <v>2</v>
      </c>
      <c r="BK310">
        <v>2</v>
      </c>
      <c r="BL310">
        <v>2</v>
      </c>
      <c r="BM310">
        <v>2</v>
      </c>
      <c r="BN310">
        <v>3</v>
      </c>
      <c r="BO310">
        <v>124</v>
      </c>
      <c r="BP310">
        <v>4</v>
      </c>
      <c r="BQ310">
        <v>10</v>
      </c>
      <c r="BR310">
        <v>0</v>
      </c>
      <c r="BS310">
        <v>1</v>
      </c>
      <c r="BT310" s="3">
        <f t="shared" si="33"/>
        <v>28</v>
      </c>
      <c r="BU310">
        <f>VLOOKUP(D310,'2022 FPIs'!$A$1:$B$33,2,FALSE)</f>
        <v>6.3</v>
      </c>
      <c r="BV310">
        <f>VLOOKUP($D310,'2022 FPIs'!$A$1:$F$33,3,FALSE)</f>
        <v>67.400000000000006</v>
      </c>
      <c r="BW310">
        <f>VLOOKUP($D310,'2022 FPIs'!$A$1:$F$33,4,FALSE)</f>
        <v>60.3</v>
      </c>
      <c r="BX310">
        <f>VLOOKUP($D310,'2022 FPIs'!$A$1:$F$33,5,FALSE)</f>
        <v>63.2</v>
      </c>
      <c r="BY310">
        <f>VLOOKUP($D310,'2022 FPIs'!$A$1:$F$33,6,FALSE)</f>
        <v>58.4</v>
      </c>
      <c r="BZ310">
        <f>VLOOKUP($D310,'2022 FPIs'!$A$1:$G$33,7,FALSE)</f>
        <v>1515</v>
      </c>
      <c r="CA310">
        <f>VLOOKUP($D310,'2022 FPIs'!$A$1:$M$33,8,FALSE)</f>
        <v>0.76065573770491801</v>
      </c>
      <c r="CB310">
        <f>VLOOKUP($D310,'2022 FPIs'!$A$1:$M$33,9,FALSE)</f>
        <v>0.85853658536585375</v>
      </c>
      <c r="CC310">
        <f>VLOOKUP($D310,'2022 FPIs'!$A$1:$M$33,10,FALSE)</f>
        <v>0.70780399274047179</v>
      </c>
      <c r="CD310">
        <f>VLOOKUP($D310,'2022 FPIs'!$A$1:$M$33,11,FALSE)</f>
        <v>0.85154061624649868</v>
      </c>
      <c r="CE310">
        <f>VLOOKUP($D310,'2022 FPIs'!$A$1:$M$33,12,FALSE)</f>
        <v>0.79027355623100304</v>
      </c>
      <c r="CF310">
        <f>VLOOKUP($D310,'2022 FPIs'!$A$1:$M$33,13,FALSE)</f>
        <v>0.48826291079812206</v>
      </c>
      <c r="CG310">
        <f t="shared" si="34"/>
        <v>-4.1999999999999993</v>
      </c>
      <c r="CH310">
        <f t="shared" si="35"/>
        <v>0.47922848664688417</v>
      </c>
      <c r="CI310">
        <f t="shared" si="36"/>
        <v>0.35323383084577115</v>
      </c>
      <c r="CJ310">
        <f t="shared" si="37"/>
        <v>0.75791139240506322</v>
      </c>
      <c r="CK310">
        <f t="shared" si="38"/>
        <v>1.0428082191780821</v>
      </c>
      <c r="CL310">
        <f t="shared" si="39"/>
        <v>-7</v>
      </c>
    </row>
    <row r="311" spans="1:90">
      <c r="A311" t="s">
        <v>1</v>
      </c>
      <c r="B311">
        <f t="shared" si="32"/>
        <v>1</v>
      </c>
      <c r="C311" t="s">
        <v>63</v>
      </c>
      <c r="D311" t="s">
        <v>44</v>
      </c>
      <c r="E311">
        <v>24</v>
      </c>
      <c r="F311">
        <v>20</v>
      </c>
      <c r="G311">
        <v>19</v>
      </c>
      <c r="H311">
        <v>27</v>
      </c>
      <c r="I311">
        <v>155</v>
      </c>
      <c r="J311">
        <v>2</v>
      </c>
      <c r="K311">
        <v>0</v>
      </c>
      <c r="L311">
        <v>4</v>
      </c>
      <c r="M311">
        <v>18</v>
      </c>
      <c r="N311">
        <v>6.4</v>
      </c>
      <c r="O311">
        <v>5</v>
      </c>
      <c r="P311">
        <v>70.400000000000006</v>
      </c>
      <c r="Q311">
        <v>109.3</v>
      </c>
      <c r="R311">
        <v>31</v>
      </c>
      <c r="S311">
        <v>83</v>
      </c>
      <c r="T311">
        <v>2.7</v>
      </c>
      <c r="U311">
        <v>1</v>
      </c>
      <c r="V311">
        <v>1</v>
      </c>
      <c r="W311">
        <v>1</v>
      </c>
      <c r="X311">
        <v>3</v>
      </c>
      <c r="Y311">
        <v>3</v>
      </c>
      <c r="Z311">
        <v>4</v>
      </c>
      <c r="AA311">
        <v>185</v>
      </c>
      <c r="AB311">
        <v>7</v>
      </c>
      <c r="AC311">
        <v>14</v>
      </c>
      <c r="AD311">
        <v>0</v>
      </c>
      <c r="AE311">
        <v>0</v>
      </c>
      <c r="AF311" s="3">
        <v>32</v>
      </c>
      <c r="AG311">
        <f>VLOOKUP(C311,'2022 FPIs'!$A$1:$B$33,2,FALSE)</f>
        <v>2.1</v>
      </c>
      <c r="AH311">
        <f>VLOOKUP($C311,'2022 FPIs'!$A$1:$F$33,3,FALSE)</f>
        <v>32.299999999999997</v>
      </c>
      <c r="AI311">
        <f>VLOOKUP($C311,'2022 FPIs'!$A$1:$F$33,4,FALSE)</f>
        <v>21.3</v>
      </c>
      <c r="AJ311">
        <f>VLOOKUP($C311,'2022 FPIs'!$A$1:$F$33,5,FALSE)</f>
        <v>47.9</v>
      </c>
      <c r="AK311">
        <f>VLOOKUP($C311,'2022 FPIs'!$A$1:$F$33,6,FALSE)</f>
        <v>60.9</v>
      </c>
      <c r="AL311">
        <f>VLOOKUP($C311,'2022 FPIs'!$A$1:$M$33,7,FALSE)</f>
        <v>1508</v>
      </c>
      <c r="AM311">
        <f>VLOOKUP($C311,'2022 FPIs'!$A$1:$M$33,8,FALSE)</f>
        <v>0.62295081967213117</v>
      </c>
      <c r="AN311">
        <f>VLOOKUP($C311,'2022 FPIs'!$A$1:$M$33,9,FALSE)</f>
        <v>2.4390243902437637E-3</v>
      </c>
      <c r="AO311">
        <f>VLOOKUP($C311,'2022 FPIs'!$A$1:$M$33,10,FALSE)</f>
        <v>0</v>
      </c>
      <c r="AP311">
        <f>VLOOKUP($C311,'2022 FPIs'!$A$1:$M$33,11,FALSE)</f>
        <v>0.42296918767507002</v>
      </c>
      <c r="AQ311">
        <f>VLOOKUP($C311,'2022 FPIs'!$A$1:$M$33,12,FALSE)</f>
        <v>0.86626139817629189</v>
      </c>
      <c r="AR311">
        <f>VLOOKUP($C311,'2022 FPIs'!$A$1:$M$33,13,FALSE)</f>
        <v>0.47183098591549294</v>
      </c>
      <c r="AS311">
        <v>20</v>
      </c>
      <c r="AT311">
        <v>24</v>
      </c>
      <c r="AU311">
        <v>17</v>
      </c>
      <c r="AV311">
        <v>32</v>
      </c>
      <c r="AW311">
        <v>195</v>
      </c>
      <c r="AX311">
        <v>1</v>
      </c>
      <c r="AY311">
        <v>1</v>
      </c>
      <c r="AZ311">
        <v>2</v>
      </c>
      <c r="BA311">
        <v>15</v>
      </c>
      <c r="BB311">
        <v>6.6</v>
      </c>
      <c r="BC311">
        <v>5.7</v>
      </c>
      <c r="BD311">
        <v>53.1</v>
      </c>
      <c r="BE311">
        <v>69.099999999999994</v>
      </c>
      <c r="BF311">
        <v>24</v>
      </c>
      <c r="BG311">
        <v>211</v>
      </c>
      <c r="BH311">
        <v>8.8000000000000007</v>
      </c>
      <c r="BI311">
        <v>1</v>
      </c>
      <c r="BJ311">
        <v>2</v>
      </c>
      <c r="BK311">
        <v>3</v>
      </c>
      <c r="BL311">
        <v>2</v>
      </c>
      <c r="BM311">
        <v>2</v>
      </c>
      <c r="BN311">
        <v>2</v>
      </c>
      <c r="BO311">
        <v>95</v>
      </c>
      <c r="BP311">
        <v>4</v>
      </c>
      <c r="BQ311">
        <v>10</v>
      </c>
      <c r="BR311">
        <v>0</v>
      </c>
      <c r="BS311">
        <v>0</v>
      </c>
      <c r="BT311" s="3">
        <f t="shared" si="33"/>
        <v>28</v>
      </c>
      <c r="BU311">
        <f>VLOOKUP(D311,'2022 FPIs'!$A$1:$B$33,2,FALSE)</f>
        <v>2.9</v>
      </c>
      <c r="BV311">
        <f>VLOOKUP($D311,'2022 FPIs'!$A$1:$F$33,3,FALSE)</f>
        <v>51.9</v>
      </c>
      <c r="BW311">
        <f>VLOOKUP($D311,'2022 FPIs'!$A$1:$F$33,4,FALSE)</f>
        <v>59.7</v>
      </c>
      <c r="BX311">
        <f>VLOOKUP($D311,'2022 FPIs'!$A$1:$F$33,5,FALSE)</f>
        <v>39.6</v>
      </c>
      <c r="BY311">
        <f>VLOOKUP($D311,'2022 FPIs'!$A$1:$F$33,6,FALSE)</f>
        <v>60.2</v>
      </c>
      <c r="BZ311">
        <f>VLOOKUP($D311,'2022 FPIs'!$A$1:$G$33,7,FALSE)</f>
        <v>1599</v>
      </c>
      <c r="CA311">
        <f>VLOOKUP($D311,'2022 FPIs'!$A$1:$M$33,8,FALSE)</f>
        <v>0.64918032786885238</v>
      </c>
      <c r="CB311">
        <f>VLOOKUP($D311,'2022 FPIs'!$A$1:$M$33,9,FALSE)</f>
        <v>0.48048780487804865</v>
      </c>
      <c r="CC311">
        <f>VLOOKUP($D311,'2022 FPIs'!$A$1:$M$33,10,FALSE)</f>
        <v>0.69691470054446458</v>
      </c>
      <c r="CD311">
        <f>VLOOKUP($D311,'2022 FPIs'!$A$1:$M$33,11,FALSE)</f>
        <v>0.19047619047619058</v>
      </c>
      <c r="CE311">
        <f>VLOOKUP($D311,'2022 FPIs'!$A$1:$M$33,12,FALSE)</f>
        <v>0.84498480243161112</v>
      </c>
      <c r="CF311">
        <f>VLOOKUP($D311,'2022 FPIs'!$A$1:$M$33,13,FALSE)</f>
        <v>0.68544600938967137</v>
      </c>
      <c r="CG311">
        <f t="shared" si="34"/>
        <v>-0.79999999999999982</v>
      </c>
      <c r="CH311">
        <f t="shared" si="35"/>
        <v>0.62235067437379576</v>
      </c>
      <c r="CI311">
        <f t="shared" si="36"/>
        <v>0.35678391959798994</v>
      </c>
      <c r="CJ311">
        <f t="shared" si="37"/>
        <v>1.2095959595959596</v>
      </c>
      <c r="CK311">
        <f t="shared" si="38"/>
        <v>1.0116279069767442</v>
      </c>
      <c r="CL311">
        <f t="shared" si="39"/>
        <v>-91</v>
      </c>
    </row>
    <row r="312" spans="1:90">
      <c r="A312" t="s">
        <v>1</v>
      </c>
      <c r="B312">
        <f t="shared" si="32"/>
        <v>1</v>
      </c>
      <c r="C312" t="s">
        <v>63</v>
      </c>
      <c r="D312" t="s">
        <v>41</v>
      </c>
      <c r="E312">
        <v>23</v>
      </c>
      <c r="F312">
        <v>17</v>
      </c>
      <c r="G312">
        <v>19</v>
      </c>
      <c r="H312">
        <v>30</v>
      </c>
      <c r="I312">
        <v>200</v>
      </c>
      <c r="J312">
        <v>1</v>
      </c>
      <c r="K312">
        <v>0</v>
      </c>
      <c r="L312">
        <v>1</v>
      </c>
      <c r="M312">
        <v>2</v>
      </c>
      <c r="N312">
        <v>6.7</v>
      </c>
      <c r="O312">
        <v>6.5</v>
      </c>
      <c r="P312">
        <v>63.3</v>
      </c>
      <c r="Q312">
        <v>93.7</v>
      </c>
      <c r="R312">
        <v>39</v>
      </c>
      <c r="S312">
        <v>236</v>
      </c>
      <c r="T312">
        <v>6.1</v>
      </c>
      <c r="U312">
        <v>1</v>
      </c>
      <c r="V312">
        <v>3</v>
      </c>
      <c r="W312">
        <v>3</v>
      </c>
      <c r="X312">
        <v>2</v>
      </c>
      <c r="Y312">
        <v>2</v>
      </c>
      <c r="Z312">
        <v>2</v>
      </c>
      <c r="AA312">
        <v>80</v>
      </c>
      <c r="AB312">
        <v>6</v>
      </c>
      <c r="AC312">
        <v>12</v>
      </c>
      <c r="AD312">
        <v>0</v>
      </c>
      <c r="AE312">
        <v>1</v>
      </c>
      <c r="AF312" s="3">
        <v>34</v>
      </c>
      <c r="AG312">
        <f>VLOOKUP(C312,'2022 FPIs'!$A$1:$B$33,2,FALSE)</f>
        <v>2.1</v>
      </c>
      <c r="AH312">
        <f>VLOOKUP($C312,'2022 FPIs'!$A$1:$F$33,3,FALSE)</f>
        <v>32.299999999999997</v>
      </c>
      <c r="AI312">
        <f>VLOOKUP($C312,'2022 FPIs'!$A$1:$F$33,4,FALSE)</f>
        <v>21.3</v>
      </c>
      <c r="AJ312">
        <f>VLOOKUP($C312,'2022 FPIs'!$A$1:$F$33,5,FALSE)</f>
        <v>47.9</v>
      </c>
      <c r="AK312">
        <f>VLOOKUP($C312,'2022 FPIs'!$A$1:$F$33,6,FALSE)</f>
        <v>60.9</v>
      </c>
      <c r="AL312">
        <f>VLOOKUP($C312,'2022 FPIs'!$A$1:$M$33,7,FALSE)</f>
        <v>1508</v>
      </c>
      <c r="AM312">
        <f>VLOOKUP($C312,'2022 FPIs'!$A$1:$M$33,8,FALSE)</f>
        <v>0.62295081967213117</v>
      </c>
      <c r="AN312">
        <f>VLOOKUP($C312,'2022 FPIs'!$A$1:$M$33,9,FALSE)</f>
        <v>2.4390243902437637E-3</v>
      </c>
      <c r="AO312">
        <f>VLOOKUP($C312,'2022 FPIs'!$A$1:$M$33,10,FALSE)</f>
        <v>0</v>
      </c>
      <c r="AP312">
        <f>VLOOKUP($C312,'2022 FPIs'!$A$1:$M$33,11,FALSE)</f>
        <v>0.42296918767507002</v>
      </c>
      <c r="AQ312">
        <f>VLOOKUP($C312,'2022 FPIs'!$A$1:$M$33,12,FALSE)</f>
        <v>0.86626139817629189</v>
      </c>
      <c r="AR312">
        <f>VLOOKUP($C312,'2022 FPIs'!$A$1:$M$33,13,FALSE)</f>
        <v>0.47183098591549294</v>
      </c>
      <c r="AS312">
        <v>17</v>
      </c>
      <c r="AT312">
        <v>23</v>
      </c>
      <c r="AU312">
        <v>22</v>
      </c>
      <c r="AV312">
        <v>44</v>
      </c>
      <c r="AW312">
        <v>310</v>
      </c>
      <c r="AX312">
        <v>0</v>
      </c>
      <c r="AY312">
        <v>0</v>
      </c>
      <c r="AZ312">
        <v>0</v>
      </c>
      <c r="BA312">
        <v>0</v>
      </c>
      <c r="BB312">
        <v>7</v>
      </c>
      <c r="BC312">
        <v>7</v>
      </c>
      <c r="BD312">
        <v>50</v>
      </c>
      <c r="BE312">
        <v>73.099999999999994</v>
      </c>
      <c r="BF312">
        <v>21</v>
      </c>
      <c r="BG312">
        <v>142</v>
      </c>
      <c r="BH312">
        <v>6.8</v>
      </c>
      <c r="BI312">
        <v>2</v>
      </c>
      <c r="BJ312">
        <v>1</v>
      </c>
      <c r="BK312">
        <v>1</v>
      </c>
      <c r="BL312">
        <v>0</v>
      </c>
      <c r="BM312">
        <v>1</v>
      </c>
      <c r="BN312">
        <v>2</v>
      </c>
      <c r="BO312">
        <v>106</v>
      </c>
      <c r="BP312">
        <v>6</v>
      </c>
      <c r="BQ312">
        <v>13</v>
      </c>
      <c r="BR312">
        <v>2</v>
      </c>
      <c r="BS312">
        <v>4</v>
      </c>
      <c r="BT312" s="3">
        <f t="shared" si="33"/>
        <v>26</v>
      </c>
      <c r="BU312">
        <f>VLOOKUP(D312,'2022 FPIs'!$A$1:$B$33,2,FALSE)</f>
        <v>6.1</v>
      </c>
      <c r="BV312">
        <f>VLOOKUP($D312,'2022 FPIs'!$A$1:$F$33,3,FALSE)</f>
        <v>48</v>
      </c>
      <c r="BW312">
        <f>VLOOKUP($D312,'2022 FPIs'!$A$1:$F$33,4,FALSE)</f>
        <v>46.1</v>
      </c>
      <c r="BX312">
        <f>VLOOKUP($D312,'2022 FPIs'!$A$1:$F$33,5,FALSE)</f>
        <v>50.2</v>
      </c>
      <c r="BY312">
        <f>VLOOKUP($D312,'2022 FPIs'!$A$1:$F$33,6,FALSE)</f>
        <v>51</v>
      </c>
      <c r="BZ312">
        <f>VLOOKUP($D312,'2022 FPIs'!$A$1:$G$33,7,FALSE)</f>
        <v>1531</v>
      </c>
      <c r="CA312">
        <f>VLOOKUP($D312,'2022 FPIs'!$A$1:$M$33,8,FALSE)</f>
        <v>0.75409836065573765</v>
      </c>
      <c r="CB312">
        <f>VLOOKUP($D312,'2022 FPIs'!$A$1:$M$33,9,FALSE)</f>
        <v>0.38536585365853654</v>
      </c>
      <c r="CC312">
        <f>VLOOKUP($D312,'2022 FPIs'!$A$1:$M$33,10,FALSE)</f>
        <v>0.45009074410163336</v>
      </c>
      <c r="CD312">
        <f>VLOOKUP($D312,'2022 FPIs'!$A$1:$M$33,11,FALSE)</f>
        <v>0.48739495798319338</v>
      </c>
      <c r="CE312">
        <f>VLOOKUP($D312,'2022 FPIs'!$A$1:$M$33,12,FALSE)</f>
        <v>0.56534954407294835</v>
      </c>
      <c r="CF312">
        <f>VLOOKUP($D312,'2022 FPIs'!$A$1:$M$33,13,FALSE)</f>
        <v>0.5258215962441315</v>
      </c>
      <c r="CG312">
        <f t="shared" si="34"/>
        <v>-3.9999999999999996</v>
      </c>
      <c r="CH312">
        <f t="shared" si="35"/>
        <v>0.67291666666666661</v>
      </c>
      <c r="CI312">
        <f t="shared" si="36"/>
        <v>0.46203904555314534</v>
      </c>
      <c r="CJ312">
        <f t="shared" si="37"/>
        <v>0.95418326693227085</v>
      </c>
      <c r="CK312">
        <f t="shared" si="38"/>
        <v>1.1941176470588235</v>
      </c>
      <c r="CL312">
        <f t="shared" si="39"/>
        <v>-23</v>
      </c>
    </row>
    <row r="313" spans="1:90">
      <c r="A313" t="s">
        <v>0</v>
      </c>
      <c r="B313">
        <f t="shared" si="32"/>
        <v>0</v>
      </c>
      <c r="C313" t="s">
        <v>63</v>
      </c>
      <c r="D313" t="s">
        <v>60</v>
      </c>
      <c r="E313">
        <v>13</v>
      </c>
      <c r="F313">
        <v>27</v>
      </c>
      <c r="G313">
        <v>17</v>
      </c>
      <c r="H313">
        <v>31</v>
      </c>
      <c r="I313">
        <v>147</v>
      </c>
      <c r="J313">
        <v>0</v>
      </c>
      <c r="K313">
        <v>0</v>
      </c>
      <c r="L313">
        <v>5</v>
      </c>
      <c r="M313">
        <v>29</v>
      </c>
      <c r="N313">
        <v>5.7</v>
      </c>
      <c r="O313">
        <v>4.0999999999999996</v>
      </c>
      <c r="P313">
        <v>54.8</v>
      </c>
      <c r="Q313">
        <v>67.5</v>
      </c>
      <c r="R313">
        <v>28</v>
      </c>
      <c r="S313">
        <v>78</v>
      </c>
      <c r="T313">
        <v>2.8</v>
      </c>
      <c r="U313">
        <v>1</v>
      </c>
      <c r="V313">
        <v>2</v>
      </c>
      <c r="W313">
        <v>2</v>
      </c>
      <c r="X313">
        <v>1</v>
      </c>
      <c r="Y313">
        <v>1</v>
      </c>
      <c r="Z313">
        <v>6</v>
      </c>
      <c r="AA313">
        <v>322</v>
      </c>
      <c r="AB313">
        <v>6</v>
      </c>
      <c r="AC313">
        <v>16</v>
      </c>
      <c r="AD313">
        <v>0</v>
      </c>
      <c r="AE313">
        <v>1</v>
      </c>
      <c r="AF313" s="3">
        <v>33.5</v>
      </c>
      <c r="AG313">
        <f>VLOOKUP(C313,'2022 FPIs'!$A$1:$B$33,2,FALSE)</f>
        <v>2.1</v>
      </c>
      <c r="AH313">
        <f>VLOOKUP($C313,'2022 FPIs'!$A$1:$F$33,3,FALSE)</f>
        <v>32.299999999999997</v>
      </c>
      <c r="AI313">
        <f>VLOOKUP($C313,'2022 FPIs'!$A$1:$F$33,4,FALSE)</f>
        <v>21.3</v>
      </c>
      <c r="AJ313">
        <f>VLOOKUP($C313,'2022 FPIs'!$A$1:$F$33,5,FALSE)</f>
        <v>47.9</v>
      </c>
      <c r="AK313">
        <f>VLOOKUP($C313,'2022 FPIs'!$A$1:$F$33,6,FALSE)</f>
        <v>60.9</v>
      </c>
      <c r="AL313">
        <f>VLOOKUP($C313,'2022 FPIs'!$A$1:$M$33,7,FALSE)</f>
        <v>1508</v>
      </c>
      <c r="AM313">
        <f>VLOOKUP($C313,'2022 FPIs'!$A$1:$M$33,8,FALSE)</f>
        <v>0.62295081967213117</v>
      </c>
      <c r="AN313">
        <f>VLOOKUP($C313,'2022 FPIs'!$A$1:$M$33,9,FALSE)</f>
        <v>2.4390243902437637E-3</v>
      </c>
      <c r="AO313">
        <f>VLOOKUP($C313,'2022 FPIs'!$A$1:$M$33,10,FALSE)</f>
        <v>0</v>
      </c>
      <c r="AP313">
        <f>VLOOKUP($C313,'2022 FPIs'!$A$1:$M$33,11,FALSE)</f>
        <v>0.42296918767507002</v>
      </c>
      <c r="AQ313">
        <f>VLOOKUP($C313,'2022 FPIs'!$A$1:$M$33,12,FALSE)</f>
        <v>0.86626139817629189</v>
      </c>
      <c r="AR313">
        <f>VLOOKUP($C313,'2022 FPIs'!$A$1:$M$33,13,FALSE)</f>
        <v>0.47183098591549294</v>
      </c>
      <c r="AS313">
        <v>27</v>
      </c>
      <c r="AT313">
        <v>13</v>
      </c>
      <c r="AU313">
        <v>23</v>
      </c>
      <c r="AV313">
        <v>34</v>
      </c>
      <c r="AW313">
        <v>190</v>
      </c>
      <c r="AX313">
        <v>2</v>
      </c>
      <c r="AY313">
        <v>0</v>
      </c>
      <c r="AZ313">
        <v>3</v>
      </c>
      <c r="BA313">
        <v>22</v>
      </c>
      <c r="BB313">
        <v>6.2</v>
      </c>
      <c r="BC313">
        <v>5.0999999999999996</v>
      </c>
      <c r="BD313">
        <v>67.599999999999994</v>
      </c>
      <c r="BE313">
        <v>101.3</v>
      </c>
      <c r="BF313">
        <v>25</v>
      </c>
      <c r="BG313">
        <v>87</v>
      </c>
      <c r="BH313">
        <v>3.5</v>
      </c>
      <c r="BI313">
        <v>1</v>
      </c>
      <c r="BJ313">
        <v>2</v>
      </c>
      <c r="BK313">
        <v>2</v>
      </c>
      <c r="BL313">
        <v>3</v>
      </c>
      <c r="BM313">
        <v>3</v>
      </c>
      <c r="BN313">
        <v>6</v>
      </c>
      <c r="BO313">
        <v>291</v>
      </c>
      <c r="BP313">
        <v>3</v>
      </c>
      <c r="BQ313">
        <v>13</v>
      </c>
      <c r="BR313">
        <v>2</v>
      </c>
      <c r="BS313">
        <v>2</v>
      </c>
      <c r="BT313" s="3">
        <f t="shared" si="33"/>
        <v>26.5</v>
      </c>
      <c r="BU313">
        <f>VLOOKUP(D313,'2022 FPIs'!$A$1:$B$33,2,FALSE)</f>
        <v>-1.1000000000000001</v>
      </c>
      <c r="BV313">
        <f>VLOOKUP($D313,'2022 FPIs'!$A$1:$F$33,3,FALSE)</f>
        <v>50</v>
      </c>
      <c r="BW313">
        <f>VLOOKUP($D313,'2022 FPIs'!$A$1:$F$33,4,FALSE)</f>
        <v>54.3</v>
      </c>
      <c r="BX313">
        <f>VLOOKUP($D313,'2022 FPIs'!$A$1:$F$33,5,FALSE)</f>
        <v>48.7</v>
      </c>
      <c r="BY313">
        <f>VLOOKUP($D313,'2022 FPIs'!$A$1:$F$33,6,FALSE)</f>
        <v>45.5</v>
      </c>
      <c r="BZ313">
        <f>VLOOKUP($D313,'2022 FPIs'!$A$1:$G$33,7,FALSE)</f>
        <v>1455</v>
      </c>
      <c r="CA313">
        <f>VLOOKUP($D313,'2022 FPIs'!$A$1:$M$33,8,FALSE)</f>
        <v>0.5180327868852459</v>
      </c>
      <c r="CB313">
        <f>VLOOKUP($D313,'2022 FPIs'!$A$1:$M$33,9,FALSE)</f>
        <v>0.43414634146341458</v>
      </c>
      <c r="CC313">
        <f>VLOOKUP($D313,'2022 FPIs'!$A$1:$M$33,10,FALSE)</f>
        <v>0.59891107078039918</v>
      </c>
      <c r="CD313">
        <f>VLOOKUP($D313,'2022 FPIs'!$A$1:$M$33,11,FALSE)</f>
        <v>0.44537815126050434</v>
      </c>
      <c r="CE313">
        <f>VLOOKUP($D313,'2022 FPIs'!$A$1:$M$33,12,FALSE)</f>
        <v>0.39817629179331315</v>
      </c>
      <c r="CF313">
        <f>VLOOKUP($D313,'2022 FPIs'!$A$1:$M$33,13,FALSE)</f>
        <v>0.34741784037558687</v>
      </c>
      <c r="CG313">
        <f t="shared" si="34"/>
        <v>3.2</v>
      </c>
      <c r="CH313">
        <f t="shared" si="35"/>
        <v>0.64599999999999991</v>
      </c>
      <c r="CI313">
        <f t="shared" si="36"/>
        <v>0.3922651933701658</v>
      </c>
      <c r="CJ313">
        <f t="shared" si="37"/>
        <v>0.98357289527720726</v>
      </c>
      <c r="CK313">
        <f t="shared" si="38"/>
        <v>1.3384615384615384</v>
      </c>
      <c r="CL313">
        <f t="shared" si="39"/>
        <v>53</v>
      </c>
    </row>
    <row r="314" spans="1:90">
      <c r="A314" t="s">
        <v>1</v>
      </c>
      <c r="B314">
        <f t="shared" si="32"/>
        <v>1</v>
      </c>
      <c r="C314" t="s">
        <v>63</v>
      </c>
      <c r="D314" t="s">
        <v>53</v>
      </c>
      <c r="E314">
        <v>24</v>
      </c>
      <c r="F314">
        <v>16</v>
      </c>
      <c r="G314">
        <v>13</v>
      </c>
      <c r="H314">
        <v>17</v>
      </c>
      <c r="I314">
        <v>176</v>
      </c>
      <c r="J314">
        <v>2</v>
      </c>
      <c r="K314">
        <v>0</v>
      </c>
      <c r="L314">
        <v>3</v>
      </c>
      <c r="M314">
        <v>21</v>
      </c>
      <c r="N314">
        <v>11.6</v>
      </c>
      <c r="O314">
        <v>8.8000000000000007</v>
      </c>
      <c r="P314">
        <v>76.5</v>
      </c>
      <c r="Q314">
        <v>148.19999999999999</v>
      </c>
      <c r="R314">
        <v>47</v>
      </c>
      <c r="S314">
        <v>191</v>
      </c>
      <c r="T314">
        <v>4.0999999999999996</v>
      </c>
      <c r="U314">
        <v>1</v>
      </c>
      <c r="V314">
        <v>1</v>
      </c>
      <c r="W314">
        <v>1</v>
      </c>
      <c r="X314">
        <v>3</v>
      </c>
      <c r="Y314">
        <v>3</v>
      </c>
      <c r="Z314">
        <v>6</v>
      </c>
      <c r="AA314">
        <v>242</v>
      </c>
      <c r="AB314">
        <v>7</v>
      </c>
      <c r="AC314">
        <v>14</v>
      </c>
      <c r="AD314">
        <v>0</v>
      </c>
      <c r="AE314">
        <v>0</v>
      </c>
      <c r="AF314" s="3">
        <v>33.5</v>
      </c>
      <c r="AG314">
        <f>VLOOKUP(C314,'2022 FPIs'!$A$1:$B$33,2,FALSE)</f>
        <v>2.1</v>
      </c>
      <c r="AH314">
        <f>VLOOKUP($C314,'2022 FPIs'!$A$1:$F$33,3,FALSE)</f>
        <v>32.299999999999997</v>
      </c>
      <c r="AI314">
        <f>VLOOKUP($C314,'2022 FPIs'!$A$1:$F$33,4,FALSE)</f>
        <v>21.3</v>
      </c>
      <c r="AJ314">
        <f>VLOOKUP($C314,'2022 FPIs'!$A$1:$F$33,5,FALSE)</f>
        <v>47.9</v>
      </c>
      <c r="AK314">
        <f>VLOOKUP($C314,'2022 FPIs'!$A$1:$F$33,6,FALSE)</f>
        <v>60.9</v>
      </c>
      <c r="AL314">
        <f>VLOOKUP($C314,'2022 FPIs'!$A$1:$M$33,7,FALSE)</f>
        <v>1508</v>
      </c>
      <c r="AM314">
        <f>VLOOKUP($C314,'2022 FPIs'!$A$1:$M$33,8,FALSE)</f>
        <v>0.62295081967213117</v>
      </c>
      <c r="AN314">
        <f>VLOOKUP($C314,'2022 FPIs'!$A$1:$M$33,9,FALSE)</f>
        <v>2.4390243902437637E-3</v>
      </c>
      <c r="AO314">
        <f>VLOOKUP($C314,'2022 FPIs'!$A$1:$M$33,10,FALSE)</f>
        <v>0</v>
      </c>
      <c r="AP314">
        <f>VLOOKUP($C314,'2022 FPIs'!$A$1:$M$33,11,FALSE)</f>
        <v>0.42296918767507002</v>
      </c>
      <c r="AQ314">
        <f>VLOOKUP($C314,'2022 FPIs'!$A$1:$M$33,12,FALSE)</f>
        <v>0.86626139817629189</v>
      </c>
      <c r="AR314">
        <f>VLOOKUP($C314,'2022 FPIs'!$A$1:$M$33,13,FALSE)</f>
        <v>0.47183098591549294</v>
      </c>
      <c r="AS314">
        <v>16</v>
      </c>
      <c r="AT314">
        <v>24</v>
      </c>
      <c r="AU314">
        <v>22</v>
      </c>
      <c r="AV314">
        <v>37</v>
      </c>
      <c r="AW314">
        <v>286</v>
      </c>
      <c r="AX314">
        <v>1</v>
      </c>
      <c r="AY314">
        <v>1</v>
      </c>
      <c r="AZ314">
        <v>4</v>
      </c>
      <c r="BA314">
        <v>33</v>
      </c>
      <c r="BB314">
        <v>8.6</v>
      </c>
      <c r="BC314">
        <v>7</v>
      </c>
      <c r="BD314">
        <v>59.5</v>
      </c>
      <c r="BE314">
        <v>81.599999999999994</v>
      </c>
      <c r="BF314">
        <v>19</v>
      </c>
      <c r="BG314">
        <v>101</v>
      </c>
      <c r="BH314">
        <v>5.3</v>
      </c>
      <c r="BI314">
        <v>0</v>
      </c>
      <c r="BJ314">
        <v>3</v>
      </c>
      <c r="BK314">
        <v>3</v>
      </c>
      <c r="BL314">
        <v>1</v>
      </c>
      <c r="BM314">
        <v>1</v>
      </c>
      <c r="BN314">
        <v>5</v>
      </c>
      <c r="BO314">
        <v>229</v>
      </c>
      <c r="BP314">
        <v>3</v>
      </c>
      <c r="BQ314">
        <v>10</v>
      </c>
      <c r="BR314">
        <v>0</v>
      </c>
      <c r="BS314">
        <v>0</v>
      </c>
      <c r="BT314" s="3">
        <f t="shared" si="33"/>
        <v>26.5</v>
      </c>
      <c r="BU314">
        <f>VLOOKUP(D314,'2022 FPIs'!$A$1:$B$33,2,FALSE)</f>
        <v>-5.5</v>
      </c>
      <c r="BV314">
        <f>VLOOKUP($D314,'2022 FPIs'!$A$1:$F$33,3,FALSE)</f>
        <v>70.5</v>
      </c>
      <c r="BW314">
        <f>VLOOKUP($D314,'2022 FPIs'!$A$1:$F$33,4,FALSE)</f>
        <v>65.099999999999994</v>
      </c>
      <c r="BX314">
        <f>VLOOKUP($D314,'2022 FPIs'!$A$1:$F$33,5,FALSE)</f>
        <v>66.3</v>
      </c>
      <c r="BY314">
        <f>VLOOKUP($D314,'2022 FPIs'!$A$1:$F$33,6,FALSE)</f>
        <v>50.4</v>
      </c>
      <c r="BZ314">
        <f>VLOOKUP($D314,'2022 FPIs'!$A$1:$G$33,7,FALSE)</f>
        <v>1307</v>
      </c>
      <c r="CA314">
        <f>VLOOKUP($D314,'2022 FPIs'!$A$1:$M$33,8,FALSE)</f>
        <v>0.37377049180327865</v>
      </c>
      <c r="CB314">
        <f>VLOOKUP($D314,'2022 FPIs'!$A$1:$M$33,9,FALSE)</f>
        <v>0.93414634146341458</v>
      </c>
      <c r="CC314">
        <f>VLOOKUP($D314,'2022 FPIs'!$A$1:$M$33,10,FALSE)</f>
        <v>0.79491833030852976</v>
      </c>
      <c r="CD314">
        <f>VLOOKUP($D314,'2022 FPIs'!$A$1:$M$33,11,FALSE)</f>
        <v>0.93837535014005591</v>
      </c>
      <c r="CE314">
        <f>VLOOKUP($D314,'2022 FPIs'!$A$1:$M$33,12,FALSE)</f>
        <v>0.5471124620060791</v>
      </c>
      <c r="CF314">
        <f>VLOOKUP($D314,'2022 FPIs'!$A$1:$M$33,13,FALSE)</f>
        <v>0</v>
      </c>
      <c r="CG314">
        <f t="shared" si="34"/>
        <v>7.6</v>
      </c>
      <c r="CH314">
        <f t="shared" si="35"/>
        <v>0.45815602836879427</v>
      </c>
      <c r="CI314">
        <f t="shared" si="36"/>
        <v>0.32718894009216593</v>
      </c>
      <c r="CJ314">
        <f t="shared" si="37"/>
        <v>0.72247360482654599</v>
      </c>
      <c r="CK314">
        <f t="shared" si="38"/>
        <v>1.2083333333333333</v>
      </c>
      <c r="CL314">
        <f t="shared" si="39"/>
        <v>201</v>
      </c>
    </row>
    <row r="315" spans="1:90">
      <c r="A315" t="s">
        <v>0</v>
      </c>
      <c r="B315">
        <f t="shared" si="32"/>
        <v>0</v>
      </c>
      <c r="C315" t="s">
        <v>63</v>
      </c>
      <c r="D315" t="s">
        <v>50</v>
      </c>
      <c r="E315">
        <v>18</v>
      </c>
      <c r="F315">
        <v>31</v>
      </c>
      <c r="G315">
        <v>27</v>
      </c>
      <c r="H315">
        <v>44</v>
      </c>
      <c r="I315">
        <v>324</v>
      </c>
      <c r="J315">
        <v>1</v>
      </c>
      <c r="K315">
        <v>2</v>
      </c>
      <c r="L315">
        <v>2</v>
      </c>
      <c r="M315">
        <v>17</v>
      </c>
      <c r="N315">
        <v>7.8</v>
      </c>
      <c r="O315">
        <v>7</v>
      </c>
      <c r="P315">
        <v>61.4</v>
      </c>
      <c r="Q315">
        <v>72.5</v>
      </c>
      <c r="R315">
        <v>26</v>
      </c>
      <c r="S315">
        <v>89</v>
      </c>
      <c r="T315">
        <v>3.4</v>
      </c>
      <c r="U315">
        <v>2</v>
      </c>
      <c r="V315">
        <v>0</v>
      </c>
      <c r="W315">
        <v>0</v>
      </c>
      <c r="X315">
        <v>0</v>
      </c>
      <c r="Y315">
        <v>2</v>
      </c>
      <c r="Z315">
        <v>4</v>
      </c>
      <c r="AA315">
        <v>153</v>
      </c>
      <c r="AB315">
        <v>5</v>
      </c>
      <c r="AC315">
        <v>13</v>
      </c>
      <c r="AD315">
        <v>2</v>
      </c>
      <c r="AE315">
        <v>3</v>
      </c>
      <c r="AF315" s="3">
        <v>28</v>
      </c>
      <c r="AG315">
        <f>VLOOKUP(C315,'2022 FPIs'!$A$1:$B$33,2,FALSE)</f>
        <v>2.1</v>
      </c>
      <c r="AH315">
        <f>VLOOKUP($C315,'2022 FPIs'!$A$1:$F$33,3,FALSE)</f>
        <v>32.299999999999997</v>
      </c>
      <c r="AI315">
        <f>VLOOKUP($C315,'2022 FPIs'!$A$1:$F$33,4,FALSE)</f>
        <v>21.3</v>
      </c>
      <c r="AJ315">
        <f>VLOOKUP($C315,'2022 FPIs'!$A$1:$F$33,5,FALSE)</f>
        <v>47.9</v>
      </c>
      <c r="AK315">
        <f>VLOOKUP($C315,'2022 FPIs'!$A$1:$F$33,6,FALSE)</f>
        <v>60.9</v>
      </c>
      <c r="AL315">
        <f>VLOOKUP($C315,'2022 FPIs'!$A$1:$M$33,7,FALSE)</f>
        <v>1508</v>
      </c>
      <c r="AM315">
        <f>VLOOKUP($C315,'2022 FPIs'!$A$1:$M$33,8,FALSE)</f>
        <v>0.62295081967213117</v>
      </c>
      <c r="AN315">
        <f>VLOOKUP($C315,'2022 FPIs'!$A$1:$M$33,9,FALSE)</f>
        <v>2.4390243902437637E-3</v>
      </c>
      <c r="AO315">
        <f>VLOOKUP($C315,'2022 FPIs'!$A$1:$M$33,10,FALSE)</f>
        <v>0</v>
      </c>
      <c r="AP315">
        <f>VLOOKUP($C315,'2022 FPIs'!$A$1:$M$33,11,FALSE)</f>
        <v>0.42296918767507002</v>
      </c>
      <c r="AQ315">
        <f>VLOOKUP($C315,'2022 FPIs'!$A$1:$M$33,12,FALSE)</f>
        <v>0.86626139817629189</v>
      </c>
      <c r="AR315">
        <f>VLOOKUP($C315,'2022 FPIs'!$A$1:$M$33,13,FALSE)</f>
        <v>0.47183098591549294</v>
      </c>
      <c r="AS315">
        <v>31</v>
      </c>
      <c r="AT315">
        <v>18</v>
      </c>
      <c r="AU315">
        <v>17</v>
      </c>
      <c r="AV315">
        <v>26</v>
      </c>
      <c r="AW315">
        <v>165</v>
      </c>
      <c r="AX315">
        <v>0</v>
      </c>
      <c r="AY315">
        <v>0</v>
      </c>
      <c r="AZ315">
        <v>0</v>
      </c>
      <c r="BA315">
        <v>0</v>
      </c>
      <c r="BB315">
        <v>6.3</v>
      </c>
      <c r="BC315">
        <v>6.3</v>
      </c>
      <c r="BD315">
        <v>65.400000000000006</v>
      </c>
      <c r="BE315">
        <v>83</v>
      </c>
      <c r="BF315">
        <v>37</v>
      </c>
      <c r="BG315">
        <v>160</v>
      </c>
      <c r="BH315">
        <v>4.3</v>
      </c>
      <c r="BI315">
        <v>4</v>
      </c>
      <c r="BJ315">
        <v>1</v>
      </c>
      <c r="BK315">
        <v>1</v>
      </c>
      <c r="BL315">
        <v>4</v>
      </c>
      <c r="BM315">
        <v>4</v>
      </c>
      <c r="BN315">
        <v>5</v>
      </c>
      <c r="BO315">
        <v>241</v>
      </c>
      <c r="BP315">
        <v>6</v>
      </c>
      <c r="BQ315">
        <v>13</v>
      </c>
      <c r="BR315">
        <v>0</v>
      </c>
      <c r="BS315">
        <v>0</v>
      </c>
      <c r="BT315" s="3">
        <f t="shared" si="33"/>
        <v>32</v>
      </c>
      <c r="BU315">
        <f>VLOOKUP(D315,'2022 FPIs'!$A$1:$B$33,2,FALSE)</f>
        <v>2</v>
      </c>
      <c r="BV315">
        <f>VLOOKUP($D315,'2022 FPIs'!$A$1:$F$33,3,FALSE)</f>
        <v>36.299999999999997</v>
      </c>
      <c r="BW315">
        <f>VLOOKUP($D315,'2022 FPIs'!$A$1:$F$33,4,FALSE)</f>
        <v>25.3</v>
      </c>
      <c r="BX315">
        <f>VLOOKUP($D315,'2022 FPIs'!$A$1:$F$33,5,FALSE)</f>
        <v>52.8</v>
      </c>
      <c r="BY315">
        <f>VLOOKUP($D315,'2022 FPIs'!$A$1:$F$33,6,FALSE)</f>
        <v>56.2</v>
      </c>
      <c r="BZ315">
        <f>VLOOKUP($D315,'2022 FPIs'!$A$1:$G$33,7,FALSE)</f>
        <v>1527</v>
      </c>
      <c r="CA315">
        <f>VLOOKUP($D315,'2022 FPIs'!$A$1:$M$33,8,FALSE)</f>
        <v>0.61967213114754094</v>
      </c>
      <c r="CB315">
        <f>VLOOKUP($D315,'2022 FPIs'!$A$1:$M$33,9,FALSE)</f>
        <v>9.9999999999999867E-2</v>
      </c>
      <c r="CC315">
        <f>VLOOKUP($D315,'2022 FPIs'!$A$1:$M$33,10,FALSE)</f>
        <v>7.2595281306715054E-2</v>
      </c>
      <c r="CD315">
        <f>VLOOKUP($D315,'2022 FPIs'!$A$1:$M$33,11,FALSE)</f>
        <v>0.56022408963585435</v>
      </c>
      <c r="CE315">
        <f>VLOOKUP($D315,'2022 FPIs'!$A$1:$M$33,12,FALSE)</f>
        <v>0.72340425531914909</v>
      </c>
      <c r="CF315">
        <f>VLOOKUP($D315,'2022 FPIs'!$A$1:$M$33,13,FALSE)</f>
        <v>0.51643192488262912</v>
      </c>
      <c r="CG315">
        <f t="shared" si="34"/>
        <v>0.10000000000000009</v>
      </c>
      <c r="CH315">
        <f t="shared" si="35"/>
        <v>0.88980716253443526</v>
      </c>
      <c r="CI315">
        <f t="shared" si="36"/>
        <v>0.84189723320158105</v>
      </c>
      <c r="CJ315">
        <f t="shared" si="37"/>
        <v>0.90719696969696972</v>
      </c>
      <c r="CK315">
        <f t="shared" si="38"/>
        <v>1.0836298932384341</v>
      </c>
      <c r="CL315">
        <f t="shared" si="39"/>
        <v>-19</v>
      </c>
    </row>
    <row r="316" spans="1:90">
      <c r="A316" t="s">
        <v>0</v>
      </c>
      <c r="B316">
        <f t="shared" si="32"/>
        <v>0</v>
      </c>
      <c r="C316" t="s">
        <v>63</v>
      </c>
      <c r="D316" t="s">
        <v>64</v>
      </c>
      <c r="E316">
        <v>20</v>
      </c>
      <c r="F316">
        <v>28</v>
      </c>
      <c r="G316">
        <v>21</v>
      </c>
      <c r="H316">
        <v>35</v>
      </c>
      <c r="I316">
        <v>210</v>
      </c>
      <c r="J316">
        <v>1</v>
      </c>
      <c r="K316">
        <v>0</v>
      </c>
      <c r="L316">
        <v>3</v>
      </c>
      <c r="M316">
        <v>18</v>
      </c>
      <c r="N316">
        <v>6.5</v>
      </c>
      <c r="O316">
        <v>5.5</v>
      </c>
      <c r="P316">
        <v>60</v>
      </c>
      <c r="Q316">
        <v>86.6</v>
      </c>
      <c r="R316">
        <v>21</v>
      </c>
      <c r="S316">
        <v>90</v>
      </c>
      <c r="T316">
        <v>4.3</v>
      </c>
      <c r="U316">
        <v>1</v>
      </c>
      <c r="V316">
        <v>2</v>
      </c>
      <c r="W316">
        <v>2</v>
      </c>
      <c r="X316">
        <v>2</v>
      </c>
      <c r="Y316">
        <v>2</v>
      </c>
      <c r="Z316">
        <v>4</v>
      </c>
      <c r="AA316">
        <v>193</v>
      </c>
      <c r="AB316">
        <v>3</v>
      </c>
      <c r="AC316">
        <v>11</v>
      </c>
      <c r="AD316">
        <v>0</v>
      </c>
      <c r="AE316">
        <v>2</v>
      </c>
      <c r="AF316" s="3">
        <v>11</v>
      </c>
      <c r="AG316">
        <f>VLOOKUP(C316,'2022 FPIs'!$A$1:$B$33,2,FALSE)</f>
        <v>2.1</v>
      </c>
      <c r="AH316">
        <f>VLOOKUP($C316,'2022 FPIs'!$A$1:$F$33,3,FALSE)</f>
        <v>32.299999999999997</v>
      </c>
      <c r="AI316">
        <f>VLOOKUP($C316,'2022 FPIs'!$A$1:$F$33,4,FALSE)</f>
        <v>21.3</v>
      </c>
      <c r="AJ316">
        <f>VLOOKUP($C316,'2022 FPIs'!$A$1:$F$33,5,FALSE)</f>
        <v>47.9</v>
      </c>
      <c r="AK316">
        <f>VLOOKUP($C316,'2022 FPIs'!$A$1:$F$33,6,FALSE)</f>
        <v>60.9</v>
      </c>
      <c r="AL316">
        <f>VLOOKUP($C316,'2022 FPIs'!$A$1:$M$33,7,FALSE)</f>
        <v>1508</v>
      </c>
      <c r="AM316">
        <f>VLOOKUP($C316,'2022 FPIs'!$A$1:$M$33,8,FALSE)</f>
        <v>0.62295081967213117</v>
      </c>
      <c r="AN316">
        <f>VLOOKUP($C316,'2022 FPIs'!$A$1:$M$33,9,FALSE)</f>
        <v>2.4390243902437637E-3</v>
      </c>
      <c r="AO316">
        <f>VLOOKUP($C316,'2022 FPIs'!$A$1:$M$33,10,FALSE)</f>
        <v>0</v>
      </c>
      <c r="AP316">
        <f>VLOOKUP($C316,'2022 FPIs'!$A$1:$M$33,11,FALSE)</f>
        <v>0.42296918767507002</v>
      </c>
      <c r="AQ316">
        <f>VLOOKUP($C316,'2022 FPIs'!$A$1:$M$33,12,FALSE)</f>
        <v>0.86626139817629189</v>
      </c>
      <c r="AR316">
        <f>VLOOKUP($C316,'2022 FPIs'!$A$1:$M$33,13,FALSE)</f>
        <v>0.47183098591549294</v>
      </c>
      <c r="AS316">
        <v>28</v>
      </c>
      <c r="AT316">
        <v>20</v>
      </c>
      <c r="AU316">
        <v>21</v>
      </c>
      <c r="AV316">
        <v>30</v>
      </c>
      <c r="AW316">
        <v>261</v>
      </c>
      <c r="AX316">
        <v>2</v>
      </c>
      <c r="AY316">
        <v>2</v>
      </c>
      <c r="AZ316">
        <v>0</v>
      </c>
      <c r="BA316">
        <v>0</v>
      </c>
      <c r="BB316">
        <v>8.6999999999999993</v>
      </c>
      <c r="BC316">
        <v>8.6999999999999993</v>
      </c>
      <c r="BD316">
        <v>70</v>
      </c>
      <c r="BE316">
        <v>91.1</v>
      </c>
      <c r="BF316">
        <v>39</v>
      </c>
      <c r="BG316">
        <v>169</v>
      </c>
      <c r="BH316">
        <v>4.3</v>
      </c>
      <c r="BI316">
        <v>2</v>
      </c>
      <c r="BJ316">
        <v>0</v>
      </c>
      <c r="BK316">
        <v>1</v>
      </c>
      <c r="BL316">
        <v>4</v>
      </c>
      <c r="BM316">
        <v>4</v>
      </c>
      <c r="BN316">
        <v>1</v>
      </c>
      <c r="BO316">
        <v>51</v>
      </c>
      <c r="BP316">
        <v>7</v>
      </c>
      <c r="BQ316">
        <v>11</v>
      </c>
      <c r="BR316">
        <v>0</v>
      </c>
      <c r="BS316">
        <v>1</v>
      </c>
      <c r="BT316" s="3">
        <f t="shared" si="33"/>
        <v>49</v>
      </c>
      <c r="BU316">
        <f>VLOOKUP(D316,'2022 FPIs'!$A$1:$B$33,2,FALSE)</f>
        <v>8.4</v>
      </c>
      <c r="BV316">
        <f>VLOOKUP($D316,'2022 FPIs'!$A$1:$F$33,3,FALSE)</f>
        <v>48.1</v>
      </c>
      <c r="BW316">
        <f>VLOOKUP($D316,'2022 FPIs'!$A$1:$F$33,4,FALSE)</f>
        <v>36.799999999999997</v>
      </c>
      <c r="BX316">
        <f>VLOOKUP($D316,'2022 FPIs'!$A$1:$F$33,5,FALSE)</f>
        <v>56.4</v>
      </c>
      <c r="BY316">
        <f>VLOOKUP($D316,'2022 FPIs'!$A$1:$F$33,6,FALSE)</f>
        <v>58.3</v>
      </c>
      <c r="BZ316">
        <f>VLOOKUP($D316,'2022 FPIs'!$A$1:$G$33,7,FALSE)</f>
        <v>1631</v>
      </c>
      <c r="CA316">
        <f>VLOOKUP($D316,'2022 FPIs'!$A$1:$M$33,8,FALSE)</f>
        <v>0.82950819672131137</v>
      </c>
      <c r="CB316">
        <f>VLOOKUP($D316,'2022 FPIs'!$A$1:$M$33,9,FALSE)</f>
        <v>0.38780487804878044</v>
      </c>
      <c r="CC316">
        <f>VLOOKUP($D316,'2022 FPIs'!$A$1:$M$33,10,FALSE)</f>
        <v>0.28130671506352078</v>
      </c>
      <c r="CD316">
        <f>VLOOKUP($D316,'2022 FPIs'!$A$1:$M$33,11,FALSE)</f>
        <v>0.66106442577030811</v>
      </c>
      <c r="CE316">
        <f>VLOOKUP($D316,'2022 FPIs'!$A$1:$M$33,12,FALSE)</f>
        <v>0.78723404255319152</v>
      </c>
      <c r="CF316">
        <f>VLOOKUP($D316,'2022 FPIs'!$A$1:$M$33,13,FALSE)</f>
        <v>0.76056338028169013</v>
      </c>
      <c r="CG316">
        <f t="shared" si="34"/>
        <v>-6.3000000000000007</v>
      </c>
      <c r="CH316">
        <f t="shared" si="35"/>
        <v>0.67151767151767139</v>
      </c>
      <c r="CI316">
        <f t="shared" si="36"/>
        <v>0.57880434782608703</v>
      </c>
      <c r="CJ316">
        <f t="shared" si="37"/>
        <v>0.849290780141844</v>
      </c>
      <c r="CK316">
        <f t="shared" si="38"/>
        <v>1.0445969125214409</v>
      </c>
      <c r="CL316">
        <f t="shared" si="39"/>
        <v>-123</v>
      </c>
    </row>
    <row r="317" spans="1:90">
      <c r="A317" t="s">
        <v>30</v>
      </c>
      <c r="B317">
        <f t="shared" si="32"/>
        <v>0</v>
      </c>
      <c r="C317" t="s">
        <v>63</v>
      </c>
      <c r="D317" t="s">
        <v>61</v>
      </c>
      <c r="E317">
        <v>20</v>
      </c>
      <c r="F317">
        <v>20</v>
      </c>
      <c r="G317">
        <v>25</v>
      </c>
      <c r="H317">
        <v>31</v>
      </c>
      <c r="I317">
        <v>182</v>
      </c>
      <c r="J317">
        <v>1</v>
      </c>
      <c r="K317">
        <v>0</v>
      </c>
      <c r="L317">
        <v>4</v>
      </c>
      <c r="M317">
        <v>18</v>
      </c>
      <c r="N317">
        <v>6.5</v>
      </c>
      <c r="O317">
        <v>5.2</v>
      </c>
      <c r="P317">
        <v>80.599999999999994</v>
      </c>
      <c r="Q317">
        <v>101.9</v>
      </c>
      <c r="R317">
        <v>30</v>
      </c>
      <c r="S317">
        <v>134</v>
      </c>
      <c r="T317">
        <v>4.5</v>
      </c>
      <c r="U317">
        <v>1</v>
      </c>
      <c r="V317">
        <v>2</v>
      </c>
      <c r="W317">
        <v>3</v>
      </c>
      <c r="X317">
        <v>2</v>
      </c>
      <c r="Y317">
        <v>2</v>
      </c>
      <c r="Z317">
        <v>7</v>
      </c>
      <c r="AA317">
        <v>324</v>
      </c>
      <c r="AB317">
        <v>4</v>
      </c>
      <c r="AC317">
        <v>13</v>
      </c>
      <c r="AD317">
        <v>0</v>
      </c>
      <c r="AE317">
        <v>0</v>
      </c>
      <c r="AF317" s="3">
        <v>29</v>
      </c>
      <c r="AG317">
        <f>VLOOKUP(C317,'2022 FPIs'!$A$1:$B$33,2,FALSE)</f>
        <v>2.1</v>
      </c>
      <c r="AH317">
        <f>VLOOKUP($C317,'2022 FPIs'!$A$1:$F$33,3,FALSE)</f>
        <v>32.299999999999997</v>
      </c>
      <c r="AI317">
        <f>VLOOKUP($C317,'2022 FPIs'!$A$1:$F$33,4,FALSE)</f>
        <v>21.3</v>
      </c>
      <c r="AJ317">
        <f>VLOOKUP($C317,'2022 FPIs'!$A$1:$F$33,5,FALSE)</f>
        <v>47.9</v>
      </c>
      <c r="AK317">
        <f>VLOOKUP($C317,'2022 FPIs'!$A$1:$F$33,6,FALSE)</f>
        <v>60.9</v>
      </c>
      <c r="AL317">
        <f>VLOOKUP($C317,'2022 FPIs'!$A$1:$M$33,7,FALSE)</f>
        <v>1508</v>
      </c>
      <c r="AM317">
        <f>VLOOKUP($C317,'2022 FPIs'!$A$1:$M$33,8,FALSE)</f>
        <v>0.62295081967213117</v>
      </c>
      <c r="AN317">
        <f>VLOOKUP($C317,'2022 FPIs'!$A$1:$M$33,9,FALSE)</f>
        <v>2.4390243902437637E-3</v>
      </c>
      <c r="AO317">
        <f>VLOOKUP($C317,'2022 FPIs'!$A$1:$M$33,10,FALSE)</f>
        <v>0</v>
      </c>
      <c r="AP317">
        <f>VLOOKUP($C317,'2022 FPIs'!$A$1:$M$33,11,FALSE)</f>
        <v>0.42296918767507002</v>
      </c>
      <c r="AQ317">
        <f>VLOOKUP($C317,'2022 FPIs'!$A$1:$M$33,12,FALSE)</f>
        <v>0.86626139817629189</v>
      </c>
      <c r="AR317">
        <f>VLOOKUP($C317,'2022 FPIs'!$A$1:$M$33,13,FALSE)</f>
        <v>0.47183098591549294</v>
      </c>
      <c r="AS317">
        <v>20</v>
      </c>
      <c r="AT317">
        <v>20</v>
      </c>
      <c r="AU317">
        <v>27</v>
      </c>
      <c r="AV317">
        <v>41</v>
      </c>
      <c r="AW317">
        <v>246</v>
      </c>
      <c r="AX317">
        <v>2</v>
      </c>
      <c r="AY317">
        <v>0</v>
      </c>
      <c r="AZ317">
        <v>5</v>
      </c>
      <c r="BA317">
        <v>29</v>
      </c>
      <c r="BB317">
        <v>6.7</v>
      </c>
      <c r="BC317">
        <v>5.3</v>
      </c>
      <c r="BD317">
        <v>65.900000000000006</v>
      </c>
      <c r="BE317">
        <v>98.2</v>
      </c>
      <c r="BF317">
        <v>36</v>
      </c>
      <c r="BG317">
        <v>165</v>
      </c>
      <c r="BH317">
        <v>4.5999999999999996</v>
      </c>
      <c r="BI317">
        <v>0</v>
      </c>
      <c r="BJ317">
        <v>2</v>
      </c>
      <c r="BK317">
        <v>3</v>
      </c>
      <c r="BL317">
        <v>2</v>
      </c>
      <c r="BM317">
        <v>2</v>
      </c>
      <c r="BN317">
        <v>6</v>
      </c>
      <c r="BO317">
        <v>265</v>
      </c>
      <c r="BP317">
        <v>3</v>
      </c>
      <c r="BQ317">
        <v>14</v>
      </c>
      <c r="BR317">
        <v>1</v>
      </c>
      <c r="BS317">
        <v>1</v>
      </c>
      <c r="BT317" s="3">
        <f t="shared" si="33"/>
        <v>31</v>
      </c>
      <c r="BU317">
        <f>VLOOKUP(D317,'2022 FPIs'!$A$1:$B$33,2,FALSE)</f>
        <v>-4.7</v>
      </c>
      <c r="BV317">
        <f>VLOOKUP($D317,'2022 FPIs'!$A$1:$F$33,3,FALSE)</f>
        <v>49.8</v>
      </c>
      <c r="BW317">
        <f>VLOOKUP($D317,'2022 FPIs'!$A$1:$F$33,4,FALSE)</f>
        <v>50.8</v>
      </c>
      <c r="BX317">
        <f>VLOOKUP($D317,'2022 FPIs'!$A$1:$F$33,5,FALSE)</f>
        <v>49.7</v>
      </c>
      <c r="BY317">
        <f>VLOOKUP($D317,'2022 FPIs'!$A$1:$F$33,6,FALSE)</f>
        <v>48.1</v>
      </c>
      <c r="BZ317">
        <f>VLOOKUP($D317,'2022 FPIs'!$A$1:$G$33,7,FALSE)</f>
        <v>1492</v>
      </c>
      <c r="CA317">
        <f>VLOOKUP($D317,'2022 FPIs'!$A$1:$M$33,8,FALSE)</f>
        <v>0.39999999999999997</v>
      </c>
      <c r="CB317">
        <f>VLOOKUP($D317,'2022 FPIs'!$A$1:$M$33,9,FALSE)</f>
        <v>0.42926829268292671</v>
      </c>
      <c r="CC317">
        <f>VLOOKUP($D317,'2022 FPIs'!$A$1:$M$33,10,FALSE)</f>
        <v>0.5353901996370235</v>
      </c>
      <c r="CD317">
        <f>VLOOKUP($D317,'2022 FPIs'!$A$1:$M$33,11,FALSE)</f>
        <v>0.47338935574229701</v>
      </c>
      <c r="CE317">
        <f>VLOOKUP($D317,'2022 FPIs'!$A$1:$M$33,12,FALSE)</f>
        <v>0.47720364741641347</v>
      </c>
      <c r="CF317">
        <f>VLOOKUP($D317,'2022 FPIs'!$A$1:$M$33,13,FALSE)</f>
        <v>0.43427230046948356</v>
      </c>
      <c r="CG317">
        <f t="shared" si="34"/>
        <v>6.8000000000000007</v>
      </c>
      <c r="CH317">
        <f t="shared" si="35"/>
        <v>0.64859437751004012</v>
      </c>
      <c r="CI317">
        <f t="shared" si="36"/>
        <v>0.4192913385826772</v>
      </c>
      <c r="CJ317">
        <f t="shared" si="37"/>
        <v>0.96378269617706225</v>
      </c>
      <c r="CK317">
        <f t="shared" si="38"/>
        <v>1.2661122661122661</v>
      </c>
      <c r="CL317">
        <f t="shared" si="39"/>
        <v>16</v>
      </c>
    </row>
    <row r="318" spans="1:90">
      <c r="A318" t="s">
        <v>0</v>
      </c>
      <c r="B318">
        <f t="shared" si="32"/>
        <v>0</v>
      </c>
      <c r="C318" t="s">
        <v>63</v>
      </c>
      <c r="D318" t="s">
        <v>62</v>
      </c>
      <c r="E318">
        <v>22</v>
      </c>
      <c r="F318">
        <v>48</v>
      </c>
      <c r="G318">
        <v>23</v>
      </c>
      <c r="H318">
        <v>32</v>
      </c>
      <c r="I318">
        <v>181</v>
      </c>
      <c r="J318">
        <v>2</v>
      </c>
      <c r="K318">
        <v>0</v>
      </c>
      <c r="L318">
        <v>7</v>
      </c>
      <c r="M318">
        <v>35</v>
      </c>
      <c r="N318">
        <v>6.8</v>
      </c>
      <c r="O318">
        <v>4.5999999999999996</v>
      </c>
      <c r="P318">
        <v>71.900000000000006</v>
      </c>
      <c r="Q318">
        <v>106.4</v>
      </c>
      <c r="R318">
        <v>24</v>
      </c>
      <c r="S318">
        <v>123</v>
      </c>
      <c r="T318">
        <v>5.0999999999999996</v>
      </c>
      <c r="U318">
        <v>1</v>
      </c>
      <c r="V318">
        <v>0</v>
      </c>
      <c r="W318">
        <v>0</v>
      </c>
      <c r="X318">
        <v>2</v>
      </c>
      <c r="Y318">
        <v>2</v>
      </c>
      <c r="Z318">
        <v>5</v>
      </c>
      <c r="AA318">
        <v>241</v>
      </c>
      <c r="AB318">
        <v>4</v>
      </c>
      <c r="AC318">
        <v>13</v>
      </c>
      <c r="AD318">
        <v>2</v>
      </c>
      <c r="AE318">
        <v>4</v>
      </c>
      <c r="AF318" s="3">
        <v>27.5</v>
      </c>
      <c r="AG318">
        <f>VLOOKUP(C318,'2022 FPIs'!$A$1:$B$33,2,FALSE)</f>
        <v>2.1</v>
      </c>
      <c r="AH318">
        <f>VLOOKUP($C318,'2022 FPIs'!$A$1:$F$33,3,FALSE)</f>
        <v>32.299999999999997</v>
      </c>
      <c r="AI318">
        <f>VLOOKUP($C318,'2022 FPIs'!$A$1:$F$33,4,FALSE)</f>
        <v>21.3</v>
      </c>
      <c r="AJ318">
        <f>VLOOKUP($C318,'2022 FPIs'!$A$1:$F$33,5,FALSE)</f>
        <v>47.9</v>
      </c>
      <c r="AK318">
        <f>VLOOKUP($C318,'2022 FPIs'!$A$1:$F$33,6,FALSE)</f>
        <v>60.9</v>
      </c>
      <c r="AL318">
        <f>VLOOKUP($C318,'2022 FPIs'!$A$1:$M$33,7,FALSE)</f>
        <v>1508</v>
      </c>
      <c r="AM318">
        <f>VLOOKUP($C318,'2022 FPIs'!$A$1:$M$33,8,FALSE)</f>
        <v>0.62295081967213117</v>
      </c>
      <c r="AN318">
        <f>VLOOKUP($C318,'2022 FPIs'!$A$1:$M$33,9,FALSE)</f>
        <v>2.4390243902437637E-3</v>
      </c>
      <c r="AO318">
        <f>VLOOKUP($C318,'2022 FPIs'!$A$1:$M$33,10,FALSE)</f>
        <v>0</v>
      </c>
      <c r="AP318">
        <f>VLOOKUP($C318,'2022 FPIs'!$A$1:$M$33,11,FALSE)</f>
        <v>0.42296918767507002</v>
      </c>
      <c r="AQ318">
        <f>VLOOKUP($C318,'2022 FPIs'!$A$1:$M$33,12,FALSE)</f>
        <v>0.86626139817629189</v>
      </c>
      <c r="AR318">
        <f>VLOOKUP($C318,'2022 FPIs'!$A$1:$M$33,13,FALSE)</f>
        <v>0.47183098591549294</v>
      </c>
      <c r="AS318">
        <v>48</v>
      </c>
      <c r="AT318">
        <v>22</v>
      </c>
      <c r="AU318">
        <v>21</v>
      </c>
      <c r="AV318">
        <v>31</v>
      </c>
      <c r="AW318">
        <v>184</v>
      </c>
      <c r="AX318">
        <v>2</v>
      </c>
      <c r="AY318">
        <v>0</v>
      </c>
      <c r="AZ318">
        <v>4</v>
      </c>
      <c r="BA318">
        <v>33</v>
      </c>
      <c r="BB318">
        <v>7</v>
      </c>
      <c r="BC318">
        <v>5.3</v>
      </c>
      <c r="BD318">
        <v>67.7</v>
      </c>
      <c r="BE318">
        <v>104.8</v>
      </c>
      <c r="BF318">
        <v>31</v>
      </c>
      <c r="BG318">
        <v>253</v>
      </c>
      <c r="BH318">
        <v>8.1999999999999993</v>
      </c>
      <c r="BI318">
        <v>4</v>
      </c>
      <c r="BJ318">
        <v>2</v>
      </c>
      <c r="BK318">
        <v>2</v>
      </c>
      <c r="BL318">
        <v>6</v>
      </c>
      <c r="BM318">
        <v>6</v>
      </c>
      <c r="BN318">
        <v>2</v>
      </c>
      <c r="BO318">
        <v>35</v>
      </c>
      <c r="BP318">
        <v>6</v>
      </c>
      <c r="BQ318">
        <v>11</v>
      </c>
      <c r="BR318">
        <v>1</v>
      </c>
      <c r="BS318">
        <v>1</v>
      </c>
      <c r="BT318" s="3">
        <f t="shared" si="33"/>
        <v>32.5</v>
      </c>
      <c r="BU318">
        <f>VLOOKUP(D318,'2022 FPIs'!$A$1:$B$33,2,FALSE)</f>
        <v>12.7</v>
      </c>
      <c r="BV318">
        <f>VLOOKUP($D318,'2022 FPIs'!$A$1:$F$33,3,FALSE)</f>
        <v>44.5</v>
      </c>
      <c r="BW318">
        <f>VLOOKUP($D318,'2022 FPIs'!$A$1:$F$33,4,FALSE)</f>
        <v>50.2</v>
      </c>
      <c r="BX318">
        <f>VLOOKUP($D318,'2022 FPIs'!$A$1:$F$33,5,FALSE)</f>
        <v>41.2</v>
      </c>
      <c r="BY318">
        <f>VLOOKUP($D318,'2022 FPIs'!$A$1:$F$33,6,FALSE)</f>
        <v>52</v>
      </c>
      <c r="BZ318">
        <f>VLOOKUP($D318,'2022 FPIs'!$A$1:$G$33,7,FALSE)</f>
        <v>1677</v>
      </c>
      <c r="CA318">
        <f>VLOOKUP($D318,'2022 FPIs'!$A$1:$M$33,8,FALSE)</f>
        <v>0.97049180327868845</v>
      </c>
      <c r="CB318">
        <f>VLOOKUP($D318,'2022 FPIs'!$A$1:$M$33,9,FALSE)</f>
        <v>0.29999999999999993</v>
      </c>
      <c r="CC318">
        <f>VLOOKUP($D318,'2022 FPIs'!$A$1:$M$33,10,FALSE)</f>
        <v>0.5245009074410163</v>
      </c>
      <c r="CD318">
        <f>VLOOKUP($D318,'2022 FPIs'!$A$1:$M$33,11,FALSE)</f>
        <v>0.23529411764705896</v>
      </c>
      <c r="CE318">
        <f>VLOOKUP($D318,'2022 FPIs'!$A$1:$M$33,12,FALSE)</f>
        <v>0.59574468085106391</v>
      </c>
      <c r="CF318">
        <f>VLOOKUP($D318,'2022 FPIs'!$A$1:$M$33,13,FALSE)</f>
        <v>0.86854460093896713</v>
      </c>
      <c r="CG318">
        <f t="shared" si="34"/>
        <v>-10.6</v>
      </c>
      <c r="CH318">
        <f t="shared" si="35"/>
        <v>0.72584269662921341</v>
      </c>
      <c r="CI318">
        <f t="shared" si="36"/>
        <v>0.42430278884462153</v>
      </c>
      <c r="CJ318">
        <f t="shared" si="37"/>
        <v>1.1626213592233008</v>
      </c>
      <c r="CK318">
        <f t="shared" si="38"/>
        <v>1.1711538461538462</v>
      </c>
      <c r="CL318">
        <f t="shared" si="39"/>
        <v>-169</v>
      </c>
    </row>
    <row r="319" spans="1:90">
      <c r="A319" t="s">
        <v>1</v>
      </c>
      <c r="B319">
        <f t="shared" si="32"/>
        <v>1</v>
      </c>
      <c r="C319" t="s">
        <v>63</v>
      </c>
      <c r="D319" t="s">
        <v>61</v>
      </c>
      <c r="E319">
        <v>20</v>
      </c>
      <c r="F319">
        <v>12</v>
      </c>
      <c r="G319">
        <v>21</v>
      </c>
      <c r="H319">
        <v>32</v>
      </c>
      <c r="I319">
        <v>160</v>
      </c>
      <c r="J319">
        <v>0</v>
      </c>
      <c r="K319">
        <v>0</v>
      </c>
      <c r="L319">
        <v>0</v>
      </c>
      <c r="M319">
        <v>0</v>
      </c>
      <c r="N319">
        <v>5</v>
      </c>
      <c r="O319">
        <v>5</v>
      </c>
      <c r="P319">
        <v>65.599999999999994</v>
      </c>
      <c r="Q319">
        <v>77.599999999999994</v>
      </c>
      <c r="R319">
        <v>30</v>
      </c>
      <c r="S319">
        <v>128</v>
      </c>
      <c r="T319">
        <v>4.3</v>
      </c>
      <c r="U319">
        <v>1</v>
      </c>
      <c r="V319">
        <v>2</v>
      </c>
      <c r="W319">
        <v>2</v>
      </c>
      <c r="X319">
        <v>2</v>
      </c>
      <c r="Y319">
        <v>2</v>
      </c>
      <c r="Z319">
        <v>5</v>
      </c>
      <c r="AA319">
        <v>213</v>
      </c>
      <c r="AB319">
        <v>2</v>
      </c>
      <c r="AC319">
        <v>10</v>
      </c>
      <c r="AD319">
        <v>1</v>
      </c>
      <c r="AE319">
        <v>1</v>
      </c>
      <c r="AF319" s="3">
        <v>30.5</v>
      </c>
      <c r="AG319">
        <f>VLOOKUP(C319,'2022 FPIs'!$A$1:$B$33,2,FALSE)</f>
        <v>2.1</v>
      </c>
      <c r="AH319">
        <f>VLOOKUP($C319,'2022 FPIs'!$A$1:$F$33,3,FALSE)</f>
        <v>32.299999999999997</v>
      </c>
      <c r="AI319">
        <f>VLOOKUP($C319,'2022 FPIs'!$A$1:$F$33,4,FALSE)</f>
        <v>21.3</v>
      </c>
      <c r="AJ319">
        <f>VLOOKUP($C319,'2022 FPIs'!$A$1:$F$33,5,FALSE)</f>
        <v>47.9</v>
      </c>
      <c r="AK319">
        <f>VLOOKUP($C319,'2022 FPIs'!$A$1:$F$33,6,FALSE)</f>
        <v>60.9</v>
      </c>
      <c r="AL319">
        <f>VLOOKUP($C319,'2022 FPIs'!$A$1:$M$33,7,FALSE)</f>
        <v>1508</v>
      </c>
      <c r="AM319">
        <f>VLOOKUP($C319,'2022 FPIs'!$A$1:$M$33,8,FALSE)</f>
        <v>0.62295081967213117</v>
      </c>
      <c r="AN319">
        <f>VLOOKUP($C319,'2022 FPIs'!$A$1:$M$33,9,FALSE)</f>
        <v>2.4390243902437637E-3</v>
      </c>
      <c r="AO319">
        <f>VLOOKUP($C319,'2022 FPIs'!$A$1:$M$33,10,FALSE)</f>
        <v>0</v>
      </c>
      <c r="AP319">
        <f>VLOOKUP($C319,'2022 FPIs'!$A$1:$M$33,11,FALSE)</f>
        <v>0.42296918767507002</v>
      </c>
      <c r="AQ319">
        <f>VLOOKUP($C319,'2022 FPIs'!$A$1:$M$33,12,FALSE)</f>
        <v>0.86626139817629189</v>
      </c>
      <c r="AR319">
        <f>VLOOKUP($C319,'2022 FPIs'!$A$1:$M$33,13,FALSE)</f>
        <v>0.47183098591549294</v>
      </c>
      <c r="AS319">
        <v>12</v>
      </c>
      <c r="AT319">
        <v>20</v>
      </c>
      <c r="AU319">
        <v>17</v>
      </c>
      <c r="AV319">
        <v>29</v>
      </c>
      <c r="AW319">
        <v>228</v>
      </c>
      <c r="AX319">
        <v>1</v>
      </c>
      <c r="AY319">
        <v>0</v>
      </c>
      <c r="AZ319">
        <v>3</v>
      </c>
      <c r="BA319">
        <v>21</v>
      </c>
      <c r="BB319">
        <v>8.6</v>
      </c>
      <c r="BC319">
        <v>7.1</v>
      </c>
      <c r="BD319">
        <v>58.6</v>
      </c>
      <c r="BE319">
        <v>95.2</v>
      </c>
      <c r="BF319">
        <v>26</v>
      </c>
      <c r="BG319">
        <v>159</v>
      </c>
      <c r="BH319">
        <v>6.1</v>
      </c>
      <c r="BI319">
        <v>0</v>
      </c>
      <c r="BJ319">
        <v>2</v>
      </c>
      <c r="BK319">
        <v>2</v>
      </c>
      <c r="BL319">
        <v>0</v>
      </c>
      <c r="BM319">
        <v>1</v>
      </c>
      <c r="BN319">
        <v>4</v>
      </c>
      <c r="BO319">
        <v>177</v>
      </c>
      <c r="BP319">
        <v>1</v>
      </c>
      <c r="BQ319">
        <v>10</v>
      </c>
      <c r="BR319">
        <v>1</v>
      </c>
      <c r="BS319">
        <v>2</v>
      </c>
      <c r="BT319" s="3">
        <f t="shared" si="33"/>
        <v>29.5</v>
      </c>
      <c r="BU319">
        <f>VLOOKUP(D319,'2022 FPIs'!$A$1:$B$33,2,FALSE)</f>
        <v>-4.7</v>
      </c>
      <c r="BV319">
        <f>VLOOKUP($D319,'2022 FPIs'!$A$1:$F$33,3,FALSE)</f>
        <v>49.8</v>
      </c>
      <c r="BW319">
        <f>VLOOKUP($D319,'2022 FPIs'!$A$1:$F$33,4,FALSE)</f>
        <v>50.8</v>
      </c>
      <c r="BX319">
        <f>VLOOKUP($D319,'2022 FPIs'!$A$1:$F$33,5,FALSE)</f>
        <v>49.7</v>
      </c>
      <c r="BY319">
        <f>VLOOKUP($D319,'2022 FPIs'!$A$1:$F$33,6,FALSE)</f>
        <v>48.1</v>
      </c>
      <c r="BZ319">
        <f>VLOOKUP($D319,'2022 FPIs'!$A$1:$G$33,7,FALSE)</f>
        <v>1492</v>
      </c>
      <c r="CA319">
        <f>VLOOKUP($D319,'2022 FPIs'!$A$1:$M$33,8,FALSE)</f>
        <v>0.39999999999999997</v>
      </c>
      <c r="CB319">
        <f>VLOOKUP($D319,'2022 FPIs'!$A$1:$M$33,9,FALSE)</f>
        <v>0.42926829268292671</v>
      </c>
      <c r="CC319">
        <f>VLOOKUP($D319,'2022 FPIs'!$A$1:$M$33,10,FALSE)</f>
        <v>0.5353901996370235</v>
      </c>
      <c r="CD319">
        <f>VLOOKUP($D319,'2022 FPIs'!$A$1:$M$33,11,FALSE)</f>
        <v>0.47338935574229701</v>
      </c>
      <c r="CE319">
        <f>VLOOKUP($D319,'2022 FPIs'!$A$1:$M$33,12,FALSE)</f>
        <v>0.47720364741641347</v>
      </c>
      <c r="CF319">
        <f>VLOOKUP($D319,'2022 FPIs'!$A$1:$M$33,13,FALSE)</f>
        <v>0.43427230046948356</v>
      </c>
      <c r="CG319">
        <f t="shared" si="34"/>
        <v>6.8000000000000007</v>
      </c>
      <c r="CH319">
        <f t="shared" si="35"/>
        <v>0.64859437751004012</v>
      </c>
      <c r="CI319">
        <f t="shared" si="36"/>
        <v>0.4192913385826772</v>
      </c>
      <c r="CJ319">
        <f t="shared" si="37"/>
        <v>0.96378269617706225</v>
      </c>
      <c r="CK319">
        <f t="shared" si="38"/>
        <v>1.2661122661122661</v>
      </c>
      <c r="CL319">
        <f t="shared" si="39"/>
        <v>16</v>
      </c>
    </row>
    <row r="320" spans="1:90">
      <c r="A320" t="s">
        <v>0</v>
      </c>
      <c r="B320">
        <f t="shared" si="32"/>
        <v>0</v>
      </c>
      <c r="C320" t="s">
        <v>63</v>
      </c>
      <c r="D320" t="s">
        <v>48</v>
      </c>
      <c r="E320">
        <v>24</v>
      </c>
      <c r="F320">
        <v>27</v>
      </c>
      <c r="G320">
        <v>30</v>
      </c>
      <c r="H320">
        <v>42</v>
      </c>
      <c r="I320">
        <v>319</v>
      </c>
      <c r="J320">
        <v>1</v>
      </c>
      <c r="K320">
        <v>1</v>
      </c>
      <c r="L320">
        <v>3</v>
      </c>
      <c r="M320">
        <v>15</v>
      </c>
      <c r="N320">
        <v>8</v>
      </c>
      <c r="O320">
        <v>7.1</v>
      </c>
      <c r="P320">
        <v>71.400000000000006</v>
      </c>
      <c r="Q320">
        <v>91.3</v>
      </c>
      <c r="R320">
        <v>21</v>
      </c>
      <c r="S320">
        <v>126</v>
      </c>
      <c r="T320">
        <v>6</v>
      </c>
      <c r="U320">
        <v>1</v>
      </c>
      <c r="V320">
        <v>3</v>
      </c>
      <c r="W320">
        <v>3</v>
      </c>
      <c r="X320">
        <v>1</v>
      </c>
      <c r="Y320">
        <v>1</v>
      </c>
      <c r="Z320">
        <v>4</v>
      </c>
      <c r="AA320">
        <v>129</v>
      </c>
      <c r="AB320">
        <v>3</v>
      </c>
      <c r="AC320">
        <v>11</v>
      </c>
      <c r="AD320">
        <v>1</v>
      </c>
      <c r="AE320">
        <v>1</v>
      </c>
      <c r="AF320" s="3">
        <v>19</v>
      </c>
      <c r="AG320">
        <f>VLOOKUP(C320,'2022 FPIs'!$A$1:$B$33,2,FALSE)</f>
        <v>2.1</v>
      </c>
      <c r="AH320">
        <f>VLOOKUP($C320,'2022 FPIs'!$A$1:$F$33,3,FALSE)</f>
        <v>32.299999999999997</v>
      </c>
      <c r="AI320">
        <f>VLOOKUP($C320,'2022 FPIs'!$A$1:$F$33,4,FALSE)</f>
        <v>21.3</v>
      </c>
      <c r="AJ320">
        <f>VLOOKUP($C320,'2022 FPIs'!$A$1:$F$33,5,FALSE)</f>
        <v>47.9</v>
      </c>
      <c r="AK320">
        <f>VLOOKUP($C320,'2022 FPIs'!$A$1:$F$33,6,FALSE)</f>
        <v>60.9</v>
      </c>
      <c r="AL320">
        <f>VLOOKUP($C320,'2022 FPIs'!$A$1:$M$33,7,FALSE)</f>
        <v>1508</v>
      </c>
      <c r="AM320">
        <f>VLOOKUP($C320,'2022 FPIs'!$A$1:$M$33,8,FALSE)</f>
        <v>0.62295081967213117</v>
      </c>
      <c r="AN320">
        <f>VLOOKUP($C320,'2022 FPIs'!$A$1:$M$33,9,FALSE)</f>
        <v>2.4390243902437637E-3</v>
      </c>
      <c r="AO320">
        <f>VLOOKUP($C320,'2022 FPIs'!$A$1:$M$33,10,FALSE)</f>
        <v>0</v>
      </c>
      <c r="AP320">
        <f>VLOOKUP($C320,'2022 FPIs'!$A$1:$M$33,11,FALSE)</f>
        <v>0.42296918767507002</v>
      </c>
      <c r="AQ320">
        <f>VLOOKUP($C320,'2022 FPIs'!$A$1:$M$33,12,FALSE)</f>
        <v>0.86626139817629189</v>
      </c>
      <c r="AR320">
        <f>VLOOKUP($C320,'2022 FPIs'!$A$1:$M$33,13,FALSE)</f>
        <v>0.47183098591549294</v>
      </c>
      <c r="AS320">
        <v>27</v>
      </c>
      <c r="AT320">
        <v>24</v>
      </c>
      <c r="AU320">
        <v>34</v>
      </c>
      <c r="AV320">
        <v>48</v>
      </c>
      <c r="AW320">
        <v>270</v>
      </c>
      <c r="AX320">
        <v>3</v>
      </c>
      <c r="AY320">
        <v>0</v>
      </c>
      <c r="AZ320">
        <v>4</v>
      </c>
      <c r="BA320">
        <v>29</v>
      </c>
      <c r="BB320">
        <v>6.2</v>
      </c>
      <c r="BC320">
        <v>5.2</v>
      </c>
      <c r="BD320">
        <v>70.8</v>
      </c>
      <c r="BE320">
        <v>105.4</v>
      </c>
      <c r="BF320">
        <v>19</v>
      </c>
      <c r="BG320">
        <v>83</v>
      </c>
      <c r="BH320">
        <v>4.4000000000000004</v>
      </c>
      <c r="BI320">
        <v>0</v>
      </c>
      <c r="BJ320">
        <v>2</v>
      </c>
      <c r="BK320">
        <v>2</v>
      </c>
      <c r="BL320">
        <v>3</v>
      </c>
      <c r="BM320">
        <v>3</v>
      </c>
      <c r="BN320">
        <v>5</v>
      </c>
      <c r="BO320">
        <v>241</v>
      </c>
      <c r="BP320">
        <v>6</v>
      </c>
      <c r="BQ320">
        <v>13</v>
      </c>
      <c r="BR320">
        <v>0</v>
      </c>
      <c r="BS320">
        <v>1</v>
      </c>
      <c r="BT320" s="3">
        <f t="shared" si="33"/>
        <v>41</v>
      </c>
      <c r="BU320">
        <f>VLOOKUP(D320,'2022 FPIs'!$A$1:$B$33,2,FALSE)</f>
        <v>1.7</v>
      </c>
      <c r="BV320">
        <f>VLOOKUP($D320,'2022 FPIs'!$A$1:$F$33,3,FALSE)</f>
        <v>68.099999999999994</v>
      </c>
      <c r="BW320">
        <f>VLOOKUP($D320,'2022 FPIs'!$A$1:$F$33,4,FALSE)</f>
        <v>76.400000000000006</v>
      </c>
      <c r="BX320">
        <f>VLOOKUP($D320,'2022 FPIs'!$A$1:$F$33,5,FALSE)</f>
        <v>57.1</v>
      </c>
      <c r="BY320">
        <f>VLOOKUP($D320,'2022 FPIs'!$A$1:$F$33,6,FALSE)</f>
        <v>32.4</v>
      </c>
      <c r="BZ320">
        <f>VLOOKUP($D320,'2022 FPIs'!$A$1:$G$33,7,FALSE)</f>
        <v>1534</v>
      </c>
      <c r="CA320">
        <f>VLOOKUP($D320,'2022 FPIs'!$A$1:$M$33,8,FALSE)</f>
        <v>0.60983606557377046</v>
      </c>
      <c r="CB320">
        <f>VLOOKUP($D320,'2022 FPIs'!$A$1:$M$33,9,FALSE)</f>
        <v>0.87560975609756075</v>
      </c>
      <c r="CC320">
        <f>VLOOKUP($D320,'2022 FPIs'!$A$1:$M$33,10,FALSE)</f>
        <v>1</v>
      </c>
      <c r="CD320">
        <f>VLOOKUP($D320,'2022 FPIs'!$A$1:$M$33,11,FALSE)</f>
        <v>0.68067226890756305</v>
      </c>
      <c r="CE320">
        <f>VLOOKUP($D320,'2022 FPIs'!$A$1:$M$33,12,FALSE)</f>
        <v>0</v>
      </c>
      <c r="CF320">
        <f>VLOOKUP($D320,'2022 FPIs'!$A$1:$M$33,13,FALSE)</f>
        <v>0.53286384976525825</v>
      </c>
      <c r="CG320">
        <f t="shared" si="34"/>
        <v>0.40000000000000013</v>
      </c>
      <c r="CH320">
        <f t="shared" si="35"/>
        <v>0.47430249632892807</v>
      </c>
      <c r="CI320">
        <f t="shared" si="36"/>
        <v>0.27879581151832461</v>
      </c>
      <c r="CJ320">
        <f t="shared" si="37"/>
        <v>0.83887915936952706</v>
      </c>
      <c r="CK320">
        <f t="shared" si="38"/>
        <v>1.8796296296296298</v>
      </c>
      <c r="CL320">
        <f t="shared" si="39"/>
        <v>-26</v>
      </c>
    </row>
    <row r="321" spans="1:90">
      <c r="A321" t="s">
        <v>1</v>
      </c>
      <c r="B321">
        <f t="shared" si="32"/>
        <v>1</v>
      </c>
      <c r="C321" t="s">
        <v>63</v>
      </c>
      <c r="D321" t="s">
        <v>56</v>
      </c>
      <c r="E321">
        <v>38</v>
      </c>
      <c r="F321">
        <v>10</v>
      </c>
      <c r="G321">
        <v>19</v>
      </c>
      <c r="H321">
        <v>24</v>
      </c>
      <c r="I321">
        <v>177</v>
      </c>
      <c r="J321">
        <v>2</v>
      </c>
      <c r="K321">
        <v>0</v>
      </c>
      <c r="L321">
        <v>0</v>
      </c>
      <c r="M321">
        <v>0</v>
      </c>
      <c r="N321">
        <v>7.4</v>
      </c>
      <c r="O321">
        <v>7.4</v>
      </c>
      <c r="P321">
        <v>79.2</v>
      </c>
      <c r="Q321">
        <v>125.2</v>
      </c>
      <c r="R321">
        <v>37</v>
      </c>
      <c r="S321">
        <v>217</v>
      </c>
      <c r="T321">
        <v>5.9</v>
      </c>
      <c r="U321">
        <v>2</v>
      </c>
      <c r="V321">
        <v>1</v>
      </c>
      <c r="W321">
        <v>1</v>
      </c>
      <c r="X321">
        <v>5</v>
      </c>
      <c r="Y321">
        <v>5</v>
      </c>
      <c r="Z321">
        <v>1</v>
      </c>
      <c r="AA321">
        <v>47</v>
      </c>
      <c r="AB321">
        <v>4</v>
      </c>
      <c r="AC321">
        <v>7</v>
      </c>
      <c r="AD321">
        <v>0</v>
      </c>
      <c r="AE321">
        <v>1</v>
      </c>
      <c r="AF321" s="3">
        <v>31.5</v>
      </c>
      <c r="AG321">
        <f>VLOOKUP(C321,'2022 FPIs'!$A$1:$B$33,2,FALSE)</f>
        <v>2.1</v>
      </c>
      <c r="AH321">
        <f>VLOOKUP($C321,'2022 FPIs'!$A$1:$F$33,3,FALSE)</f>
        <v>32.299999999999997</v>
      </c>
      <c r="AI321">
        <f>VLOOKUP($C321,'2022 FPIs'!$A$1:$F$33,4,FALSE)</f>
        <v>21.3</v>
      </c>
      <c r="AJ321">
        <f>VLOOKUP($C321,'2022 FPIs'!$A$1:$F$33,5,FALSE)</f>
        <v>47.9</v>
      </c>
      <c r="AK321">
        <f>VLOOKUP($C321,'2022 FPIs'!$A$1:$F$33,6,FALSE)</f>
        <v>60.9</v>
      </c>
      <c r="AL321">
        <f>VLOOKUP($C321,'2022 FPIs'!$A$1:$M$33,7,FALSE)</f>
        <v>1508</v>
      </c>
      <c r="AM321">
        <f>VLOOKUP($C321,'2022 FPIs'!$A$1:$M$33,8,FALSE)</f>
        <v>0.62295081967213117</v>
      </c>
      <c r="AN321">
        <f>VLOOKUP($C321,'2022 FPIs'!$A$1:$M$33,9,FALSE)</f>
        <v>2.4390243902437637E-3</v>
      </c>
      <c r="AO321">
        <f>VLOOKUP($C321,'2022 FPIs'!$A$1:$M$33,10,FALSE)</f>
        <v>0</v>
      </c>
      <c r="AP321">
        <f>VLOOKUP($C321,'2022 FPIs'!$A$1:$M$33,11,FALSE)</f>
        <v>0.42296918767507002</v>
      </c>
      <c r="AQ321">
        <f>VLOOKUP($C321,'2022 FPIs'!$A$1:$M$33,12,FALSE)</f>
        <v>0.86626139817629189</v>
      </c>
      <c r="AR321">
        <f>VLOOKUP($C321,'2022 FPIs'!$A$1:$M$33,13,FALSE)</f>
        <v>0.47183098591549294</v>
      </c>
      <c r="AS321">
        <v>10</v>
      </c>
      <c r="AT321">
        <v>38</v>
      </c>
      <c r="AU321">
        <v>17</v>
      </c>
      <c r="AV321">
        <v>27</v>
      </c>
      <c r="AW321">
        <v>124</v>
      </c>
      <c r="AX321">
        <v>1</v>
      </c>
      <c r="AY321">
        <v>1</v>
      </c>
      <c r="AZ321">
        <v>2</v>
      </c>
      <c r="BA321">
        <v>17</v>
      </c>
      <c r="BB321">
        <v>5.2</v>
      </c>
      <c r="BC321">
        <v>4.3</v>
      </c>
      <c r="BD321">
        <v>63</v>
      </c>
      <c r="BE321">
        <v>70.599999999999994</v>
      </c>
      <c r="BF321">
        <v>27</v>
      </c>
      <c r="BG321">
        <v>128</v>
      </c>
      <c r="BH321">
        <v>4.7</v>
      </c>
      <c r="BI321">
        <v>0</v>
      </c>
      <c r="BJ321">
        <v>1</v>
      </c>
      <c r="BK321">
        <v>2</v>
      </c>
      <c r="BL321">
        <v>1</v>
      </c>
      <c r="BM321">
        <v>1</v>
      </c>
      <c r="BN321">
        <v>4</v>
      </c>
      <c r="BO321">
        <v>147</v>
      </c>
      <c r="BP321">
        <v>3</v>
      </c>
      <c r="BQ321">
        <v>12</v>
      </c>
      <c r="BR321">
        <v>2</v>
      </c>
      <c r="BS321">
        <v>2</v>
      </c>
      <c r="BT321" s="3">
        <f t="shared" si="33"/>
        <v>28.5</v>
      </c>
      <c r="BU321">
        <f>VLOOKUP(D321,'2022 FPIs'!$A$1:$B$33,2,FALSE)</f>
        <v>-15.1</v>
      </c>
      <c r="BV321">
        <f>VLOOKUP($D321,'2022 FPIs'!$A$1:$F$33,3,FALSE)</f>
        <v>46.5</v>
      </c>
      <c r="BW321">
        <f>VLOOKUP($D321,'2022 FPIs'!$A$1:$F$33,4,FALSE)</f>
        <v>40.6</v>
      </c>
      <c r="BX321">
        <f>VLOOKUP($D321,'2022 FPIs'!$A$1:$F$33,5,FALSE)</f>
        <v>54.6</v>
      </c>
      <c r="BY321">
        <f>VLOOKUP($D321,'2022 FPIs'!$A$1:$F$33,6,FALSE)</f>
        <v>49</v>
      </c>
      <c r="BZ321">
        <f>VLOOKUP($D321,'2022 FPIs'!$A$1:$G$33,7,FALSE)</f>
        <v>1381</v>
      </c>
      <c r="CA321">
        <f>VLOOKUP($D321,'2022 FPIs'!$A$1:$M$33,8,FALSE)</f>
        <v>5.9016393442622918E-2</v>
      </c>
      <c r="CB321">
        <f>VLOOKUP($D321,'2022 FPIs'!$A$1:$M$33,9,FALSE)</f>
        <v>0.34878048780487797</v>
      </c>
      <c r="CC321">
        <f>VLOOKUP($D321,'2022 FPIs'!$A$1:$M$33,10,FALSE)</f>
        <v>0.35027223230490012</v>
      </c>
      <c r="CD321">
        <f>VLOOKUP($D321,'2022 FPIs'!$A$1:$M$33,11,FALSE)</f>
        <v>0.61064425770308128</v>
      </c>
      <c r="CE321">
        <f>VLOOKUP($D321,'2022 FPIs'!$A$1:$M$33,12,FALSE)</f>
        <v>0.50455927051671734</v>
      </c>
      <c r="CF321">
        <f>VLOOKUP($D321,'2022 FPIs'!$A$1:$M$33,13,FALSE)</f>
        <v>0.17370892018779344</v>
      </c>
      <c r="CG321">
        <f t="shared" si="34"/>
        <v>17.2</v>
      </c>
      <c r="CH321">
        <f t="shared" si="35"/>
        <v>0.69462365591397845</v>
      </c>
      <c r="CI321">
        <f t="shared" si="36"/>
        <v>0.52463054187192115</v>
      </c>
      <c r="CJ321">
        <f t="shared" si="37"/>
        <v>0.87728937728937728</v>
      </c>
      <c r="CK321">
        <f t="shared" si="38"/>
        <v>1.2428571428571429</v>
      </c>
      <c r="CL321">
        <f t="shared" si="39"/>
        <v>127</v>
      </c>
    </row>
    <row r="322" spans="1:90">
      <c r="A322" t="s">
        <v>0</v>
      </c>
      <c r="B322">
        <f t="shared" si="32"/>
        <v>0</v>
      </c>
      <c r="C322" t="s">
        <v>63</v>
      </c>
      <c r="D322" t="s">
        <v>62</v>
      </c>
      <c r="E322">
        <v>16</v>
      </c>
      <c r="F322">
        <v>22</v>
      </c>
      <c r="G322">
        <v>23</v>
      </c>
      <c r="H322">
        <v>40</v>
      </c>
      <c r="I322">
        <v>155</v>
      </c>
      <c r="J322">
        <v>1</v>
      </c>
      <c r="K322">
        <v>0</v>
      </c>
      <c r="L322">
        <v>2</v>
      </c>
      <c r="M322">
        <v>13</v>
      </c>
      <c r="N322">
        <v>4.2</v>
      </c>
      <c r="O322">
        <v>3.7</v>
      </c>
      <c r="P322">
        <v>57.5</v>
      </c>
      <c r="Q322">
        <v>74.5</v>
      </c>
      <c r="R322">
        <v>21</v>
      </c>
      <c r="S322">
        <v>129</v>
      </c>
      <c r="T322">
        <v>6.1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6</v>
      </c>
      <c r="AA322">
        <v>264</v>
      </c>
      <c r="AB322">
        <v>4</v>
      </c>
      <c r="AC322">
        <v>14</v>
      </c>
      <c r="AD322">
        <v>2</v>
      </c>
      <c r="AE322">
        <v>3</v>
      </c>
      <c r="AF322" s="3">
        <v>28.5</v>
      </c>
      <c r="AG322">
        <f>VLOOKUP(C322,'2022 FPIs'!$A$1:$B$33,2,FALSE)</f>
        <v>2.1</v>
      </c>
      <c r="AH322">
        <f>VLOOKUP($C322,'2022 FPIs'!$A$1:$F$33,3,FALSE)</f>
        <v>32.299999999999997</v>
      </c>
      <c r="AI322">
        <f>VLOOKUP($C322,'2022 FPIs'!$A$1:$F$33,4,FALSE)</f>
        <v>21.3</v>
      </c>
      <c r="AJ322">
        <f>VLOOKUP($C322,'2022 FPIs'!$A$1:$F$33,5,FALSE)</f>
        <v>47.9</v>
      </c>
      <c r="AK322">
        <f>VLOOKUP($C322,'2022 FPIs'!$A$1:$F$33,6,FALSE)</f>
        <v>60.9</v>
      </c>
      <c r="AL322">
        <f>VLOOKUP($C322,'2022 FPIs'!$A$1:$M$33,7,FALSE)</f>
        <v>1508</v>
      </c>
      <c r="AM322">
        <f>VLOOKUP($C322,'2022 FPIs'!$A$1:$M$33,8,FALSE)</f>
        <v>0.62295081967213117</v>
      </c>
      <c r="AN322">
        <f>VLOOKUP($C322,'2022 FPIs'!$A$1:$M$33,9,FALSE)</f>
        <v>2.4390243902437637E-3</v>
      </c>
      <c r="AO322">
        <f>VLOOKUP($C322,'2022 FPIs'!$A$1:$M$33,10,FALSE)</f>
        <v>0</v>
      </c>
      <c r="AP322">
        <f>VLOOKUP($C322,'2022 FPIs'!$A$1:$M$33,11,FALSE)</f>
        <v>0.42296918767507002</v>
      </c>
      <c r="AQ322">
        <f>VLOOKUP($C322,'2022 FPIs'!$A$1:$M$33,12,FALSE)</f>
        <v>0.86626139817629189</v>
      </c>
      <c r="AR322">
        <f>VLOOKUP($C322,'2022 FPIs'!$A$1:$M$33,13,FALSE)</f>
        <v>0.47183098591549294</v>
      </c>
      <c r="AS322">
        <v>22</v>
      </c>
      <c r="AT322">
        <v>16</v>
      </c>
      <c r="AU322">
        <v>20</v>
      </c>
      <c r="AV322">
        <v>35</v>
      </c>
      <c r="AW322">
        <v>207</v>
      </c>
      <c r="AX322">
        <v>0</v>
      </c>
      <c r="AY322">
        <v>1</v>
      </c>
      <c r="AZ322">
        <v>3</v>
      </c>
      <c r="BA322">
        <v>22</v>
      </c>
      <c r="BB322">
        <v>6.5</v>
      </c>
      <c r="BC322">
        <v>5.4</v>
      </c>
      <c r="BD322">
        <v>57.1</v>
      </c>
      <c r="BE322">
        <v>62.4</v>
      </c>
      <c r="BF322">
        <v>34</v>
      </c>
      <c r="BG322">
        <v>135</v>
      </c>
      <c r="BH322">
        <v>4</v>
      </c>
      <c r="BI322">
        <v>1</v>
      </c>
      <c r="BJ322">
        <v>5</v>
      </c>
      <c r="BK322">
        <v>5</v>
      </c>
      <c r="BL322">
        <v>1</v>
      </c>
      <c r="BM322">
        <v>1</v>
      </c>
      <c r="BN322">
        <v>2</v>
      </c>
      <c r="BO322">
        <v>67</v>
      </c>
      <c r="BP322">
        <v>5</v>
      </c>
      <c r="BQ322">
        <v>14</v>
      </c>
      <c r="BR322">
        <v>0</v>
      </c>
      <c r="BS322">
        <v>0</v>
      </c>
      <c r="BT322" s="3">
        <f t="shared" si="33"/>
        <v>31.5</v>
      </c>
      <c r="BU322">
        <f>VLOOKUP(D322,'2022 FPIs'!$A$1:$B$33,2,FALSE)</f>
        <v>12.7</v>
      </c>
      <c r="BV322">
        <f>VLOOKUP($D322,'2022 FPIs'!$A$1:$F$33,3,FALSE)</f>
        <v>44.5</v>
      </c>
      <c r="BW322">
        <f>VLOOKUP($D322,'2022 FPIs'!$A$1:$F$33,4,FALSE)</f>
        <v>50.2</v>
      </c>
      <c r="BX322">
        <f>VLOOKUP($D322,'2022 FPIs'!$A$1:$F$33,5,FALSE)</f>
        <v>41.2</v>
      </c>
      <c r="BY322">
        <f>VLOOKUP($D322,'2022 FPIs'!$A$1:$F$33,6,FALSE)</f>
        <v>52</v>
      </c>
      <c r="BZ322">
        <f>VLOOKUP($D322,'2022 FPIs'!$A$1:$G$33,7,FALSE)</f>
        <v>1677</v>
      </c>
      <c r="CA322">
        <f>VLOOKUP($D322,'2022 FPIs'!$A$1:$M$33,8,FALSE)</f>
        <v>0.97049180327868845</v>
      </c>
      <c r="CB322">
        <f>VLOOKUP($D322,'2022 FPIs'!$A$1:$M$33,9,FALSE)</f>
        <v>0.29999999999999993</v>
      </c>
      <c r="CC322">
        <f>VLOOKUP($D322,'2022 FPIs'!$A$1:$M$33,10,FALSE)</f>
        <v>0.5245009074410163</v>
      </c>
      <c r="CD322">
        <f>VLOOKUP($D322,'2022 FPIs'!$A$1:$M$33,11,FALSE)</f>
        <v>0.23529411764705896</v>
      </c>
      <c r="CE322">
        <f>VLOOKUP($D322,'2022 FPIs'!$A$1:$M$33,12,FALSE)</f>
        <v>0.59574468085106391</v>
      </c>
      <c r="CF322">
        <f>VLOOKUP($D322,'2022 FPIs'!$A$1:$M$33,13,FALSE)</f>
        <v>0.86854460093896713</v>
      </c>
      <c r="CG322">
        <f t="shared" si="34"/>
        <v>-10.6</v>
      </c>
      <c r="CH322">
        <f t="shared" si="35"/>
        <v>0.72584269662921341</v>
      </c>
      <c r="CI322">
        <f t="shared" si="36"/>
        <v>0.42430278884462153</v>
      </c>
      <c r="CJ322">
        <f t="shared" si="37"/>
        <v>1.1626213592233008</v>
      </c>
      <c r="CK322">
        <f t="shared" si="38"/>
        <v>1.1711538461538462</v>
      </c>
      <c r="CL322">
        <f t="shared" si="39"/>
        <v>-169</v>
      </c>
    </row>
    <row r="323" spans="1:90">
      <c r="A323" t="s">
        <v>1</v>
      </c>
      <c r="B323">
        <f t="shared" ref="B323:B386" si="40">IF(A323="W",1,0)</f>
        <v>1</v>
      </c>
      <c r="C323" t="s">
        <v>61</v>
      </c>
      <c r="D323" t="s">
        <v>41</v>
      </c>
      <c r="E323">
        <v>28</v>
      </c>
      <c r="F323">
        <v>22</v>
      </c>
      <c r="G323">
        <v>27</v>
      </c>
      <c r="H323">
        <v>41</v>
      </c>
      <c r="I323">
        <v>305</v>
      </c>
      <c r="J323">
        <v>4</v>
      </c>
      <c r="K323">
        <v>2</v>
      </c>
      <c r="L323">
        <v>1</v>
      </c>
      <c r="M323">
        <v>8</v>
      </c>
      <c r="N323">
        <v>7.6</v>
      </c>
      <c r="O323">
        <v>7.3</v>
      </c>
      <c r="P323">
        <v>65.900000000000006</v>
      </c>
      <c r="Q323">
        <v>100.2</v>
      </c>
      <c r="R323">
        <v>28</v>
      </c>
      <c r="S323">
        <v>85</v>
      </c>
      <c r="T323">
        <v>3</v>
      </c>
      <c r="U323">
        <v>0</v>
      </c>
      <c r="V323">
        <v>0</v>
      </c>
      <c r="W323">
        <v>0</v>
      </c>
      <c r="X323">
        <v>2</v>
      </c>
      <c r="Y323">
        <v>2</v>
      </c>
      <c r="Z323">
        <v>3</v>
      </c>
      <c r="AA323">
        <v>147</v>
      </c>
      <c r="AB323">
        <v>7</v>
      </c>
      <c r="AC323">
        <v>10</v>
      </c>
      <c r="AD323">
        <v>0</v>
      </c>
      <c r="AE323">
        <v>0</v>
      </c>
      <c r="AF323" s="3">
        <v>33.5</v>
      </c>
      <c r="AG323">
        <f>VLOOKUP(C323,'2022 FPIs'!$A$1:$B$33,2,FALSE)</f>
        <v>-4.7</v>
      </c>
      <c r="AH323">
        <f>VLOOKUP($C323,'2022 FPIs'!$A$1:$F$33,3,FALSE)</f>
        <v>49.8</v>
      </c>
      <c r="AI323">
        <f>VLOOKUP($C323,'2022 FPIs'!$A$1:$F$33,4,FALSE)</f>
        <v>50.8</v>
      </c>
      <c r="AJ323">
        <f>VLOOKUP($C323,'2022 FPIs'!$A$1:$F$33,5,FALSE)</f>
        <v>49.7</v>
      </c>
      <c r="AK323">
        <f>VLOOKUP($C323,'2022 FPIs'!$A$1:$F$33,6,FALSE)</f>
        <v>48.1</v>
      </c>
      <c r="AL323">
        <f>VLOOKUP($C323,'2022 FPIs'!$A$1:$M$33,7,FALSE)</f>
        <v>1492</v>
      </c>
      <c r="AM323">
        <f>VLOOKUP($C323,'2022 FPIs'!$A$1:$M$33,8,FALSE)</f>
        <v>0.39999999999999997</v>
      </c>
      <c r="AN323">
        <f>VLOOKUP($C323,'2022 FPIs'!$A$1:$M$33,9,FALSE)</f>
        <v>0.42926829268292671</v>
      </c>
      <c r="AO323">
        <f>VLOOKUP($C323,'2022 FPIs'!$A$1:$M$33,10,FALSE)</f>
        <v>0.5353901996370235</v>
      </c>
      <c r="AP323">
        <f>VLOOKUP($C323,'2022 FPIs'!$A$1:$M$33,11,FALSE)</f>
        <v>0.47338935574229701</v>
      </c>
      <c r="AQ323">
        <f>VLOOKUP($C323,'2022 FPIs'!$A$1:$M$33,12,FALSE)</f>
        <v>0.47720364741641347</v>
      </c>
      <c r="AR323">
        <f>VLOOKUP($C323,'2022 FPIs'!$A$1:$M$33,13,FALSE)</f>
        <v>0.43427230046948356</v>
      </c>
      <c r="AS323">
        <v>22</v>
      </c>
      <c r="AT323">
        <v>28</v>
      </c>
      <c r="AU323">
        <v>24</v>
      </c>
      <c r="AV323">
        <v>42</v>
      </c>
      <c r="AW323">
        <v>260</v>
      </c>
      <c r="AX323">
        <v>1</v>
      </c>
      <c r="AY323">
        <v>1</v>
      </c>
      <c r="AZ323">
        <v>2</v>
      </c>
      <c r="BA323">
        <v>15</v>
      </c>
      <c r="BB323">
        <v>6.5</v>
      </c>
      <c r="BC323">
        <v>5.9</v>
      </c>
      <c r="BD323">
        <v>57.1</v>
      </c>
      <c r="BE323">
        <v>73.5</v>
      </c>
      <c r="BF323">
        <v>18</v>
      </c>
      <c r="BG323">
        <v>123</v>
      </c>
      <c r="BH323">
        <v>6.8</v>
      </c>
      <c r="BI323">
        <v>1</v>
      </c>
      <c r="BJ323">
        <v>3</v>
      </c>
      <c r="BK323">
        <v>4</v>
      </c>
      <c r="BL323">
        <v>1</v>
      </c>
      <c r="BM323">
        <v>1</v>
      </c>
      <c r="BN323">
        <v>3</v>
      </c>
      <c r="BO323">
        <v>150</v>
      </c>
      <c r="BP323">
        <v>3</v>
      </c>
      <c r="BQ323">
        <v>12</v>
      </c>
      <c r="BR323">
        <v>0</v>
      </c>
      <c r="BS323">
        <v>1</v>
      </c>
      <c r="BT323" s="3">
        <f t="shared" ref="BT323:BT386" si="41">60-AF323</f>
        <v>26.5</v>
      </c>
      <c r="BU323">
        <f>VLOOKUP(D323,'2022 FPIs'!$A$1:$B$33,2,FALSE)</f>
        <v>6.1</v>
      </c>
      <c r="BV323">
        <f>VLOOKUP($D323,'2022 FPIs'!$A$1:$F$33,3,FALSE)</f>
        <v>48</v>
      </c>
      <c r="BW323">
        <f>VLOOKUP($D323,'2022 FPIs'!$A$1:$F$33,4,FALSE)</f>
        <v>46.1</v>
      </c>
      <c r="BX323">
        <f>VLOOKUP($D323,'2022 FPIs'!$A$1:$F$33,5,FALSE)</f>
        <v>50.2</v>
      </c>
      <c r="BY323">
        <f>VLOOKUP($D323,'2022 FPIs'!$A$1:$F$33,6,FALSE)</f>
        <v>51</v>
      </c>
      <c r="BZ323">
        <f>VLOOKUP($D323,'2022 FPIs'!$A$1:$G$33,7,FALSE)</f>
        <v>1531</v>
      </c>
      <c r="CA323">
        <f>VLOOKUP($D323,'2022 FPIs'!$A$1:$M$33,8,FALSE)</f>
        <v>0.75409836065573765</v>
      </c>
      <c r="CB323">
        <f>VLOOKUP($D323,'2022 FPIs'!$A$1:$M$33,9,FALSE)</f>
        <v>0.38536585365853654</v>
      </c>
      <c r="CC323">
        <f>VLOOKUP($D323,'2022 FPIs'!$A$1:$M$33,10,FALSE)</f>
        <v>0.45009074410163336</v>
      </c>
      <c r="CD323">
        <f>VLOOKUP($D323,'2022 FPIs'!$A$1:$M$33,11,FALSE)</f>
        <v>0.48739495798319338</v>
      </c>
      <c r="CE323">
        <f>VLOOKUP($D323,'2022 FPIs'!$A$1:$M$33,12,FALSE)</f>
        <v>0.56534954407294835</v>
      </c>
      <c r="CF323">
        <f>VLOOKUP($D323,'2022 FPIs'!$A$1:$M$33,13,FALSE)</f>
        <v>0.5258215962441315</v>
      </c>
      <c r="CG323">
        <f t="shared" ref="CG323:CG386" si="42">AG323-BU323</f>
        <v>-10.8</v>
      </c>
      <c r="CH323">
        <f t="shared" ref="CH323:CH386" si="43">AH323/BV323</f>
        <v>1.0374999999999999</v>
      </c>
      <c r="CI323">
        <f t="shared" ref="CI323:CI386" si="44">AI323/BW323</f>
        <v>1.1019522776572668</v>
      </c>
      <c r="CJ323">
        <f t="shared" ref="CJ323:CJ386" si="45">AJ323/BX323</f>
        <v>0.99003984063745021</v>
      </c>
      <c r="CK323">
        <f t="shared" ref="CK323:CK386" si="46">AK323/BY323</f>
        <v>0.94313725490196076</v>
      </c>
      <c r="CL323">
        <f t="shared" ref="CL323:CL386" si="47">AL323-BZ323</f>
        <v>-39</v>
      </c>
    </row>
    <row r="324" spans="1:90">
      <c r="A324" t="s">
        <v>0</v>
      </c>
      <c r="B324">
        <f t="shared" si="40"/>
        <v>0</v>
      </c>
      <c r="C324" t="s">
        <v>61</v>
      </c>
      <c r="D324" t="s">
        <v>50</v>
      </c>
      <c r="E324">
        <v>27</v>
      </c>
      <c r="F324">
        <v>36</v>
      </c>
      <c r="G324">
        <v>30</v>
      </c>
      <c r="H324">
        <v>46</v>
      </c>
      <c r="I324">
        <v>308</v>
      </c>
      <c r="J324">
        <v>3</v>
      </c>
      <c r="K324">
        <v>1</v>
      </c>
      <c r="L324">
        <v>5</v>
      </c>
      <c r="M324">
        <v>29</v>
      </c>
      <c r="N324">
        <v>7.3</v>
      </c>
      <c r="O324">
        <v>6</v>
      </c>
      <c r="P324">
        <v>65.2</v>
      </c>
      <c r="Q324">
        <v>97</v>
      </c>
      <c r="R324">
        <v>21</v>
      </c>
      <c r="S324">
        <v>88</v>
      </c>
      <c r="T324">
        <v>4.2</v>
      </c>
      <c r="U324">
        <v>1</v>
      </c>
      <c r="V324">
        <v>0</v>
      </c>
      <c r="W324">
        <v>0</v>
      </c>
      <c r="X324">
        <v>1</v>
      </c>
      <c r="Y324">
        <v>2</v>
      </c>
      <c r="Z324">
        <v>6</v>
      </c>
      <c r="AA324">
        <v>284</v>
      </c>
      <c r="AB324">
        <v>7</v>
      </c>
      <c r="AC324">
        <v>15</v>
      </c>
      <c r="AD324">
        <v>1</v>
      </c>
      <c r="AE324">
        <v>2</v>
      </c>
      <c r="AF324" s="3">
        <v>32</v>
      </c>
      <c r="AG324">
        <f>VLOOKUP(C324,'2022 FPIs'!$A$1:$B$33,2,FALSE)</f>
        <v>-4.7</v>
      </c>
      <c r="AH324">
        <f>VLOOKUP($C324,'2022 FPIs'!$A$1:$F$33,3,FALSE)</f>
        <v>49.8</v>
      </c>
      <c r="AI324">
        <f>VLOOKUP($C324,'2022 FPIs'!$A$1:$F$33,4,FALSE)</f>
        <v>50.8</v>
      </c>
      <c r="AJ324">
        <f>VLOOKUP($C324,'2022 FPIs'!$A$1:$F$33,5,FALSE)</f>
        <v>49.7</v>
      </c>
      <c r="AK324">
        <f>VLOOKUP($C324,'2022 FPIs'!$A$1:$F$33,6,FALSE)</f>
        <v>48.1</v>
      </c>
      <c r="AL324">
        <f>VLOOKUP($C324,'2022 FPIs'!$A$1:$M$33,7,FALSE)</f>
        <v>1492</v>
      </c>
      <c r="AM324">
        <f>VLOOKUP($C324,'2022 FPIs'!$A$1:$M$33,8,FALSE)</f>
        <v>0.39999999999999997</v>
      </c>
      <c r="AN324">
        <f>VLOOKUP($C324,'2022 FPIs'!$A$1:$M$33,9,FALSE)</f>
        <v>0.42926829268292671</v>
      </c>
      <c r="AO324">
        <f>VLOOKUP($C324,'2022 FPIs'!$A$1:$M$33,10,FALSE)</f>
        <v>0.5353901996370235</v>
      </c>
      <c r="AP324">
        <f>VLOOKUP($C324,'2022 FPIs'!$A$1:$M$33,11,FALSE)</f>
        <v>0.47338935574229701</v>
      </c>
      <c r="AQ324">
        <f>VLOOKUP($C324,'2022 FPIs'!$A$1:$M$33,12,FALSE)</f>
        <v>0.47720364741641347</v>
      </c>
      <c r="AR324">
        <f>VLOOKUP($C324,'2022 FPIs'!$A$1:$M$33,13,FALSE)</f>
        <v>0.43427230046948356</v>
      </c>
      <c r="AS324">
        <v>36</v>
      </c>
      <c r="AT324">
        <v>27</v>
      </c>
      <c r="AU324">
        <v>20</v>
      </c>
      <c r="AV324">
        <v>34</v>
      </c>
      <c r="AW324">
        <v>234</v>
      </c>
      <c r="AX324">
        <v>4</v>
      </c>
      <c r="AY324">
        <v>0</v>
      </c>
      <c r="AZ324">
        <v>3</v>
      </c>
      <c r="BA324">
        <v>22</v>
      </c>
      <c r="BB324">
        <v>7.5</v>
      </c>
      <c r="BC324">
        <v>6.3</v>
      </c>
      <c r="BD324">
        <v>58.8</v>
      </c>
      <c r="BE324">
        <v>119</v>
      </c>
      <c r="BF324">
        <v>24</v>
      </c>
      <c r="BG324">
        <v>191</v>
      </c>
      <c r="BH324">
        <v>8</v>
      </c>
      <c r="BI324">
        <v>0</v>
      </c>
      <c r="BJ324">
        <v>2</v>
      </c>
      <c r="BK324">
        <v>2</v>
      </c>
      <c r="BL324">
        <v>4</v>
      </c>
      <c r="BM324">
        <v>4</v>
      </c>
      <c r="BN324">
        <v>5</v>
      </c>
      <c r="BO324">
        <v>277</v>
      </c>
      <c r="BP324">
        <v>4</v>
      </c>
      <c r="BQ324">
        <v>13</v>
      </c>
      <c r="BR324">
        <v>0</v>
      </c>
      <c r="BS324">
        <v>2</v>
      </c>
      <c r="BT324" s="3">
        <f t="shared" si="41"/>
        <v>28</v>
      </c>
      <c r="BU324">
        <f>VLOOKUP(D324,'2022 FPIs'!$A$1:$B$33,2,FALSE)</f>
        <v>2</v>
      </c>
      <c r="BV324">
        <f>VLOOKUP($D324,'2022 FPIs'!$A$1:$F$33,3,FALSE)</f>
        <v>36.299999999999997</v>
      </c>
      <c r="BW324">
        <f>VLOOKUP($D324,'2022 FPIs'!$A$1:$F$33,4,FALSE)</f>
        <v>25.3</v>
      </c>
      <c r="BX324">
        <f>VLOOKUP($D324,'2022 FPIs'!$A$1:$F$33,5,FALSE)</f>
        <v>52.8</v>
      </c>
      <c r="BY324">
        <f>VLOOKUP($D324,'2022 FPIs'!$A$1:$F$33,6,FALSE)</f>
        <v>56.2</v>
      </c>
      <c r="BZ324">
        <f>VLOOKUP($D324,'2022 FPIs'!$A$1:$G$33,7,FALSE)</f>
        <v>1527</v>
      </c>
      <c r="CA324">
        <f>VLOOKUP($D324,'2022 FPIs'!$A$1:$M$33,8,FALSE)</f>
        <v>0.61967213114754094</v>
      </c>
      <c r="CB324">
        <f>VLOOKUP($D324,'2022 FPIs'!$A$1:$M$33,9,FALSE)</f>
        <v>9.9999999999999867E-2</v>
      </c>
      <c r="CC324">
        <f>VLOOKUP($D324,'2022 FPIs'!$A$1:$M$33,10,FALSE)</f>
        <v>7.2595281306715054E-2</v>
      </c>
      <c r="CD324">
        <f>VLOOKUP($D324,'2022 FPIs'!$A$1:$M$33,11,FALSE)</f>
        <v>0.56022408963585435</v>
      </c>
      <c r="CE324">
        <f>VLOOKUP($D324,'2022 FPIs'!$A$1:$M$33,12,FALSE)</f>
        <v>0.72340425531914909</v>
      </c>
      <c r="CF324">
        <f>VLOOKUP($D324,'2022 FPIs'!$A$1:$M$33,13,FALSE)</f>
        <v>0.51643192488262912</v>
      </c>
      <c r="CG324">
        <f t="shared" si="42"/>
        <v>-6.7</v>
      </c>
      <c r="CH324">
        <f t="shared" si="43"/>
        <v>1.3719008264462811</v>
      </c>
      <c r="CI324">
        <f t="shared" si="44"/>
        <v>2.0079051383399209</v>
      </c>
      <c r="CJ324">
        <f t="shared" si="45"/>
        <v>0.9412878787878789</v>
      </c>
      <c r="CK324">
        <f t="shared" si="46"/>
        <v>0.85587188612099641</v>
      </c>
      <c r="CL324">
        <f t="shared" si="47"/>
        <v>-35</v>
      </c>
    </row>
    <row r="325" spans="1:90">
      <c r="A325" t="s">
        <v>0</v>
      </c>
      <c r="B325">
        <f t="shared" si="40"/>
        <v>0</v>
      </c>
      <c r="C325" t="s">
        <v>61</v>
      </c>
      <c r="D325" t="s">
        <v>62</v>
      </c>
      <c r="E325">
        <v>8</v>
      </c>
      <c r="F325">
        <v>24</v>
      </c>
      <c r="G325">
        <v>25</v>
      </c>
      <c r="H325">
        <v>43</v>
      </c>
      <c r="I325">
        <v>153</v>
      </c>
      <c r="J325">
        <v>0</v>
      </c>
      <c r="K325">
        <v>0</v>
      </c>
      <c r="L325">
        <v>9</v>
      </c>
      <c r="M325">
        <v>58</v>
      </c>
      <c r="N325">
        <v>4.9000000000000004</v>
      </c>
      <c r="O325">
        <v>2.9</v>
      </c>
      <c r="P325">
        <v>58.1</v>
      </c>
      <c r="Q325">
        <v>65.400000000000006</v>
      </c>
      <c r="R325">
        <v>22</v>
      </c>
      <c r="S325">
        <v>87</v>
      </c>
      <c r="T325">
        <v>4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8</v>
      </c>
      <c r="AA325">
        <v>426</v>
      </c>
      <c r="AB325">
        <v>6</v>
      </c>
      <c r="AC325">
        <v>17</v>
      </c>
      <c r="AD325">
        <v>0</v>
      </c>
      <c r="AE325">
        <v>2</v>
      </c>
      <c r="AF325" s="3">
        <v>19</v>
      </c>
      <c r="AG325">
        <f>VLOOKUP(C325,'2022 FPIs'!$A$1:$B$33,2,FALSE)</f>
        <v>-4.7</v>
      </c>
      <c r="AH325">
        <f>VLOOKUP($C325,'2022 FPIs'!$A$1:$F$33,3,FALSE)</f>
        <v>49.8</v>
      </c>
      <c r="AI325">
        <f>VLOOKUP($C325,'2022 FPIs'!$A$1:$F$33,4,FALSE)</f>
        <v>50.8</v>
      </c>
      <c r="AJ325">
        <f>VLOOKUP($C325,'2022 FPIs'!$A$1:$F$33,5,FALSE)</f>
        <v>49.7</v>
      </c>
      <c r="AK325">
        <f>VLOOKUP($C325,'2022 FPIs'!$A$1:$F$33,6,FALSE)</f>
        <v>48.1</v>
      </c>
      <c r="AL325">
        <f>VLOOKUP($C325,'2022 FPIs'!$A$1:$M$33,7,FALSE)</f>
        <v>1492</v>
      </c>
      <c r="AM325">
        <f>VLOOKUP($C325,'2022 FPIs'!$A$1:$M$33,8,FALSE)</f>
        <v>0.39999999999999997</v>
      </c>
      <c r="AN325">
        <f>VLOOKUP($C325,'2022 FPIs'!$A$1:$M$33,9,FALSE)</f>
        <v>0.42926829268292671</v>
      </c>
      <c r="AO325">
        <f>VLOOKUP($C325,'2022 FPIs'!$A$1:$M$33,10,FALSE)</f>
        <v>0.5353901996370235</v>
      </c>
      <c r="AP325">
        <f>VLOOKUP($C325,'2022 FPIs'!$A$1:$M$33,11,FALSE)</f>
        <v>0.47338935574229701</v>
      </c>
      <c r="AQ325">
        <f>VLOOKUP($C325,'2022 FPIs'!$A$1:$M$33,12,FALSE)</f>
        <v>0.47720364741641347</v>
      </c>
      <c r="AR325">
        <f>VLOOKUP($C325,'2022 FPIs'!$A$1:$M$33,13,FALSE)</f>
        <v>0.43427230046948356</v>
      </c>
      <c r="AS325">
        <v>24</v>
      </c>
      <c r="AT325">
        <v>8</v>
      </c>
      <c r="AU325">
        <v>22</v>
      </c>
      <c r="AV325">
        <v>35</v>
      </c>
      <c r="AW325">
        <v>328</v>
      </c>
      <c r="AX325">
        <v>3</v>
      </c>
      <c r="AY325">
        <v>0</v>
      </c>
      <c r="AZ325">
        <v>3</v>
      </c>
      <c r="BA325">
        <v>12</v>
      </c>
      <c r="BB325">
        <v>9.6999999999999993</v>
      </c>
      <c r="BC325">
        <v>8.6</v>
      </c>
      <c r="BD325">
        <v>62.9</v>
      </c>
      <c r="BE325">
        <v>122.1</v>
      </c>
      <c r="BF325">
        <v>30</v>
      </c>
      <c r="BG325">
        <v>72</v>
      </c>
      <c r="BH325">
        <v>2.4</v>
      </c>
      <c r="BI325">
        <v>0</v>
      </c>
      <c r="BJ325">
        <v>1</v>
      </c>
      <c r="BK325">
        <v>1</v>
      </c>
      <c r="BL325">
        <v>3</v>
      </c>
      <c r="BM325">
        <v>3</v>
      </c>
      <c r="BN325">
        <v>6</v>
      </c>
      <c r="BO325">
        <v>277</v>
      </c>
      <c r="BP325">
        <v>5</v>
      </c>
      <c r="BQ325">
        <v>15</v>
      </c>
      <c r="BR325">
        <v>2</v>
      </c>
      <c r="BS325">
        <v>3</v>
      </c>
      <c r="BT325" s="3">
        <f t="shared" si="41"/>
        <v>41</v>
      </c>
      <c r="BU325">
        <f>VLOOKUP(D325,'2022 FPIs'!$A$1:$B$33,2,FALSE)</f>
        <v>12.7</v>
      </c>
      <c r="BV325">
        <f>VLOOKUP($D325,'2022 FPIs'!$A$1:$F$33,3,FALSE)</f>
        <v>44.5</v>
      </c>
      <c r="BW325">
        <f>VLOOKUP($D325,'2022 FPIs'!$A$1:$F$33,4,FALSE)</f>
        <v>50.2</v>
      </c>
      <c r="BX325">
        <f>VLOOKUP($D325,'2022 FPIs'!$A$1:$F$33,5,FALSE)</f>
        <v>41.2</v>
      </c>
      <c r="BY325">
        <f>VLOOKUP($D325,'2022 FPIs'!$A$1:$F$33,6,FALSE)</f>
        <v>52</v>
      </c>
      <c r="BZ325">
        <f>VLOOKUP($D325,'2022 FPIs'!$A$1:$G$33,7,FALSE)</f>
        <v>1677</v>
      </c>
      <c r="CA325">
        <f>VLOOKUP($D325,'2022 FPIs'!$A$1:$M$33,8,FALSE)</f>
        <v>0.97049180327868845</v>
      </c>
      <c r="CB325">
        <f>VLOOKUP($D325,'2022 FPIs'!$A$1:$M$33,9,FALSE)</f>
        <v>0.29999999999999993</v>
      </c>
      <c r="CC325">
        <f>VLOOKUP($D325,'2022 FPIs'!$A$1:$M$33,10,FALSE)</f>
        <v>0.5245009074410163</v>
      </c>
      <c r="CD325">
        <f>VLOOKUP($D325,'2022 FPIs'!$A$1:$M$33,11,FALSE)</f>
        <v>0.23529411764705896</v>
      </c>
      <c r="CE325">
        <f>VLOOKUP($D325,'2022 FPIs'!$A$1:$M$33,12,FALSE)</f>
        <v>0.59574468085106391</v>
      </c>
      <c r="CF325">
        <f>VLOOKUP($D325,'2022 FPIs'!$A$1:$M$33,13,FALSE)</f>
        <v>0.86854460093896713</v>
      </c>
      <c r="CG325">
        <f t="shared" si="42"/>
        <v>-17.399999999999999</v>
      </c>
      <c r="CH325">
        <f t="shared" si="43"/>
        <v>1.1191011235955055</v>
      </c>
      <c r="CI325">
        <f t="shared" si="44"/>
        <v>1.0119521912350598</v>
      </c>
      <c r="CJ325">
        <f t="shared" si="45"/>
        <v>1.2063106796116505</v>
      </c>
      <c r="CK325">
        <f t="shared" si="46"/>
        <v>0.92500000000000004</v>
      </c>
      <c r="CL325">
        <f t="shared" si="47"/>
        <v>-185</v>
      </c>
    </row>
    <row r="326" spans="1:90">
      <c r="A326" t="s">
        <v>0</v>
      </c>
      <c r="B326">
        <f t="shared" si="40"/>
        <v>0</v>
      </c>
      <c r="C326" t="s">
        <v>61</v>
      </c>
      <c r="D326" t="s">
        <v>64</v>
      </c>
      <c r="E326">
        <v>10</v>
      </c>
      <c r="F326">
        <v>25</v>
      </c>
      <c r="G326">
        <v>25</v>
      </c>
      <c r="H326">
        <v>42</v>
      </c>
      <c r="I326">
        <v>155</v>
      </c>
      <c r="J326">
        <v>1</v>
      </c>
      <c r="K326">
        <v>2</v>
      </c>
      <c r="L326">
        <v>2</v>
      </c>
      <c r="M326">
        <v>15</v>
      </c>
      <c r="N326">
        <v>4</v>
      </c>
      <c r="O326">
        <v>3.5</v>
      </c>
      <c r="P326">
        <v>59.5</v>
      </c>
      <c r="Q326">
        <v>55.2</v>
      </c>
      <c r="R326">
        <v>27</v>
      </c>
      <c r="S326">
        <v>142</v>
      </c>
      <c r="T326">
        <v>5.3</v>
      </c>
      <c r="U326">
        <v>0</v>
      </c>
      <c r="V326">
        <v>1</v>
      </c>
      <c r="W326">
        <v>1</v>
      </c>
      <c r="X326">
        <v>1</v>
      </c>
      <c r="Y326">
        <v>1</v>
      </c>
      <c r="Z326">
        <v>6</v>
      </c>
      <c r="AA326">
        <v>270</v>
      </c>
      <c r="AB326">
        <v>5</v>
      </c>
      <c r="AC326">
        <v>15</v>
      </c>
      <c r="AD326">
        <v>0</v>
      </c>
      <c r="AE326">
        <v>2</v>
      </c>
      <c r="AF326" s="3">
        <v>33</v>
      </c>
      <c r="AG326">
        <f>VLOOKUP(C326,'2022 FPIs'!$A$1:$B$33,2,FALSE)</f>
        <v>-4.7</v>
      </c>
      <c r="AH326">
        <f>VLOOKUP($C326,'2022 FPIs'!$A$1:$F$33,3,FALSE)</f>
        <v>49.8</v>
      </c>
      <c r="AI326">
        <f>VLOOKUP($C326,'2022 FPIs'!$A$1:$F$33,4,FALSE)</f>
        <v>50.8</v>
      </c>
      <c r="AJ326">
        <f>VLOOKUP($C326,'2022 FPIs'!$A$1:$F$33,5,FALSE)</f>
        <v>49.7</v>
      </c>
      <c r="AK326">
        <f>VLOOKUP($C326,'2022 FPIs'!$A$1:$F$33,6,FALSE)</f>
        <v>48.1</v>
      </c>
      <c r="AL326">
        <f>VLOOKUP($C326,'2022 FPIs'!$A$1:$M$33,7,FALSE)</f>
        <v>1492</v>
      </c>
      <c r="AM326">
        <f>VLOOKUP($C326,'2022 FPIs'!$A$1:$M$33,8,FALSE)</f>
        <v>0.39999999999999997</v>
      </c>
      <c r="AN326">
        <f>VLOOKUP($C326,'2022 FPIs'!$A$1:$M$33,9,FALSE)</f>
        <v>0.42926829268292671</v>
      </c>
      <c r="AO326">
        <f>VLOOKUP($C326,'2022 FPIs'!$A$1:$M$33,10,FALSE)</f>
        <v>0.5353901996370235</v>
      </c>
      <c r="AP326">
        <f>VLOOKUP($C326,'2022 FPIs'!$A$1:$M$33,11,FALSE)</f>
        <v>0.47338935574229701</v>
      </c>
      <c r="AQ326">
        <f>VLOOKUP($C326,'2022 FPIs'!$A$1:$M$33,12,FALSE)</f>
        <v>0.47720364741641347</v>
      </c>
      <c r="AR326">
        <f>VLOOKUP($C326,'2022 FPIs'!$A$1:$M$33,13,FALSE)</f>
        <v>0.43427230046948356</v>
      </c>
      <c r="AS326">
        <v>25</v>
      </c>
      <c r="AT326">
        <v>10</v>
      </c>
      <c r="AU326">
        <v>15</v>
      </c>
      <c r="AV326">
        <v>27</v>
      </c>
      <c r="AW326">
        <v>217</v>
      </c>
      <c r="AX326">
        <v>2</v>
      </c>
      <c r="AY326">
        <v>0</v>
      </c>
      <c r="AZ326">
        <v>1</v>
      </c>
      <c r="BA326">
        <v>6</v>
      </c>
      <c r="BB326">
        <v>8.3000000000000007</v>
      </c>
      <c r="BC326">
        <v>7.8</v>
      </c>
      <c r="BD326">
        <v>55.6</v>
      </c>
      <c r="BE326">
        <v>106.6</v>
      </c>
      <c r="BF326">
        <v>29</v>
      </c>
      <c r="BG326">
        <v>62</v>
      </c>
      <c r="BH326">
        <v>2.1</v>
      </c>
      <c r="BI326">
        <v>0</v>
      </c>
      <c r="BJ326">
        <v>4</v>
      </c>
      <c r="BK326">
        <v>4</v>
      </c>
      <c r="BL326">
        <v>1</v>
      </c>
      <c r="BM326">
        <v>2</v>
      </c>
      <c r="BN326">
        <v>6</v>
      </c>
      <c r="BO326">
        <v>256</v>
      </c>
      <c r="BP326">
        <v>5</v>
      </c>
      <c r="BQ326">
        <v>15</v>
      </c>
      <c r="BR326">
        <v>0</v>
      </c>
      <c r="BS326">
        <v>0</v>
      </c>
      <c r="BT326" s="3">
        <f t="shared" si="41"/>
        <v>27</v>
      </c>
      <c r="BU326">
        <f>VLOOKUP(D326,'2022 FPIs'!$A$1:$B$33,2,FALSE)</f>
        <v>8.4</v>
      </c>
      <c r="BV326">
        <f>VLOOKUP($D326,'2022 FPIs'!$A$1:$F$33,3,FALSE)</f>
        <v>48.1</v>
      </c>
      <c r="BW326">
        <f>VLOOKUP($D326,'2022 FPIs'!$A$1:$F$33,4,FALSE)</f>
        <v>36.799999999999997</v>
      </c>
      <c r="BX326">
        <f>VLOOKUP($D326,'2022 FPIs'!$A$1:$F$33,5,FALSE)</f>
        <v>56.4</v>
      </c>
      <c r="BY326">
        <f>VLOOKUP($D326,'2022 FPIs'!$A$1:$F$33,6,FALSE)</f>
        <v>58.3</v>
      </c>
      <c r="BZ326">
        <f>VLOOKUP($D326,'2022 FPIs'!$A$1:$G$33,7,FALSE)</f>
        <v>1631</v>
      </c>
      <c r="CA326">
        <f>VLOOKUP($D326,'2022 FPIs'!$A$1:$M$33,8,FALSE)</f>
        <v>0.82950819672131137</v>
      </c>
      <c r="CB326">
        <f>VLOOKUP($D326,'2022 FPIs'!$A$1:$M$33,9,FALSE)</f>
        <v>0.38780487804878044</v>
      </c>
      <c r="CC326">
        <f>VLOOKUP($D326,'2022 FPIs'!$A$1:$M$33,10,FALSE)</f>
        <v>0.28130671506352078</v>
      </c>
      <c r="CD326">
        <f>VLOOKUP($D326,'2022 FPIs'!$A$1:$M$33,11,FALSE)</f>
        <v>0.66106442577030811</v>
      </c>
      <c r="CE326">
        <f>VLOOKUP($D326,'2022 FPIs'!$A$1:$M$33,12,FALSE)</f>
        <v>0.78723404255319152</v>
      </c>
      <c r="CF326">
        <f>VLOOKUP($D326,'2022 FPIs'!$A$1:$M$33,13,FALSE)</f>
        <v>0.76056338028169013</v>
      </c>
      <c r="CG326">
        <f t="shared" si="42"/>
        <v>-13.100000000000001</v>
      </c>
      <c r="CH326">
        <f t="shared" si="43"/>
        <v>1.0353430353430353</v>
      </c>
      <c r="CI326">
        <f t="shared" si="44"/>
        <v>1.3804347826086958</v>
      </c>
      <c r="CJ326">
        <f t="shared" si="45"/>
        <v>0.88120567375886527</v>
      </c>
      <c r="CK326">
        <f t="shared" si="46"/>
        <v>0.82504288164665529</v>
      </c>
      <c r="CL326">
        <f t="shared" si="47"/>
        <v>-139</v>
      </c>
    </row>
    <row r="327" spans="1:90">
      <c r="A327" t="s">
        <v>0</v>
      </c>
      <c r="B327">
        <f t="shared" si="40"/>
        <v>0</v>
      </c>
      <c r="C327" t="s">
        <v>61</v>
      </c>
      <c r="D327" t="s">
        <v>43</v>
      </c>
      <c r="E327">
        <v>17</v>
      </c>
      <c r="F327">
        <v>21</v>
      </c>
      <c r="G327">
        <v>25</v>
      </c>
      <c r="H327">
        <v>38</v>
      </c>
      <c r="I327">
        <v>342</v>
      </c>
      <c r="J327">
        <v>2</v>
      </c>
      <c r="K327">
        <v>1</v>
      </c>
      <c r="L327">
        <v>3</v>
      </c>
      <c r="M327">
        <v>17</v>
      </c>
      <c r="N327">
        <v>9.4</v>
      </c>
      <c r="O327">
        <v>8.3000000000000007</v>
      </c>
      <c r="P327">
        <v>65.8</v>
      </c>
      <c r="Q327">
        <v>101</v>
      </c>
      <c r="R327">
        <v>17</v>
      </c>
      <c r="S327">
        <v>43</v>
      </c>
      <c r="T327">
        <v>2.5</v>
      </c>
      <c r="U327">
        <v>0</v>
      </c>
      <c r="V327">
        <v>1</v>
      </c>
      <c r="W327">
        <v>1</v>
      </c>
      <c r="X327">
        <v>2</v>
      </c>
      <c r="Y327">
        <v>2</v>
      </c>
      <c r="Z327">
        <v>6</v>
      </c>
      <c r="AA327">
        <v>247</v>
      </c>
      <c r="AB327">
        <v>1</v>
      </c>
      <c r="AC327">
        <v>11</v>
      </c>
      <c r="AD327">
        <v>1</v>
      </c>
      <c r="AE327">
        <v>2</v>
      </c>
      <c r="AF327" s="3">
        <v>27.5</v>
      </c>
      <c r="AG327">
        <f>VLOOKUP(C327,'2022 FPIs'!$A$1:$B$33,2,FALSE)</f>
        <v>-4.7</v>
      </c>
      <c r="AH327">
        <f>VLOOKUP($C327,'2022 FPIs'!$A$1:$F$33,3,FALSE)</f>
        <v>49.8</v>
      </c>
      <c r="AI327">
        <f>VLOOKUP($C327,'2022 FPIs'!$A$1:$F$33,4,FALSE)</f>
        <v>50.8</v>
      </c>
      <c r="AJ327">
        <f>VLOOKUP($C327,'2022 FPIs'!$A$1:$F$33,5,FALSE)</f>
        <v>49.7</v>
      </c>
      <c r="AK327">
        <f>VLOOKUP($C327,'2022 FPIs'!$A$1:$F$33,6,FALSE)</f>
        <v>48.1</v>
      </c>
      <c r="AL327">
        <f>VLOOKUP($C327,'2022 FPIs'!$A$1:$M$33,7,FALSE)</f>
        <v>1492</v>
      </c>
      <c r="AM327">
        <f>VLOOKUP($C327,'2022 FPIs'!$A$1:$M$33,8,FALSE)</f>
        <v>0.39999999999999997</v>
      </c>
      <c r="AN327">
        <f>VLOOKUP($C327,'2022 FPIs'!$A$1:$M$33,9,FALSE)</f>
        <v>0.42926829268292671</v>
      </c>
      <c r="AO327">
        <f>VLOOKUP($C327,'2022 FPIs'!$A$1:$M$33,10,FALSE)</f>
        <v>0.5353901996370235</v>
      </c>
      <c r="AP327">
        <f>VLOOKUP($C327,'2022 FPIs'!$A$1:$M$33,11,FALSE)</f>
        <v>0.47338935574229701</v>
      </c>
      <c r="AQ327">
        <f>VLOOKUP($C327,'2022 FPIs'!$A$1:$M$33,12,FALSE)</f>
        <v>0.47720364741641347</v>
      </c>
      <c r="AR327">
        <f>VLOOKUP($C327,'2022 FPIs'!$A$1:$M$33,13,FALSE)</f>
        <v>0.43427230046948356</v>
      </c>
      <c r="AS327">
        <v>21</v>
      </c>
      <c r="AT327">
        <v>17</v>
      </c>
      <c r="AU327">
        <v>15</v>
      </c>
      <c r="AV327">
        <v>25</v>
      </c>
      <c r="AW327">
        <v>136</v>
      </c>
      <c r="AX327">
        <v>1</v>
      </c>
      <c r="AY327">
        <v>0</v>
      </c>
      <c r="AZ327">
        <v>5</v>
      </c>
      <c r="BA327">
        <v>45</v>
      </c>
      <c r="BB327">
        <v>7.2</v>
      </c>
      <c r="BC327">
        <v>4.5</v>
      </c>
      <c r="BD327">
        <v>60</v>
      </c>
      <c r="BE327">
        <v>88.1</v>
      </c>
      <c r="BF327">
        <v>32</v>
      </c>
      <c r="BG327">
        <v>105</v>
      </c>
      <c r="BH327">
        <v>3.3</v>
      </c>
      <c r="BI327">
        <v>2</v>
      </c>
      <c r="BJ327">
        <v>0</v>
      </c>
      <c r="BK327">
        <v>0</v>
      </c>
      <c r="BL327">
        <v>3</v>
      </c>
      <c r="BM327">
        <v>3</v>
      </c>
      <c r="BN327">
        <v>8</v>
      </c>
      <c r="BO327">
        <v>416</v>
      </c>
      <c r="BP327">
        <v>4</v>
      </c>
      <c r="BQ327">
        <v>14</v>
      </c>
      <c r="BR327">
        <v>1</v>
      </c>
      <c r="BS327">
        <v>1</v>
      </c>
      <c r="BT327" s="3">
        <f t="shared" si="41"/>
        <v>32.5</v>
      </c>
      <c r="BU327">
        <f>VLOOKUP(D327,'2022 FPIs'!$A$1:$B$33,2,FALSE)</f>
        <v>-1</v>
      </c>
      <c r="BV327">
        <f>VLOOKUP($D327,'2022 FPIs'!$A$1:$F$33,3,FALSE)</f>
        <v>37.700000000000003</v>
      </c>
      <c r="BW327">
        <f>VLOOKUP($D327,'2022 FPIs'!$A$1:$F$33,4,FALSE)</f>
        <v>36.6</v>
      </c>
      <c r="BX327">
        <f>VLOOKUP($D327,'2022 FPIs'!$A$1:$F$33,5,FALSE)</f>
        <v>44.4</v>
      </c>
      <c r="BY327">
        <f>VLOOKUP($D327,'2022 FPIs'!$A$1:$F$33,6,FALSE)</f>
        <v>50.1</v>
      </c>
      <c r="BZ327">
        <f>VLOOKUP($D327,'2022 FPIs'!$A$1:$G$33,7,FALSE)</f>
        <v>1465</v>
      </c>
      <c r="CA327">
        <f>VLOOKUP($D327,'2022 FPIs'!$A$1:$M$33,8,FALSE)</f>
        <v>0.52131147540983602</v>
      </c>
      <c r="CB327">
        <f>VLOOKUP($D327,'2022 FPIs'!$A$1:$M$33,9,FALSE)</f>
        <v>0.13414634146341464</v>
      </c>
      <c r="CC327">
        <f>VLOOKUP($D327,'2022 FPIs'!$A$1:$M$33,10,FALSE)</f>
        <v>0.27767695099818507</v>
      </c>
      <c r="CD327">
        <f>VLOOKUP($D327,'2022 FPIs'!$A$1:$M$33,11,FALSE)</f>
        <v>0.32492997198879553</v>
      </c>
      <c r="CE327">
        <f>VLOOKUP($D327,'2022 FPIs'!$A$1:$M$33,12,FALSE)</f>
        <v>0.53799392097264453</v>
      </c>
      <c r="CF327">
        <f>VLOOKUP($D327,'2022 FPIs'!$A$1:$M$33,13,FALSE)</f>
        <v>0.37089201877934275</v>
      </c>
      <c r="CG327">
        <f t="shared" si="42"/>
        <v>-3.7</v>
      </c>
      <c r="CH327">
        <f t="shared" si="43"/>
        <v>1.3209549071618036</v>
      </c>
      <c r="CI327">
        <f t="shared" si="44"/>
        <v>1.3879781420765025</v>
      </c>
      <c r="CJ327">
        <f t="shared" si="45"/>
        <v>1.1193693693693694</v>
      </c>
      <c r="CK327">
        <f t="shared" si="46"/>
        <v>0.96007984031936133</v>
      </c>
      <c r="CL327">
        <f t="shared" si="47"/>
        <v>27</v>
      </c>
    </row>
    <row r="328" spans="1:90">
      <c r="A328" t="s">
        <v>1</v>
      </c>
      <c r="B328">
        <f t="shared" si="40"/>
        <v>1</v>
      </c>
      <c r="C328" t="s">
        <v>61</v>
      </c>
      <c r="D328" t="s">
        <v>51</v>
      </c>
      <c r="E328">
        <v>12</v>
      </c>
      <c r="F328">
        <v>7</v>
      </c>
      <c r="G328">
        <v>12</v>
      </c>
      <c r="H328">
        <v>22</v>
      </c>
      <c r="I328">
        <v>86</v>
      </c>
      <c r="J328">
        <v>0</v>
      </c>
      <c r="K328">
        <v>0</v>
      </c>
      <c r="L328">
        <v>3</v>
      </c>
      <c r="M328">
        <v>13</v>
      </c>
      <c r="N328">
        <v>4.5</v>
      </c>
      <c r="O328">
        <v>3.4</v>
      </c>
      <c r="P328">
        <v>54.5</v>
      </c>
      <c r="Q328">
        <v>63.8</v>
      </c>
      <c r="R328">
        <v>28</v>
      </c>
      <c r="S328">
        <v>128</v>
      </c>
      <c r="T328">
        <v>4.5999999999999996</v>
      </c>
      <c r="U328">
        <v>1</v>
      </c>
      <c r="V328">
        <v>2</v>
      </c>
      <c r="W328">
        <v>3</v>
      </c>
      <c r="X328">
        <v>0</v>
      </c>
      <c r="Y328">
        <v>0</v>
      </c>
      <c r="Z328">
        <v>6</v>
      </c>
      <c r="AA328">
        <v>307</v>
      </c>
      <c r="AB328">
        <v>2</v>
      </c>
      <c r="AC328">
        <v>11</v>
      </c>
      <c r="AD328">
        <v>0</v>
      </c>
      <c r="AE328">
        <v>0</v>
      </c>
      <c r="AF328" s="3">
        <v>28</v>
      </c>
      <c r="AG328">
        <f>VLOOKUP(C328,'2022 FPIs'!$A$1:$B$33,2,FALSE)</f>
        <v>-4.7</v>
      </c>
      <c r="AH328">
        <f>VLOOKUP($C328,'2022 FPIs'!$A$1:$F$33,3,FALSE)</f>
        <v>49.8</v>
      </c>
      <c r="AI328">
        <f>VLOOKUP($C328,'2022 FPIs'!$A$1:$F$33,4,FALSE)</f>
        <v>50.8</v>
      </c>
      <c r="AJ328">
        <f>VLOOKUP($C328,'2022 FPIs'!$A$1:$F$33,5,FALSE)</f>
        <v>49.7</v>
      </c>
      <c r="AK328">
        <f>VLOOKUP($C328,'2022 FPIs'!$A$1:$F$33,6,FALSE)</f>
        <v>48.1</v>
      </c>
      <c r="AL328">
        <f>VLOOKUP($C328,'2022 FPIs'!$A$1:$M$33,7,FALSE)</f>
        <v>1492</v>
      </c>
      <c r="AM328">
        <f>VLOOKUP($C328,'2022 FPIs'!$A$1:$M$33,8,FALSE)</f>
        <v>0.39999999999999997</v>
      </c>
      <c r="AN328">
        <f>VLOOKUP($C328,'2022 FPIs'!$A$1:$M$33,9,FALSE)</f>
        <v>0.42926829268292671</v>
      </c>
      <c r="AO328">
        <f>VLOOKUP($C328,'2022 FPIs'!$A$1:$M$33,10,FALSE)</f>
        <v>0.5353901996370235</v>
      </c>
      <c r="AP328">
        <f>VLOOKUP($C328,'2022 FPIs'!$A$1:$M$33,11,FALSE)</f>
        <v>0.47338935574229701</v>
      </c>
      <c r="AQ328">
        <f>VLOOKUP($C328,'2022 FPIs'!$A$1:$M$33,12,FALSE)</f>
        <v>0.47720364741641347</v>
      </c>
      <c r="AR328">
        <f>VLOOKUP($C328,'2022 FPIs'!$A$1:$M$33,13,FALSE)</f>
        <v>0.43427230046948356</v>
      </c>
      <c r="AS328">
        <v>7</v>
      </c>
      <c r="AT328">
        <v>12</v>
      </c>
      <c r="AU328">
        <v>14</v>
      </c>
      <c r="AV328">
        <v>27</v>
      </c>
      <c r="AW328">
        <v>154</v>
      </c>
      <c r="AX328">
        <v>1</v>
      </c>
      <c r="AY328">
        <v>1</v>
      </c>
      <c r="AZ328">
        <v>5</v>
      </c>
      <c r="BA328">
        <v>36</v>
      </c>
      <c r="BB328">
        <v>7</v>
      </c>
      <c r="BC328">
        <v>4.8</v>
      </c>
      <c r="BD328">
        <v>51.9</v>
      </c>
      <c r="BE328">
        <v>66</v>
      </c>
      <c r="BF328">
        <v>37</v>
      </c>
      <c r="BG328">
        <v>237</v>
      </c>
      <c r="BH328">
        <v>6.4</v>
      </c>
      <c r="BI328">
        <v>0</v>
      </c>
      <c r="BJ328">
        <v>0</v>
      </c>
      <c r="BK328">
        <v>0</v>
      </c>
      <c r="BL328">
        <v>1</v>
      </c>
      <c r="BM328">
        <v>1</v>
      </c>
      <c r="BN328">
        <v>4</v>
      </c>
      <c r="BO328">
        <v>185</v>
      </c>
      <c r="BP328">
        <v>5</v>
      </c>
      <c r="BQ328">
        <v>13</v>
      </c>
      <c r="BR328">
        <v>1</v>
      </c>
      <c r="BS328">
        <v>4</v>
      </c>
      <c r="BT328" s="3">
        <f t="shared" si="41"/>
        <v>32</v>
      </c>
      <c r="BU328">
        <f>VLOOKUP(D328,'2022 FPIs'!$A$1:$B$33,2,FALSE)</f>
        <v>-16.899999999999999</v>
      </c>
      <c r="BV328">
        <f>VLOOKUP($D328,'2022 FPIs'!$A$1:$F$33,3,FALSE)</f>
        <v>45.7</v>
      </c>
      <c r="BW328">
        <f>VLOOKUP($D328,'2022 FPIs'!$A$1:$F$33,4,FALSE)</f>
        <v>35.200000000000003</v>
      </c>
      <c r="BX328">
        <f>VLOOKUP($D328,'2022 FPIs'!$A$1:$F$33,5,FALSE)</f>
        <v>58.8</v>
      </c>
      <c r="BY328">
        <f>VLOOKUP($D328,'2022 FPIs'!$A$1:$F$33,6,FALSE)</f>
        <v>50.2</v>
      </c>
      <c r="BZ328">
        <f>VLOOKUP($D328,'2022 FPIs'!$A$1:$G$33,7,FALSE)</f>
        <v>1332</v>
      </c>
      <c r="CA328">
        <f>VLOOKUP($D328,'2022 FPIs'!$A$1:$M$33,8,FALSE)</f>
        <v>0</v>
      </c>
      <c r="CB328">
        <f>VLOOKUP($D328,'2022 FPIs'!$A$1:$M$33,9,FALSE)</f>
        <v>0.32926829268292684</v>
      </c>
      <c r="CC328">
        <f>VLOOKUP($D328,'2022 FPIs'!$A$1:$M$33,10,FALSE)</f>
        <v>0.25226860254083483</v>
      </c>
      <c r="CD328">
        <f>VLOOKUP($D328,'2022 FPIs'!$A$1:$M$33,11,FALSE)</f>
        <v>0.72829131652661061</v>
      </c>
      <c r="CE328">
        <f>VLOOKUP($D328,'2022 FPIs'!$A$1:$M$33,12,FALSE)</f>
        <v>0.54103343465045606</v>
      </c>
      <c r="CF328">
        <f>VLOOKUP($D328,'2022 FPIs'!$A$1:$M$33,13,FALSE)</f>
        <v>5.8685446009389672E-2</v>
      </c>
      <c r="CG328">
        <f t="shared" si="42"/>
        <v>12.2</v>
      </c>
      <c r="CH328">
        <f t="shared" si="43"/>
        <v>1.0897155361050328</v>
      </c>
      <c r="CI328">
        <f t="shared" si="44"/>
        <v>1.4431818181818179</v>
      </c>
      <c r="CJ328">
        <f t="shared" si="45"/>
        <v>0.84523809523809534</v>
      </c>
      <c r="CK328">
        <f t="shared" si="46"/>
        <v>0.95816733067729076</v>
      </c>
      <c r="CL328">
        <f t="shared" si="47"/>
        <v>160</v>
      </c>
    </row>
    <row r="329" spans="1:90">
      <c r="A329" t="s">
        <v>1</v>
      </c>
      <c r="B329">
        <f t="shared" si="40"/>
        <v>1</v>
      </c>
      <c r="C329" t="s">
        <v>61</v>
      </c>
      <c r="D329" t="s">
        <v>47</v>
      </c>
      <c r="E329">
        <v>23</v>
      </c>
      <c r="F329">
        <v>21</v>
      </c>
      <c r="G329">
        <v>20</v>
      </c>
      <c r="H329">
        <v>33</v>
      </c>
      <c r="I329">
        <v>198</v>
      </c>
      <c r="J329">
        <v>2</v>
      </c>
      <c r="K329">
        <v>1</v>
      </c>
      <c r="L329">
        <v>1</v>
      </c>
      <c r="M329">
        <v>3</v>
      </c>
      <c r="N329">
        <v>6.1</v>
      </c>
      <c r="O329">
        <v>5.8</v>
      </c>
      <c r="P329">
        <v>60.6</v>
      </c>
      <c r="Q329">
        <v>85.2</v>
      </c>
      <c r="R329">
        <v>38</v>
      </c>
      <c r="S329">
        <v>166</v>
      </c>
      <c r="T329">
        <v>4.4000000000000004</v>
      </c>
      <c r="U329">
        <v>0</v>
      </c>
      <c r="V329">
        <v>3</v>
      </c>
      <c r="W329">
        <v>4</v>
      </c>
      <c r="X329">
        <v>2</v>
      </c>
      <c r="Y329">
        <v>2</v>
      </c>
      <c r="Z329">
        <v>4</v>
      </c>
      <c r="AA329">
        <v>192</v>
      </c>
      <c r="AB329">
        <v>7</v>
      </c>
      <c r="AC329">
        <v>16</v>
      </c>
      <c r="AD329">
        <v>0</v>
      </c>
      <c r="AE329">
        <v>0</v>
      </c>
      <c r="AF329" s="3">
        <v>37</v>
      </c>
      <c r="AG329">
        <f>VLOOKUP(C329,'2022 FPIs'!$A$1:$B$33,2,FALSE)</f>
        <v>-4.7</v>
      </c>
      <c r="AH329">
        <f>VLOOKUP($C329,'2022 FPIs'!$A$1:$F$33,3,FALSE)</f>
        <v>49.8</v>
      </c>
      <c r="AI329">
        <f>VLOOKUP($C329,'2022 FPIs'!$A$1:$F$33,4,FALSE)</f>
        <v>50.8</v>
      </c>
      <c r="AJ329">
        <f>VLOOKUP($C329,'2022 FPIs'!$A$1:$F$33,5,FALSE)</f>
        <v>49.7</v>
      </c>
      <c r="AK329">
        <f>VLOOKUP($C329,'2022 FPIs'!$A$1:$F$33,6,FALSE)</f>
        <v>48.1</v>
      </c>
      <c r="AL329">
        <f>VLOOKUP($C329,'2022 FPIs'!$A$1:$M$33,7,FALSE)</f>
        <v>1492</v>
      </c>
      <c r="AM329">
        <f>VLOOKUP($C329,'2022 FPIs'!$A$1:$M$33,8,FALSE)</f>
        <v>0.39999999999999997</v>
      </c>
      <c r="AN329">
        <f>VLOOKUP($C329,'2022 FPIs'!$A$1:$M$33,9,FALSE)</f>
        <v>0.42926829268292671</v>
      </c>
      <c r="AO329">
        <f>VLOOKUP($C329,'2022 FPIs'!$A$1:$M$33,10,FALSE)</f>
        <v>0.5353901996370235</v>
      </c>
      <c r="AP329">
        <f>VLOOKUP($C329,'2022 FPIs'!$A$1:$M$33,11,FALSE)</f>
        <v>0.47338935574229701</v>
      </c>
      <c r="AQ329">
        <f>VLOOKUP($C329,'2022 FPIs'!$A$1:$M$33,12,FALSE)</f>
        <v>0.47720364741641347</v>
      </c>
      <c r="AR329">
        <f>VLOOKUP($C329,'2022 FPIs'!$A$1:$M$33,13,FALSE)</f>
        <v>0.43427230046948356</v>
      </c>
      <c r="AS329">
        <v>21</v>
      </c>
      <c r="AT329">
        <v>23</v>
      </c>
      <c r="AU329">
        <v>23</v>
      </c>
      <c r="AV329">
        <v>35</v>
      </c>
      <c r="AW329">
        <v>194</v>
      </c>
      <c r="AX329">
        <v>2</v>
      </c>
      <c r="AY329">
        <v>0</v>
      </c>
      <c r="AZ329">
        <v>0</v>
      </c>
      <c r="BA329">
        <v>0</v>
      </c>
      <c r="BB329">
        <v>5.5</v>
      </c>
      <c r="BC329">
        <v>5.5</v>
      </c>
      <c r="BD329">
        <v>65.7</v>
      </c>
      <c r="BE329">
        <v>99</v>
      </c>
      <c r="BF329">
        <v>12</v>
      </c>
      <c r="BG329">
        <v>38</v>
      </c>
      <c r="BH329">
        <v>3.2</v>
      </c>
      <c r="BI329">
        <v>0</v>
      </c>
      <c r="BJ329">
        <v>0</v>
      </c>
      <c r="BK329">
        <v>0</v>
      </c>
      <c r="BL329">
        <v>3</v>
      </c>
      <c r="BM329">
        <v>3</v>
      </c>
      <c r="BN329">
        <v>5</v>
      </c>
      <c r="BO329">
        <v>208</v>
      </c>
      <c r="BP329">
        <v>0</v>
      </c>
      <c r="BQ329">
        <v>6</v>
      </c>
      <c r="BR329">
        <v>0</v>
      </c>
      <c r="BS329">
        <v>1</v>
      </c>
      <c r="BT329" s="3">
        <f t="shared" si="41"/>
        <v>23</v>
      </c>
      <c r="BU329">
        <f>VLOOKUP(D329,'2022 FPIs'!$A$1:$B$33,2,FALSE)</f>
        <v>6.3</v>
      </c>
      <c r="BV329">
        <f>VLOOKUP($D329,'2022 FPIs'!$A$1:$F$33,3,FALSE)</f>
        <v>67.400000000000006</v>
      </c>
      <c r="BW329">
        <f>VLOOKUP($D329,'2022 FPIs'!$A$1:$F$33,4,FALSE)</f>
        <v>60.3</v>
      </c>
      <c r="BX329">
        <f>VLOOKUP($D329,'2022 FPIs'!$A$1:$F$33,5,FALSE)</f>
        <v>63.2</v>
      </c>
      <c r="BY329">
        <f>VLOOKUP($D329,'2022 FPIs'!$A$1:$F$33,6,FALSE)</f>
        <v>58.4</v>
      </c>
      <c r="BZ329">
        <f>VLOOKUP($D329,'2022 FPIs'!$A$1:$G$33,7,FALSE)</f>
        <v>1515</v>
      </c>
      <c r="CA329">
        <f>VLOOKUP($D329,'2022 FPIs'!$A$1:$M$33,8,FALSE)</f>
        <v>0.76065573770491801</v>
      </c>
      <c r="CB329">
        <f>VLOOKUP($D329,'2022 FPIs'!$A$1:$M$33,9,FALSE)</f>
        <v>0.85853658536585375</v>
      </c>
      <c r="CC329">
        <f>VLOOKUP($D329,'2022 FPIs'!$A$1:$M$33,10,FALSE)</f>
        <v>0.70780399274047179</v>
      </c>
      <c r="CD329">
        <f>VLOOKUP($D329,'2022 FPIs'!$A$1:$M$33,11,FALSE)</f>
        <v>0.85154061624649868</v>
      </c>
      <c r="CE329">
        <f>VLOOKUP($D329,'2022 FPIs'!$A$1:$M$33,12,FALSE)</f>
        <v>0.79027355623100304</v>
      </c>
      <c r="CF329">
        <f>VLOOKUP($D329,'2022 FPIs'!$A$1:$M$33,13,FALSE)</f>
        <v>0.48826291079812206</v>
      </c>
      <c r="CG329">
        <f t="shared" si="42"/>
        <v>-11</v>
      </c>
      <c r="CH329">
        <f t="shared" si="43"/>
        <v>0.73887240356083073</v>
      </c>
      <c r="CI329">
        <f t="shared" si="44"/>
        <v>0.8424543946932006</v>
      </c>
      <c r="CJ329">
        <f t="shared" si="45"/>
        <v>0.78639240506329111</v>
      </c>
      <c r="CK329">
        <f t="shared" si="46"/>
        <v>0.82363013698630139</v>
      </c>
      <c r="CL329">
        <f t="shared" si="47"/>
        <v>-23</v>
      </c>
    </row>
    <row r="330" spans="1:90">
      <c r="A330" t="s">
        <v>1</v>
      </c>
      <c r="B330">
        <f t="shared" si="40"/>
        <v>1</v>
      </c>
      <c r="C330" t="s">
        <v>61</v>
      </c>
      <c r="D330" t="s">
        <v>56</v>
      </c>
      <c r="E330">
        <v>17</v>
      </c>
      <c r="F330">
        <v>16</v>
      </c>
      <c r="G330">
        <v>23</v>
      </c>
      <c r="H330">
        <v>31</v>
      </c>
      <c r="I330">
        <v>266</v>
      </c>
      <c r="J330">
        <v>1</v>
      </c>
      <c r="K330">
        <v>1</v>
      </c>
      <c r="L330">
        <v>2</v>
      </c>
      <c r="M330">
        <v>13</v>
      </c>
      <c r="N330">
        <v>9</v>
      </c>
      <c r="O330">
        <v>8.1</v>
      </c>
      <c r="P330">
        <v>74.2</v>
      </c>
      <c r="Q330">
        <v>97</v>
      </c>
      <c r="R330">
        <v>28</v>
      </c>
      <c r="S330">
        <v>96</v>
      </c>
      <c r="T330">
        <v>3.4</v>
      </c>
      <c r="U330">
        <v>1</v>
      </c>
      <c r="V330">
        <v>1</v>
      </c>
      <c r="W330">
        <v>1</v>
      </c>
      <c r="X330">
        <v>2</v>
      </c>
      <c r="Y330">
        <v>2</v>
      </c>
      <c r="Z330">
        <v>6</v>
      </c>
      <c r="AA330">
        <v>294</v>
      </c>
      <c r="AB330">
        <v>2</v>
      </c>
      <c r="AC330">
        <v>12</v>
      </c>
      <c r="AD330">
        <v>2</v>
      </c>
      <c r="AE330">
        <v>3</v>
      </c>
      <c r="AF330" s="3">
        <v>30.5</v>
      </c>
      <c r="AG330">
        <f>VLOOKUP(C330,'2022 FPIs'!$A$1:$B$33,2,FALSE)</f>
        <v>-4.7</v>
      </c>
      <c r="AH330">
        <f>VLOOKUP($C330,'2022 FPIs'!$A$1:$F$33,3,FALSE)</f>
        <v>49.8</v>
      </c>
      <c r="AI330">
        <f>VLOOKUP($C330,'2022 FPIs'!$A$1:$F$33,4,FALSE)</f>
        <v>50.8</v>
      </c>
      <c r="AJ330">
        <f>VLOOKUP($C330,'2022 FPIs'!$A$1:$F$33,5,FALSE)</f>
        <v>49.7</v>
      </c>
      <c r="AK330">
        <f>VLOOKUP($C330,'2022 FPIs'!$A$1:$F$33,6,FALSE)</f>
        <v>48.1</v>
      </c>
      <c r="AL330">
        <f>VLOOKUP($C330,'2022 FPIs'!$A$1:$M$33,7,FALSE)</f>
        <v>1492</v>
      </c>
      <c r="AM330">
        <f>VLOOKUP($C330,'2022 FPIs'!$A$1:$M$33,8,FALSE)</f>
        <v>0.39999999999999997</v>
      </c>
      <c r="AN330">
        <f>VLOOKUP($C330,'2022 FPIs'!$A$1:$M$33,9,FALSE)</f>
        <v>0.42926829268292671</v>
      </c>
      <c r="AO330">
        <f>VLOOKUP($C330,'2022 FPIs'!$A$1:$M$33,10,FALSE)</f>
        <v>0.5353901996370235</v>
      </c>
      <c r="AP330">
        <f>VLOOKUP($C330,'2022 FPIs'!$A$1:$M$33,11,FALSE)</f>
        <v>0.47338935574229701</v>
      </c>
      <c r="AQ330">
        <f>VLOOKUP($C330,'2022 FPIs'!$A$1:$M$33,12,FALSE)</f>
        <v>0.47720364741641347</v>
      </c>
      <c r="AR330">
        <f>VLOOKUP($C330,'2022 FPIs'!$A$1:$M$33,13,FALSE)</f>
        <v>0.43427230046948356</v>
      </c>
      <c r="AS330">
        <v>16</v>
      </c>
      <c r="AT330">
        <v>17</v>
      </c>
      <c r="AU330">
        <v>17</v>
      </c>
      <c r="AV330">
        <v>23</v>
      </c>
      <c r="AW330">
        <v>189</v>
      </c>
      <c r="AX330">
        <v>0</v>
      </c>
      <c r="AY330">
        <v>0</v>
      </c>
      <c r="AZ330">
        <v>2</v>
      </c>
      <c r="BA330">
        <v>12</v>
      </c>
      <c r="BB330">
        <v>8.6999999999999993</v>
      </c>
      <c r="BC330">
        <v>7.6</v>
      </c>
      <c r="BD330">
        <v>73.900000000000006</v>
      </c>
      <c r="BE330">
        <v>97.9</v>
      </c>
      <c r="BF330">
        <v>29</v>
      </c>
      <c r="BG330">
        <v>135</v>
      </c>
      <c r="BH330">
        <v>4.7</v>
      </c>
      <c r="BI330">
        <v>1</v>
      </c>
      <c r="BJ330">
        <v>3</v>
      </c>
      <c r="BK330">
        <v>3</v>
      </c>
      <c r="BL330">
        <v>1</v>
      </c>
      <c r="BM330">
        <v>1</v>
      </c>
      <c r="BN330">
        <v>4</v>
      </c>
      <c r="BO330">
        <v>227</v>
      </c>
      <c r="BP330">
        <v>5</v>
      </c>
      <c r="BQ330">
        <v>12</v>
      </c>
      <c r="BR330">
        <v>0</v>
      </c>
      <c r="BS330">
        <v>0</v>
      </c>
      <c r="BT330" s="3">
        <f t="shared" si="41"/>
        <v>29.5</v>
      </c>
      <c r="BU330">
        <f>VLOOKUP(D330,'2022 FPIs'!$A$1:$B$33,2,FALSE)</f>
        <v>-15.1</v>
      </c>
      <c r="BV330">
        <f>VLOOKUP($D330,'2022 FPIs'!$A$1:$F$33,3,FALSE)</f>
        <v>46.5</v>
      </c>
      <c r="BW330">
        <f>VLOOKUP($D330,'2022 FPIs'!$A$1:$F$33,4,FALSE)</f>
        <v>40.6</v>
      </c>
      <c r="BX330">
        <f>VLOOKUP($D330,'2022 FPIs'!$A$1:$F$33,5,FALSE)</f>
        <v>54.6</v>
      </c>
      <c r="BY330">
        <f>VLOOKUP($D330,'2022 FPIs'!$A$1:$F$33,6,FALSE)</f>
        <v>49</v>
      </c>
      <c r="BZ330">
        <f>VLOOKUP($D330,'2022 FPIs'!$A$1:$G$33,7,FALSE)</f>
        <v>1381</v>
      </c>
      <c r="CA330">
        <f>VLOOKUP($D330,'2022 FPIs'!$A$1:$M$33,8,FALSE)</f>
        <v>5.9016393442622918E-2</v>
      </c>
      <c r="CB330">
        <f>VLOOKUP($D330,'2022 FPIs'!$A$1:$M$33,9,FALSE)</f>
        <v>0.34878048780487797</v>
      </c>
      <c r="CC330">
        <f>VLOOKUP($D330,'2022 FPIs'!$A$1:$M$33,10,FALSE)</f>
        <v>0.35027223230490012</v>
      </c>
      <c r="CD330">
        <f>VLOOKUP($D330,'2022 FPIs'!$A$1:$M$33,11,FALSE)</f>
        <v>0.61064425770308128</v>
      </c>
      <c r="CE330">
        <f>VLOOKUP($D330,'2022 FPIs'!$A$1:$M$33,12,FALSE)</f>
        <v>0.50455927051671734</v>
      </c>
      <c r="CF330">
        <f>VLOOKUP($D330,'2022 FPIs'!$A$1:$M$33,13,FALSE)</f>
        <v>0.17370892018779344</v>
      </c>
      <c r="CG330">
        <f t="shared" si="42"/>
        <v>10.399999999999999</v>
      </c>
      <c r="CH330">
        <f t="shared" si="43"/>
        <v>1.0709677419354837</v>
      </c>
      <c r="CI330">
        <f t="shared" si="44"/>
        <v>1.2512315270935959</v>
      </c>
      <c r="CJ330">
        <f t="shared" si="45"/>
        <v>0.91025641025641024</v>
      </c>
      <c r="CK330">
        <f t="shared" si="46"/>
        <v>0.98163265306122449</v>
      </c>
      <c r="CL330">
        <f t="shared" si="47"/>
        <v>111</v>
      </c>
    </row>
    <row r="331" spans="1:90">
      <c r="A331" t="s">
        <v>0</v>
      </c>
      <c r="B331">
        <f t="shared" si="40"/>
        <v>0</v>
      </c>
      <c r="C331" t="s">
        <v>61</v>
      </c>
      <c r="D331" t="s">
        <v>48</v>
      </c>
      <c r="E331">
        <v>17</v>
      </c>
      <c r="F331">
        <v>20</v>
      </c>
      <c r="G331">
        <v>15</v>
      </c>
      <c r="H331">
        <v>28</v>
      </c>
      <c r="I331">
        <v>126</v>
      </c>
      <c r="J331">
        <v>2</v>
      </c>
      <c r="K331">
        <v>1</v>
      </c>
      <c r="L331">
        <v>3</v>
      </c>
      <c r="M331">
        <v>23</v>
      </c>
      <c r="N331">
        <v>5.3</v>
      </c>
      <c r="O331">
        <v>4.0999999999999996</v>
      </c>
      <c r="P331">
        <v>53.6</v>
      </c>
      <c r="Q331">
        <v>74.400000000000006</v>
      </c>
      <c r="R331">
        <v>30</v>
      </c>
      <c r="S331">
        <v>137</v>
      </c>
      <c r="T331">
        <v>4.5999999999999996</v>
      </c>
      <c r="U331">
        <v>0</v>
      </c>
      <c r="V331">
        <v>1</v>
      </c>
      <c r="W331">
        <v>1</v>
      </c>
      <c r="X331">
        <v>2</v>
      </c>
      <c r="Y331">
        <v>2</v>
      </c>
      <c r="Z331">
        <v>5</v>
      </c>
      <c r="AA331">
        <v>240</v>
      </c>
      <c r="AB331">
        <v>3</v>
      </c>
      <c r="AC331">
        <v>10</v>
      </c>
      <c r="AD331">
        <v>0</v>
      </c>
      <c r="AE331">
        <v>1</v>
      </c>
      <c r="AF331" s="3">
        <v>31</v>
      </c>
      <c r="AG331">
        <f>VLOOKUP(C331,'2022 FPIs'!$A$1:$B$33,2,FALSE)</f>
        <v>-4.7</v>
      </c>
      <c r="AH331">
        <f>VLOOKUP($C331,'2022 FPIs'!$A$1:$F$33,3,FALSE)</f>
        <v>49.8</v>
      </c>
      <c r="AI331">
        <f>VLOOKUP($C331,'2022 FPIs'!$A$1:$F$33,4,FALSE)</f>
        <v>50.8</v>
      </c>
      <c r="AJ331">
        <f>VLOOKUP($C331,'2022 FPIs'!$A$1:$F$33,5,FALSE)</f>
        <v>49.7</v>
      </c>
      <c r="AK331">
        <f>VLOOKUP($C331,'2022 FPIs'!$A$1:$F$33,6,FALSE)</f>
        <v>48.1</v>
      </c>
      <c r="AL331">
        <f>VLOOKUP($C331,'2022 FPIs'!$A$1:$M$33,7,FALSE)</f>
        <v>1492</v>
      </c>
      <c r="AM331">
        <f>VLOOKUP($C331,'2022 FPIs'!$A$1:$M$33,8,FALSE)</f>
        <v>0.39999999999999997</v>
      </c>
      <c r="AN331">
        <f>VLOOKUP($C331,'2022 FPIs'!$A$1:$M$33,9,FALSE)</f>
        <v>0.42926829268292671</v>
      </c>
      <c r="AO331">
        <f>VLOOKUP($C331,'2022 FPIs'!$A$1:$M$33,10,FALSE)</f>
        <v>0.5353901996370235</v>
      </c>
      <c r="AP331">
        <f>VLOOKUP($C331,'2022 FPIs'!$A$1:$M$33,11,FALSE)</f>
        <v>0.47338935574229701</v>
      </c>
      <c r="AQ331">
        <f>VLOOKUP($C331,'2022 FPIs'!$A$1:$M$33,12,FALSE)</f>
        <v>0.47720364741641347</v>
      </c>
      <c r="AR331">
        <f>VLOOKUP($C331,'2022 FPIs'!$A$1:$M$33,13,FALSE)</f>
        <v>0.43427230046948356</v>
      </c>
      <c r="AS331">
        <v>20</v>
      </c>
      <c r="AT331">
        <v>17</v>
      </c>
      <c r="AU331">
        <v>23</v>
      </c>
      <c r="AV331">
        <v>41</v>
      </c>
      <c r="AW331">
        <v>245</v>
      </c>
      <c r="AX331">
        <v>2</v>
      </c>
      <c r="AY331">
        <v>1</v>
      </c>
      <c r="AZ331">
        <v>2</v>
      </c>
      <c r="BA331">
        <v>17</v>
      </c>
      <c r="BB331">
        <v>6.4</v>
      </c>
      <c r="BC331">
        <v>5.7</v>
      </c>
      <c r="BD331">
        <v>56.1</v>
      </c>
      <c r="BE331">
        <v>79.8</v>
      </c>
      <c r="BF331">
        <v>22</v>
      </c>
      <c r="BG331">
        <v>56</v>
      </c>
      <c r="BH331">
        <v>2.5</v>
      </c>
      <c r="BI331">
        <v>0</v>
      </c>
      <c r="BJ331">
        <v>2</v>
      </c>
      <c r="BK331">
        <v>2</v>
      </c>
      <c r="BL331">
        <v>2</v>
      </c>
      <c r="BM331">
        <v>2</v>
      </c>
      <c r="BN331">
        <v>6</v>
      </c>
      <c r="BO331">
        <v>310</v>
      </c>
      <c r="BP331">
        <v>7</v>
      </c>
      <c r="BQ331">
        <v>16</v>
      </c>
      <c r="BR331">
        <v>0</v>
      </c>
      <c r="BS331">
        <v>0</v>
      </c>
      <c r="BT331" s="3">
        <f t="shared" si="41"/>
        <v>29</v>
      </c>
      <c r="BU331">
        <f>VLOOKUP(D331,'2022 FPIs'!$A$1:$B$33,2,FALSE)</f>
        <v>1.7</v>
      </c>
      <c r="BV331">
        <f>VLOOKUP($D331,'2022 FPIs'!$A$1:$F$33,3,FALSE)</f>
        <v>68.099999999999994</v>
      </c>
      <c r="BW331">
        <f>VLOOKUP($D331,'2022 FPIs'!$A$1:$F$33,4,FALSE)</f>
        <v>76.400000000000006</v>
      </c>
      <c r="BX331">
        <f>VLOOKUP($D331,'2022 FPIs'!$A$1:$F$33,5,FALSE)</f>
        <v>57.1</v>
      </c>
      <c r="BY331">
        <f>VLOOKUP($D331,'2022 FPIs'!$A$1:$F$33,6,FALSE)</f>
        <v>32.4</v>
      </c>
      <c r="BZ331">
        <f>VLOOKUP($D331,'2022 FPIs'!$A$1:$G$33,7,FALSE)</f>
        <v>1534</v>
      </c>
      <c r="CA331">
        <f>VLOOKUP($D331,'2022 FPIs'!$A$1:$M$33,8,FALSE)</f>
        <v>0.60983606557377046</v>
      </c>
      <c r="CB331">
        <f>VLOOKUP($D331,'2022 FPIs'!$A$1:$M$33,9,FALSE)</f>
        <v>0.87560975609756075</v>
      </c>
      <c r="CC331">
        <f>VLOOKUP($D331,'2022 FPIs'!$A$1:$M$33,10,FALSE)</f>
        <v>1</v>
      </c>
      <c r="CD331">
        <f>VLOOKUP($D331,'2022 FPIs'!$A$1:$M$33,11,FALSE)</f>
        <v>0.68067226890756305</v>
      </c>
      <c r="CE331">
        <f>VLOOKUP($D331,'2022 FPIs'!$A$1:$M$33,12,FALSE)</f>
        <v>0</v>
      </c>
      <c r="CF331">
        <f>VLOOKUP($D331,'2022 FPIs'!$A$1:$M$33,13,FALSE)</f>
        <v>0.53286384976525825</v>
      </c>
      <c r="CG331">
        <f t="shared" si="42"/>
        <v>-6.4</v>
      </c>
      <c r="CH331">
        <f t="shared" si="43"/>
        <v>0.7312775330396476</v>
      </c>
      <c r="CI331">
        <f t="shared" si="44"/>
        <v>0.66492146596858626</v>
      </c>
      <c r="CJ331">
        <f t="shared" si="45"/>
        <v>0.87040280210157617</v>
      </c>
      <c r="CK331">
        <f t="shared" si="46"/>
        <v>1.4845679012345681</v>
      </c>
      <c r="CL331">
        <f t="shared" si="47"/>
        <v>-42</v>
      </c>
    </row>
    <row r="332" spans="1:90">
      <c r="A332" t="s">
        <v>1</v>
      </c>
      <c r="B332">
        <f t="shared" si="40"/>
        <v>1</v>
      </c>
      <c r="C332" t="s">
        <v>61</v>
      </c>
      <c r="D332" t="s">
        <v>62</v>
      </c>
      <c r="E332">
        <v>32</v>
      </c>
      <c r="F332">
        <v>21</v>
      </c>
      <c r="G332">
        <v>17</v>
      </c>
      <c r="H332">
        <v>29</v>
      </c>
      <c r="I332">
        <v>178</v>
      </c>
      <c r="J332">
        <v>0</v>
      </c>
      <c r="K332">
        <v>1</v>
      </c>
      <c r="L332">
        <v>3</v>
      </c>
      <c r="M332">
        <v>33</v>
      </c>
      <c r="N332">
        <v>7.3</v>
      </c>
      <c r="O332">
        <v>5.6</v>
      </c>
      <c r="P332">
        <v>58.6</v>
      </c>
      <c r="Q332">
        <v>62.1</v>
      </c>
      <c r="R332">
        <v>49</v>
      </c>
      <c r="S332">
        <v>152</v>
      </c>
      <c r="T332">
        <v>3.1</v>
      </c>
      <c r="U332">
        <v>2</v>
      </c>
      <c r="V332">
        <v>4</v>
      </c>
      <c r="W332">
        <v>4</v>
      </c>
      <c r="X332">
        <v>2</v>
      </c>
      <c r="Y332">
        <v>2</v>
      </c>
      <c r="Z332">
        <v>2</v>
      </c>
      <c r="AA332">
        <v>87</v>
      </c>
      <c r="AB332">
        <v>12</v>
      </c>
      <c r="AC332">
        <v>21</v>
      </c>
      <c r="AD332">
        <v>1</v>
      </c>
      <c r="AE332">
        <v>1</v>
      </c>
      <c r="AF332" s="3">
        <v>40.5</v>
      </c>
      <c r="AG332">
        <f>VLOOKUP(C332,'2022 FPIs'!$A$1:$B$33,2,FALSE)</f>
        <v>-4.7</v>
      </c>
      <c r="AH332">
        <f>VLOOKUP($C332,'2022 FPIs'!$A$1:$F$33,3,FALSE)</f>
        <v>49.8</v>
      </c>
      <c r="AI332">
        <f>VLOOKUP($C332,'2022 FPIs'!$A$1:$F$33,4,FALSE)</f>
        <v>50.8</v>
      </c>
      <c r="AJ332">
        <f>VLOOKUP($C332,'2022 FPIs'!$A$1:$F$33,5,FALSE)</f>
        <v>49.7</v>
      </c>
      <c r="AK332">
        <f>VLOOKUP($C332,'2022 FPIs'!$A$1:$F$33,6,FALSE)</f>
        <v>48.1</v>
      </c>
      <c r="AL332">
        <f>VLOOKUP($C332,'2022 FPIs'!$A$1:$M$33,7,FALSE)</f>
        <v>1492</v>
      </c>
      <c r="AM332">
        <f>VLOOKUP($C332,'2022 FPIs'!$A$1:$M$33,8,FALSE)</f>
        <v>0.39999999999999997</v>
      </c>
      <c r="AN332">
        <f>VLOOKUP($C332,'2022 FPIs'!$A$1:$M$33,9,FALSE)</f>
        <v>0.42926829268292671</v>
      </c>
      <c r="AO332">
        <f>VLOOKUP($C332,'2022 FPIs'!$A$1:$M$33,10,FALSE)</f>
        <v>0.5353901996370235</v>
      </c>
      <c r="AP332">
        <f>VLOOKUP($C332,'2022 FPIs'!$A$1:$M$33,11,FALSE)</f>
        <v>0.47338935574229701</v>
      </c>
      <c r="AQ332">
        <f>VLOOKUP($C332,'2022 FPIs'!$A$1:$M$33,12,FALSE)</f>
        <v>0.47720364741641347</v>
      </c>
      <c r="AR332">
        <f>VLOOKUP($C332,'2022 FPIs'!$A$1:$M$33,13,FALSE)</f>
        <v>0.43427230046948356</v>
      </c>
      <c r="AS332">
        <v>21</v>
      </c>
      <c r="AT332">
        <v>32</v>
      </c>
      <c r="AU332">
        <v>17</v>
      </c>
      <c r="AV332">
        <v>26</v>
      </c>
      <c r="AW332">
        <v>170</v>
      </c>
      <c r="AX332">
        <v>2</v>
      </c>
      <c r="AY332">
        <v>1</v>
      </c>
      <c r="AZ332">
        <v>1</v>
      </c>
      <c r="BA332">
        <v>5</v>
      </c>
      <c r="BB332">
        <v>6.7</v>
      </c>
      <c r="BC332">
        <v>6.3</v>
      </c>
      <c r="BD332">
        <v>65.400000000000006</v>
      </c>
      <c r="BE332">
        <v>93.4</v>
      </c>
      <c r="BF332">
        <v>20</v>
      </c>
      <c r="BG332">
        <v>94</v>
      </c>
      <c r="BH332">
        <v>4.7</v>
      </c>
      <c r="BI332">
        <v>1</v>
      </c>
      <c r="BJ332">
        <v>0</v>
      </c>
      <c r="BK332">
        <v>0</v>
      </c>
      <c r="BL332">
        <v>3</v>
      </c>
      <c r="BM332">
        <v>3</v>
      </c>
      <c r="BN332">
        <v>3</v>
      </c>
      <c r="BO332">
        <v>141</v>
      </c>
      <c r="BP332">
        <v>5</v>
      </c>
      <c r="BQ332">
        <v>8</v>
      </c>
      <c r="BR332">
        <v>0</v>
      </c>
      <c r="BS332">
        <v>0</v>
      </c>
      <c r="BT332" s="3">
        <f t="shared" si="41"/>
        <v>19.5</v>
      </c>
      <c r="BU332">
        <f>VLOOKUP(D332,'2022 FPIs'!$A$1:$B$33,2,FALSE)</f>
        <v>12.7</v>
      </c>
      <c r="BV332">
        <f>VLOOKUP($D332,'2022 FPIs'!$A$1:$F$33,3,FALSE)</f>
        <v>44.5</v>
      </c>
      <c r="BW332">
        <f>VLOOKUP($D332,'2022 FPIs'!$A$1:$F$33,4,FALSE)</f>
        <v>50.2</v>
      </c>
      <c r="BX332">
        <f>VLOOKUP($D332,'2022 FPIs'!$A$1:$F$33,5,FALSE)</f>
        <v>41.2</v>
      </c>
      <c r="BY332">
        <f>VLOOKUP($D332,'2022 FPIs'!$A$1:$F$33,6,FALSE)</f>
        <v>52</v>
      </c>
      <c r="BZ332">
        <f>VLOOKUP($D332,'2022 FPIs'!$A$1:$G$33,7,FALSE)</f>
        <v>1677</v>
      </c>
      <c r="CA332">
        <f>VLOOKUP($D332,'2022 FPIs'!$A$1:$M$33,8,FALSE)</f>
        <v>0.97049180327868845</v>
      </c>
      <c r="CB332">
        <f>VLOOKUP($D332,'2022 FPIs'!$A$1:$M$33,9,FALSE)</f>
        <v>0.29999999999999993</v>
      </c>
      <c r="CC332">
        <f>VLOOKUP($D332,'2022 FPIs'!$A$1:$M$33,10,FALSE)</f>
        <v>0.5245009074410163</v>
      </c>
      <c r="CD332">
        <f>VLOOKUP($D332,'2022 FPIs'!$A$1:$M$33,11,FALSE)</f>
        <v>0.23529411764705896</v>
      </c>
      <c r="CE332">
        <f>VLOOKUP($D332,'2022 FPIs'!$A$1:$M$33,12,FALSE)</f>
        <v>0.59574468085106391</v>
      </c>
      <c r="CF332">
        <f>VLOOKUP($D332,'2022 FPIs'!$A$1:$M$33,13,FALSE)</f>
        <v>0.86854460093896713</v>
      </c>
      <c r="CG332">
        <f t="shared" si="42"/>
        <v>-17.399999999999999</v>
      </c>
      <c r="CH332">
        <f t="shared" si="43"/>
        <v>1.1191011235955055</v>
      </c>
      <c r="CI332">
        <f t="shared" si="44"/>
        <v>1.0119521912350598</v>
      </c>
      <c r="CJ332">
        <f t="shared" si="45"/>
        <v>1.2063106796116505</v>
      </c>
      <c r="CK332">
        <f t="shared" si="46"/>
        <v>0.92500000000000004</v>
      </c>
      <c r="CL332">
        <f t="shared" si="47"/>
        <v>-185</v>
      </c>
    </row>
    <row r="333" spans="1:90">
      <c r="A333" t="s">
        <v>1</v>
      </c>
      <c r="B333">
        <f t="shared" si="40"/>
        <v>1</v>
      </c>
      <c r="C333" t="s">
        <v>61</v>
      </c>
      <c r="D333" t="s">
        <v>53</v>
      </c>
      <c r="E333">
        <v>23</v>
      </c>
      <c r="F333">
        <v>10</v>
      </c>
      <c r="G333">
        <v>15</v>
      </c>
      <c r="H333">
        <v>27</v>
      </c>
      <c r="I333">
        <v>191</v>
      </c>
      <c r="J333">
        <v>0</v>
      </c>
      <c r="K333">
        <v>0</v>
      </c>
      <c r="L333">
        <v>0</v>
      </c>
      <c r="M333">
        <v>0</v>
      </c>
      <c r="N333">
        <v>7.1</v>
      </c>
      <c r="O333">
        <v>7.1</v>
      </c>
      <c r="P333">
        <v>55.6</v>
      </c>
      <c r="Q333">
        <v>77.900000000000006</v>
      </c>
      <c r="R333">
        <v>40</v>
      </c>
      <c r="S333">
        <v>153</v>
      </c>
      <c r="T333">
        <v>3.8</v>
      </c>
      <c r="U333">
        <v>1</v>
      </c>
      <c r="V333">
        <v>3</v>
      </c>
      <c r="W333">
        <v>3</v>
      </c>
      <c r="X333">
        <v>2</v>
      </c>
      <c r="Y333">
        <v>2</v>
      </c>
      <c r="Z333">
        <v>5</v>
      </c>
      <c r="AA333">
        <v>221</v>
      </c>
      <c r="AB333">
        <v>3</v>
      </c>
      <c r="AC333">
        <v>13</v>
      </c>
      <c r="AD333">
        <v>2</v>
      </c>
      <c r="AE333">
        <v>2</v>
      </c>
      <c r="AF333" s="3">
        <v>35</v>
      </c>
      <c r="AG333">
        <f>VLOOKUP(C333,'2022 FPIs'!$A$1:$B$33,2,FALSE)</f>
        <v>-4.7</v>
      </c>
      <c r="AH333">
        <f>VLOOKUP($C333,'2022 FPIs'!$A$1:$F$33,3,FALSE)</f>
        <v>49.8</v>
      </c>
      <c r="AI333">
        <f>VLOOKUP($C333,'2022 FPIs'!$A$1:$F$33,4,FALSE)</f>
        <v>50.8</v>
      </c>
      <c r="AJ333">
        <f>VLOOKUP($C333,'2022 FPIs'!$A$1:$F$33,5,FALSE)</f>
        <v>49.7</v>
      </c>
      <c r="AK333">
        <f>VLOOKUP($C333,'2022 FPIs'!$A$1:$F$33,6,FALSE)</f>
        <v>48.1</v>
      </c>
      <c r="AL333">
        <f>VLOOKUP($C333,'2022 FPIs'!$A$1:$M$33,7,FALSE)</f>
        <v>1492</v>
      </c>
      <c r="AM333">
        <f>VLOOKUP($C333,'2022 FPIs'!$A$1:$M$33,8,FALSE)</f>
        <v>0.39999999999999997</v>
      </c>
      <c r="AN333">
        <f>VLOOKUP($C333,'2022 FPIs'!$A$1:$M$33,9,FALSE)</f>
        <v>0.42926829268292671</v>
      </c>
      <c r="AO333">
        <f>VLOOKUP($C333,'2022 FPIs'!$A$1:$M$33,10,FALSE)</f>
        <v>0.5353901996370235</v>
      </c>
      <c r="AP333">
        <f>VLOOKUP($C333,'2022 FPIs'!$A$1:$M$33,11,FALSE)</f>
        <v>0.47338935574229701</v>
      </c>
      <c r="AQ333">
        <f>VLOOKUP($C333,'2022 FPIs'!$A$1:$M$33,12,FALSE)</f>
        <v>0.47720364741641347</v>
      </c>
      <c r="AR333">
        <f>VLOOKUP($C333,'2022 FPIs'!$A$1:$M$33,13,FALSE)</f>
        <v>0.43427230046948356</v>
      </c>
      <c r="AS333">
        <v>10</v>
      </c>
      <c r="AT333">
        <v>23</v>
      </c>
      <c r="AU333">
        <v>19</v>
      </c>
      <c r="AV333">
        <v>33</v>
      </c>
      <c r="AW333">
        <v>127</v>
      </c>
      <c r="AX333">
        <v>0</v>
      </c>
      <c r="AY333">
        <v>2</v>
      </c>
      <c r="AZ333">
        <v>5</v>
      </c>
      <c r="BA333">
        <v>42</v>
      </c>
      <c r="BB333">
        <v>5.0999999999999996</v>
      </c>
      <c r="BC333">
        <v>3.3</v>
      </c>
      <c r="BD333">
        <v>57.6</v>
      </c>
      <c r="BE333">
        <v>40.799999999999997</v>
      </c>
      <c r="BF333">
        <v>16</v>
      </c>
      <c r="BG333">
        <v>21</v>
      </c>
      <c r="BH333">
        <v>1.3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6</v>
      </c>
      <c r="BO333">
        <v>286</v>
      </c>
      <c r="BP333">
        <v>2</v>
      </c>
      <c r="BQ333">
        <v>13</v>
      </c>
      <c r="BR333">
        <v>4</v>
      </c>
      <c r="BS333">
        <v>4</v>
      </c>
      <c r="BT333" s="3">
        <f t="shared" si="41"/>
        <v>25</v>
      </c>
      <c r="BU333">
        <f>VLOOKUP(D333,'2022 FPIs'!$A$1:$B$33,2,FALSE)</f>
        <v>-5.5</v>
      </c>
      <c r="BV333">
        <f>VLOOKUP($D333,'2022 FPIs'!$A$1:$F$33,3,FALSE)</f>
        <v>70.5</v>
      </c>
      <c r="BW333">
        <f>VLOOKUP($D333,'2022 FPIs'!$A$1:$F$33,4,FALSE)</f>
        <v>65.099999999999994</v>
      </c>
      <c r="BX333">
        <f>VLOOKUP($D333,'2022 FPIs'!$A$1:$F$33,5,FALSE)</f>
        <v>66.3</v>
      </c>
      <c r="BY333">
        <f>VLOOKUP($D333,'2022 FPIs'!$A$1:$F$33,6,FALSE)</f>
        <v>50.4</v>
      </c>
      <c r="BZ333">
        <f>VLOOKUP($D333,'2022 FPIs'!$A$1:$G$33,7,FALSE)</f>
        <v>1307</v>
      </c>
      <c r="CA333">
        <f>VLOOKUP($D333,'2022 FPIs'!$A$1:$M$33,8,FALSE)</f>
        <v>0.37377049180327865</v>
      </c>
      <c r="CB333">
        <f>VLOOKUP($D333,'2022 FPIs'!$A$1:$M$33,9,FALSE)</f>
        <v>0.93414634146341458</v>
      </c>
      <c r="CC333">
        <f>VLOOKUP($D333,'2022 FPIs'!$A$1:$M$33,10,FALSE)</f>
        <v>0.79491833030852976</v>
      </c>
      <c r="CD333">
        <f>VLOOKUP($D333,'2022 FPIs'!$A$1:$M$33,11,FALSE)</f>
        <v>0.93837535014005591</v>
      </c>
      <c r="CE333">
        <f>VLOOKUP($D333,'2022 FPIs'!$A$1:$M$33,12,FALSE)</f>
        <v>0.5471124620060791</v>
      </c>
      <c r="CF333">
        <f>VLOOKUP($D333,'2022 FPIs'!$A$1:$M$33,13,FALSE)</f>
        <v>0</v>
      </c>
      <c r="CG333">
        <f t="shared" si="42"/>
        <v>0.79999999999999982</v>
      </c>
      <c r="CH333">
        <f t="shared" si="43"/>
        <v>0.70638297872340416</v>
      </c>
      <c r="CI333">
        <f t="shared" si="44"/>
        <v>0.7803379416282642</v>
      </c>
      <c r="CJ333">
        <f t="shared" si="45"/>
        <v>0.74962292609351444</v>
      </c>
      <c r="CK333">
        <f t="shared" si="46"/>
        <v>0.95436507936507942</v>
      </c>
      <c r="CL333">
        <f t="shared" si="47"/>
        <v>185</v>
      </c>
    </row>
    <row r="334" spans="1:90">
      <c r="A334" t="s">
        <v>1</v>
      </c>
      <c r="B334">
        <f t="shared" si="40"/>
        <v>1</v>
      </c>
      <c r="C334" t="s">
        <v>61</v>
      </c>
      <c r="D334" t="s">
        <v>66</v>
      </c>
      <c r="E334">
        <v>19</v>
      </c>
      <c r="F334">
        <v>13</v>
      </c>
      <c r="G334">
        <v>14</v>
      </c>
      <c r="H334">
        <v>23</v>
      </c>
      <c r="I334">
        <v>138</v>
      </c>
      <c r="J334">
        <v>2</v>
      </c>
      <c r="K334">
        <v>1</v>
      </c>
      <c r="L334">
        <v>0</v>
      </c>
      <c r="M334">
        <v>0</v>
      </c>
      <c r="N334">
        <v>6</v>
      </c>
      <c r="O334">
        <v>6</v>
      </c>
      <c r="P334">
        <v>60.9</v>
      </c>
      <c r="Q334">
        <v>88.7</v>
      </c>
      <c r="R334">
        <v>37</v>
      </c>
      <c r="S334">
        <v>176</v>
      </c>
      <c r="T334">
        <v>4.8</v>
      </c>
      <c r="U334">
        <v>0</v>
      </c>
      <c r="V334">
        <v>2</v>
      </c>
      <c r="W334">
        <v>2</v>
      </c>
      <c r="X334">
        <v>1</v>
      </c>
      <c r="Y334">
        <v>2</v>
      </c>
      <c r="Z334">
        <v>3</v>
      </c>
      <c r="AA334">
        <v>127</v>
      </c>
      <c r="AB334">
        <v>5</v>
      </c>
      <c r="AC334">
        <v>12</v>
      </c>
      <c r="AD334">
        <v>1</v>
      </c>
      <c r="AE334">
        <v>1</v>
      </c>
      <c r="AF334" s="3">
        <v>33</v>
      </c>
      <c r="AG334">
        <f>VLOOKUP(C334,'2022 FPIs'!$A$1:$B$33,2,FALSE)</f>
        <v>-4.7</v>
      </c>
      <c r="AH334">
        <f>VLOOKUP($C334,'2022 FPIs'!$A$1:$F$33,3,FALSE)</f>
        <v>49.8</v>
      </c>
      <c r="AI334">
        <f>VLOOKUP($C334,'2022 FPIs'!$A$1:$F$33,4,FALSE)</f>
        <v>50.8</v>
      </c>
      <c r="AJ334">
        <f>VLOOKUP($C334,'2022 FPIs'!$A$1:$F$33,5,FALSE)</f>
        <v>49.7</v>
      </c>
      <c r="AK334">
        <f>VLOOKUP($C334,'2022 FPIs'!$A$1:$F$33,6,FALSE)</f>
        <v>48.1</v>
      </c>
      <c r="AL334">
        <f>VLOOKUP($C334,'2022 FPIs'!$A$1:$M$33,7,FALSE)</f>
        <v>1492</v>
      </c>
      <c r="AM334">
        <f>VLOOKUP($C334,'2022 FPIs'!$A$1:$M$33,8,FALSE)</f>
        <v>0.39999999999999997</v>
      </c>
      <c r="AN334">
        <f>VLOOKUP($C334,'2022 FPIs'!$A$1:$M$33,9,FALSE)</f>
        <v>0.42926829268292671</v>
      </c>
      <c r="AO334">
        <f>VLOOKUP($C334,'2022 FPIs'!$A$1:$M$33,10,FALSE)</f>
        <v>0.5353901996370235</v>
      </c>
      <c r="AP334">
        <f>VLOOKUP($C334,'2022 FPIs'!$A$1:$M$33,11,FALSE)</f>
        <v>0.47338935574229701</v>
      </c>
      <c r="AQ334">
        <f>VLOOKUP($C334,'2022 FPIs'!$A$1:$M$33,12,FALSE)</f>
        <v>0.47720364741641347</v>
      </c>
      <c r="AR334">
        <f>VLOOKUP($C334,'2022 FPIs'!$A$1:$M$33,13,FALSE)</f>
        <v>0.43427230046948356</v>
      </c>
      <c r="AS334">
        <v>13</v>
      </c>
      <c r="AT334">
        <v>19</v>
      </c>
      <c r="AU334">
        <v>15</v>
      </c>
      <c r="AV334">
        <v>25</v>
      </c>
      <c r="AW334">
        <v>165</v>
      </c>
      <c r="AX334">
        <v>1</v>
      </c>
      <c r="AY334">
        <v>1</v>
      </c>
      <c r="AZ334">
        <v>1</v>
      </c>
      <c r="BA334">
        <v>9</v>
      </c>
      <c r="BB334">
        <v>7</v>
      </c>
      <c r="BC334">
        <v>6.3</v>
      </c>
      <c r="BD334">
        <v>60</v>
      </c>
      <c r="BE334">
        <v>76.2</v>
      </c>
      <c r="BF334">
        <v>29</v>
      </c>
      <c r="BG334">
        <v>167</v>
      </c>
      <c r="BH334">
        <v>5.8</v>
      </c>
      <c r="BI334">
        <v>0</v>
      </c>
      <c r="BJ334">
        <v>2</v>
      </c>
      <c r="BK334">
        <v>3</v>
      </c>
      <c r="BL334">
        <v>1</v>
      </c>
      <c r="BM334">
        <v>1</v>
      </c>
      <c r="BN334">
        <v>3</v>
      </c>
      <c r="BO334">
        <v>122</v>
      </c>
      <c r="BP334">
        <v>4</v>
      </c>
      <c r="BQ334">
        <v>10</v>
      </c>
      <c r="BR334">
        <v>0</v>
      </c>
      <c r="BS334">
        <v>1</v>
      </c>
      <c r="BT334" s="3">
        <f t="shared" si="41"/>
        <v>27</v>
      </c>
      <c r="BU334">
        <f>VLOOKUP(D334,'2022 FPIs'!$A$1:$B$33,2,FALSE)</f>
        <v>-2.2999999999999998</v>
      </c>
      <c r="BV334">
        <f>VLOOKUP($D334,'2022 FPIs'!$A$1:$F$33,3,FALSE)</f>
        <v>50.2</v>
      </c>
      <c r="BW334">
        <f>VLOOKUP($D334,'2022 FPIs'!$A$1:$F$33,4,FALSE)</f>
        <v>50</v>
      </c>
      <c r="BX334">
        <f>VLOOKUP($D334,'2022 FPIs'!$A$1:$F$33,5,FALSE)</f>
        <v>50.6</v>
      </c>
      <c r="BY334">
        <f>VLOOKUP($D334,'2022 FPIs'!$A$1:$F$33,6,FALSE)</f>
        <v>49.2</v>
      </c>
      <c r="BZ334">
        <f>VLOOKUP($D334,'2022 FPIs'!$A$1:$G$33,7,FALSE)</f>
        <v>1331</v>
      </c>
      <c r="CA334">
        <f>VLOOKUP($D334,'2022 FPIs'!$A$1:$M$33,8,FALSE)</f>
        <v>0.47868852459016387</v>
      </c>
      <c r="CB334">
        <f>VLOOKUP($D334,'2022 FPIs'!$A$1:$M$33,9,FALSE)</f>
        <v>0.43902439024390244</v>
      </c>
      <c r="CC334">
        <f>VLOOKUP($D334,'2022 FPIs'!$A$1:$M$33,10,FALSE)</f>
        <v>0.52087114337568052</v>
      </c>
      <c r="CD334">
        <f>VLOOKUP($D334,'2022 FPIs'!$A$1:$M$33,11,FALSE)</f>
        <v>0.49859943977591042</v>
      </c>
      <c r="CE334">
        <f>VLOOKUP($D334,'2022 FPIs'!$A$1:$M$33,12,FALSE)</f>
        <v>0.51063829787234061</v>
      </c>
      <c r="CF334">
        <f>VLOOKUP($D334,'2022 FPIs'!$A$1:$M$33,13,FALSE)</f>
        <v>5.6338028169014086E-2</v>
      </c>
      <c r="CG334">
        <f t="shared" si="42"/>
        <v>-2.4000000000000004</v>
      </c>
      <c r="CH334">
        <f t="shared" si="43"/>
        <v>0.99203187250996006</v>
      </c>
      <c r="CI334">
        <f t="shared" si="44"/>
        <v>1.016</v>
      </c>
      <c r="CJ334">
        <f t="shared" si="45"/>
        <v>0.98221343873517786</v>
      </c>
      <c r="CK334">
        <f t="shared" si="46"/>
        <v>0.97764227642276424</v>
      </c>
      <c r="CL334">
        <f t="shared" si="47"/>
        <v>161</v>
      </c>
    </row>
    <row r="335" spans="1:90">
      <c r="A335" t="s">
        <v>30</v>
      </c>
      <c r="B335">
        <f t="shared" si="40"/>
        <v>0</v>
      </c>
      <c r="C335" t="s">
        <v>61</v>
      </c>
      <c r="D335" t="s">
        <v>63</v>
      </c>
      <c r="E335">
        <v>20</v>
      </c>
      <c r="F335">
        <v>20</v>
      </c>
      <c r="G335">
        <v>27</v>
      </c>
      <c r="H335">
        <v>41</v>
      </c>
      <c r="I335">
        <v>246</v>
      </c>
      <c r="J335">
        <v>2</v>
      </c>
      <c r="K335">
        <v>0</v>
      </c>
      <c r="L335">
        <v>5</v>
      </c>
      <c r="M335">
        <v>29</v>
      </c>
      <c r="N335">
        <v>6.7</v>
      </c>
      <c r="O335">
        <v>5.3</v>
      </c>
      <c r="P335">
        <v>65.900000000000006</v>
      </c>
      <c r="Q335">
        <v>98.2</v>
      </c>
      <c r="R335">
        <v>36</v>
      </c>
      <c r="S335">
        <v>165</v>
      </c>
      <c r="T335">
        <v>4.5999999999999996</v>
      </c>
      <c r="U335">
        <v>0</v>
      </c>
      <c r="V335">
        <v>2</v>
      </c>
      <c r="W335">
        <v>3</v>
      </c>
      <c r="X335">
        <v>2</v>
      </c>
      <c r="Y335">
        <v>2</v>
      </c>
      <c r="Z335">
        <v>6</v>
      </c>
      <c r="AA335">
        <v>265</v>
      </c>
      <c r="AB335">
        <v>3</v>
      </c>
      <c r="AC335">
        <v>14</v>
      </c>
      <c r="AD335">
        <v>1</v>
      </c>
      <c r="AE335">
        <v>1</v>
      </c>
      <c r="AF335" s="3">
        <v>41</v>
      </c>
      <c r="AG335">
        <f>VLOOKUP(C335,'2022 FPIs'!$A$1:$B$33,2,FALSE)</f>
        <v>-4.7</v>
      </c>
      <c r="AH335">
        <f>VLOOKUP($C335,'2022 FPIs'!$A$1:$F$33,3,FALSE)</f>
        <v>49.8</v>
      </c>
      <c r="AI335">
        <f>VLOOKUP($C335,'2022 FPIs'!$A$1:$F$33,4,FALSE)</f>
        <v>50.8</v>
      </c>
      <c r="AJ335">
        <f>VLOOKUP($C335,'2022 FPIs'!$A$1:$F$33,5,FALSE)</f>
        <v>49.7</v>
      </c>
      <c r="AK335">
        <f>VLOOKUP($C335,'2022 FPIs'!$A$1:$F$33,6,FALSE)</f>
        <v>48.1</v>
      </c>
      <c r="AL335">
        <f>VLOOKUP($C335,'2022 FPIs'!$A$1:$M$33,7,FALSE)</f>
        <v>1492</v>
      </c>
      <c r="AM335">
        <f>VLOOKUP($C335,'2022 FPIs'!$A$1:$M$33,8,FALSE)</f>
        <v>0.39999999999999997</v>
      </c>
      <c r="AN335">
        <f>VLOOKUP($C335,'2022 FPIs'!$A$1:$M$33,9,FALSE)</f>
        <v>0.42926829268292671</v>
      </c>
      <c r="AO335">
        <f>VLOOKUP($C335,'2022 FPIs'!$A$1:$M$33,10,FALSE)</f>
        <v>0.5353901996370235</v>
      </c>
      <c r="AP335">
        <f>VLOOKUP($C335,'2022 FPIs'!$A$1:$M$33,11,FALSE)</f>
        <v>0.47338935574229701</v>
      </c>
      <c r="AQ335">
        <f>VLOOKUP($C335,'2022 FPIs'!$A$1:$M$33,12,FALSE)</f>
        <v>0.47720364741641347</v>
      </c>
      <c r="AR335">
        <f>VLOOKUP($C335,'2022 FPIs'!$A$1:$M$33,13,FALSE)</f>
        <v>0.43427230046948356</v>
      </c>
      <c r="AS335">
        <v>20</v>
      </c>
      <c r="AT335">
        <v>20</v>
      </c>
      <c r="AU335">
        <v>25</v>
      </c>
      <c r="AV335">
        <v>31</v>
      </c>
      <c r="AW335">
        <v>182</v>
      </c>
      <c r="AX335">
        <v>1</v>
      </c>
      <c r="AY335">
        <v>0</v>
      </c>
      <c r="AZ335">
        <v>4</v>
      </c>
      <c r="BA335">
        <v>18</v>
      </c>
      <c r="BB335">
        <v>6.5</v>
      </c>
      <c r="BC335">
        <v>5.2</v>
      </c>
      <c r="BD335">
        <v>80.599999999999994</v>
      </c>
      <c r="BE335">
        <v>101.9</v>
      </c>
      <c r="BF335">
        <v>30</v>
      </c>
      <c r="BG335">
        <v>134</v>
      </c>
      <c r="BH335">
        <v>4.5</v>
      </c>
      <c r="BI335">
        <v>1</v>
      </c>
      <c r="BJ335">
        <v>2</v>
      </c>
      <c r="BK335">
        <v>3</v>
      </c>
      <c r="BL335">
        <v>2</v>
      </c>
      <c r="BM335">
        <v>2</v>
      </c>
      <c r="BN335">
        <v>7</v>
      </c>
      <c r="BO335">
        <v>324</v>
      </c>
      <c r="BP335">
        <v>4</v>
      </c>
      <c r="BQ335">
        <v>13</v>
      </c>
      <c r="BR335">
        <v>0</v>
      </c>
      <c r="BS335">
        <v>0</v>
      </c>
      <c r="BT335" s="3">
        <f t="shared" si="41"/>
        <v>19</v>
      </c>
      <c r="BU335">
        <f>VLOOKUP(D335,'2022 FPIs'!$A$1:$B$33,2,FALSE)</f>
        <v>2.1</v>
      </c>
      <c r="BV335">
        <f>VLOOKUP($D335,'2022 FPIs'!$A$1:$F$33,3,FALSE)</f>
        <v>32.299999999999997</v>
      </c>
      <c r="BW335">
        <f>VLOOKUP($D335,'2022 FPIs'!$A$1:$F$33,4,FALSE)</f>
        <v>21.3</v>
      </c>
      <c r="BX335">
        <f>VLOOKUP($D335,'2022 FPIs'!$A$1:$F$33,5,FALSE)</f>
        <v>47.9</v>
      </c>
      <c r="BY335">
        <f>VLOOKUP($D335,'2022 FPIs'!$A$1:$F$33,6,FALSE)</f>
        <v>60.9</v>
      </c>
      <c r="BZ335">
        <f>VLOOKUP($D335,'2022 FPIs'!$A$1:$G$33,7,FALSE)</f>
        <v>1508</v>
      </c>
      <c r="CA335">
        <f>VLOOKUP($D335,'2022 FPIs'!$A$1:$M$33,8,FALSE)</f>
        <v>0.62295081967213117</v>
      </c>
      <c r="CB335">
        <f>VLOOKUP($D335,'2022 FPIs'!$A$1:$M$33,9,FALSE)</f>
        <v>2.4390243902437637E-3</v>
      </c>
      <c r="CC335">
        <f>VLOOKUP($D335,'2022 FPIs'!$A$1:$M$33,10,FALSE)</f>
        <v>0</v>
      </c>
      <c r="CD335">
        <f>VLOOKUP($D335,'2022 FPIs'!$A$1:$M$33,11,FALSE)</f>
        <v>0.42296918767507002</v>
      </c>
      <c r="CE335">
        <f>VLOOKUP($D335,'2022 FPIs'!$A$1:$M$33,12,FALSE)</f>
        <v>0.86626139817629189</v>
      </c>
      <c r="CF335">
        <f>VLOOKUP($D335,'2022 FPIs'!$A$1:$M$33,13,FALSE)</f>
        <v>0.47183098591549294</v>
      </c>
      <c r="CG335">
        <f t="shared" si="42"/>
        <v>-6.8000000000000007</v>
      </c>
      <c r="CH335">
        <f t="shared" si="43"/>
        <v>1.541795665634675</v>
      </c>
      <c r="CI335">
        <f t="shared" si="44"/>
        <v>2.384976525821596</v>
      </c>
      <c r="CJ335">
        <f t="shared" si="45"/>
        <v>1.0375782881002089</v>
      </c>
      <c r="CK335">
        <f t="shared" si="46"/>
        <v>0.78981937602627261</v>
      </c>
      <c r="CL335">
        <f t="shared" si="47"/>
        <v>-16</v>
      </c>
    </row>
    <row r="336" spans="1:90">
      <c r="A336" t="s">
        <v>0</v>
      </c>
      <c r="B336">
        <f t="shared" si="40"/>
        <v>0</v>
      </c>
      <c r="C336" t="s">
        <v>61</v>
      </c>
      <c r="D336" t="s">
        <v>63</v>
      </c>
      <c r="E336">
        <v>12</v>
      </c>
      <c r="F336">
        <v>20</v>
      </c>
      <c r="G336">
        <v>17</v>
      </c>
      <c r="H336">
        <v>29</v>
      </c>
      <c r="I336">
        <v>228</v>
      </c>
      <c r="J336">
        <v>1</v>
      </c>
      <c r="K336">
        <v>0</v>
      </c>
      <c r="L336">
        <v>3</v>
      </c>
      <c r="M336">
        <v>21</v>
      </c>
      <c r="N336">
        <v>8.6</v>
      </c>
      <c r="O336">
        <v>7.1</v>
      </c>
      <c r="P336">
        <v>58.6</v>
      </c>
      <c r="Q336">
        <v>95.2</v>
      </c>
      <c r="R336">
        <v>26</v>
      </c>
      <c r="S336">
        <v>159</v>
      </c>
      <c r="T336">
        <v>6.1</v>
      </c>
      <c r="U336">
        <v>0</v>
      </c>
      <c r="V336">
        <v>2</v>
      </c>
      <c r="W336">
        <v>2</v>
      </c>
      <c r="X336">
        <v>0</v>
      </c>
      <c r="Y336">
        <v>1</v>
      </c>
      <c r="Z336">
        <v>4</v>
      </c>
      <c r="AA336">
        <v>177</v>
      </c>
      <c r="AB336">
        <v>1</v>
      </c>
      <c r="AC336">
        <v>10</v>
      </c>
      <c r="AD336">
        <v>1</v>
      </c>
      <c r="AE336">
        <v>2</v>
      </c>
      <c r="AF336" s="3">
        <v>29.5</v>
      </c>
      <c r="AG336">
        <f>VLOOKUP(C336,'2022 FPIs'!$A$1:$B$33,2,FALSE)</f>
        <v>-4.7</v>
      </c>
      <c r="AH336">
        <f>VLOOKUP($C336,'2022 FPIs'!$A$1:$F$33,3,FALSE)</f>
        <v>49.8</v>
      </c>
      <c r="AI336">
        <f>VLOOKUP($C336,'2022 FPIs'!$A$1:$F$33,4,FALSE)</f>
        <v>50.8</v>
      </c>
      <c r="AJ336">
        <f>VLOOKUP($C336,'2022 FPIs'!$A$1:$F$33,5,FALSE)</f>
        <v>49.7</v>
      </c>
      <c r="AK336">
        <f>VLOOKUP($C336,'2022 FPIs'!$A$1:$F$33,6,FALSE)</f>
        <v>48.1</v>
      </c>
      <c r="AL336">
        <f>VLOOKUP($C336,'2022 FPIs'!$A$1:$M$33,7,FALSE)</f>
        <v>1492</v>
      </c>
      <c r="AM336">
        <f>VLOOKUP($C336,'2022 FPIs'!$A$1:$M$33,8,FALSE)</f>
        <v>0.39999999999999997</v>
      </c>
      <c r="AN336">
        <f>VLOOKUP($C336,'2022 FPIs'!$A$1:$M$33,9,FALSE)</f>
        <v>0.42926829268292671</v>
      </c>
      <c r="AO336">
        <f>VLOOKUP($C336,'2022 FPIs'!$A$1:$M$33,10,FALSE)</f>
        <v>0.5353901996370235</v>
      </c>
      <c r="AP336">
        <f>VLOOKUP($C336,'2022 FPIs'!$A$1:$M$33,11,FALSE)</f>
        <v>0.47338935574229701</v>
      </c>
      <c r="AQ336">
        <f>VLOOKUP($C336,'2022 FPIs'!$A$1:$M$33,12,FALSE)</f>
        <v>0.47720364741641347</v>
      </c>
      <c r="AR336">
        <f>VLOOKUP($C336,'2022 FPIs'!$A$1:$M$33,13,FALSE)</f>
        <v>0.43427230046948356</v>
      </c>
      <c r="AS336">
        <v>20</v>
      </c>
      <c r="AT336">
        <v>12</v>
      </c>
      <c r="AU336">
        <v>21</v>
      </c>
      <c r="AV336">
        <v>32</v>
      </c>
      <c r="AW336">
        <v>160</v>
      </c>
      <c r="AX336">
        <v>0</v>
      </c>
      <c r="AY336">
        <v>0</v>
      </c>
      <c r="AZ336">
        <v>0</v>
      </c>
      <c r="BA336">
        <v>0</v>
      </c>
      <c r="BB336">
        <v>5</v>
      </c>
      <c r="BC336">
        <v>5</v>
      </c>
      <c r="BD336">
        <v>65.599999999999994</v>
      </c>
      <c r="BE336">
        <v>77.599999999999994</v>
      </c>
      <c r="BF336">
        <v>30</v>
      </c>
      <c r="BG336">
        <v>128</v>
      </c>
      <c r="BH336">
        <v>4.3</v>
      </c>
      <c r="BI336">
        <v>1</v>
      </c>
      <c r="BJ336">
        <v>2</v>
      </c>
      <c r="BK336">
        <v>2</v>
      </c>
      <c r="BL336">
        <v>2</v>
      </c>
      <c r="BM336">
        <v>2</v>
      </c>
      <c r="BN336">
        <v>5</v>
      </c>
      <c r="BO336">
        <v>213</v>
      </c>
      <c r="BP336">
        <v>2</v>
      </c>
      <c r="BQ336">
        <v>10</v>
      </c>
      <c r="BR336">
        <v>1</v>
      </c>
      <c r="BS336">
        <v>1</v>
      </c>
      <c r="BT336" s="3">
        <f t="shared" si="41"/>
        <v>30.5</v>
      </c>
      <c r="BU336">
        <f>VLOOKUP(D336,'2022 FPIs'!$A$1:$B$33,2,FALSE)</f>
        <v>2.1</v>
      </c>
      <c r="BV336">
        <f>VLOOKUP($D336,'2022 FPIs'!$A$1:$F$33,3,FALSE)</f>
        <v>32.299999999999997</v>
      </c>
      <c r="BW336">
        <f>VLOOKUP($D336,'2022 FPIs'!$A$1:$F$33,4,FALSE)</f>
        <v>21.3</v>
      </c>
      <c r="BX336">
        <f>VLOOKUP($D336,'2022 FPIs'!$A$1:$F$33,5,FALSE)</f>
        <v>47.9</v>
      </c>
      <c r="BY336">
        <f>VLOOKUP($D336,'2022 FPIs'!$A$1:$F$33,6,FALSE)</f>
        <v>60.9</v>
      </c>
      <c r="BZ336">
        <f>VLOOKUP($D336,'2022 FPIs'!$A$1:$G$33,7,FALSE)</f>
        <v>1508</v>
      </c>
      <c r="CA336">
        <f>VLOOKUP($D336,'2022 FPIs'!$A$1:$M$33,8,FALSE)</f>
        <v>0.62295081967213117</v>
      </c>
      <c r="CB336">
        <f>VLOOKUP($D336,'2022 FPIs'!$A$1:$M$33,9,FALSE)</f>
        <v>2.4390243902437637E-3</v>
      </c>
      <c r="CC336">
        <f>VLOOKUP($D336,'2022 FPIs'!$A$1:$M$33,10,FALSE)</f>
        <v>0</v>
      </c>
      <c r="CD336">
        <f>VLOOKUP($D336,'2022 FPIs'!$A$1:$M$33,11,FALSE)</f>
        <v>0.42296918767507002</v>
      </c>
      <c r="CE336">
        <f>VLOOKUP($D336,'2022 FPIs'!$A$1:$M$33,12,FALSE)</f>
        <v>0.86626139817629189</v>
      </c>
      <c r="CF336">
        <f>VLOOKUP($D336,'2022 FPIs'!$A$1:$M$33,13,FALSE)</f>
        <v>0.47183098591549294</v>
      </c>
      <c r="CG336">
        <f t="shared" si="42"/>
        <v>-6.8000000000000007</v>
      </c>
      <c r="CH336">
        <f t="shared" si="43"/>
        <v>1.541795665634675</v>
      </c>
      <c r="CI336">
        <f t="shared" si="44"/>
        <v>2.384976525821596</v>
      </c>
      <c r="CJ336">
        <f t="shared" si="45"/>
        <v>1.0375782881002089</v>
      </c>
      <c r="CK336">
        <f t="shared" si="46"/>
        <v>0.78981937602627261</v>
      </c>
      <c r="CL336">
        <f t="shared" si="47"/>
        <v>-16</v>
      </c>
    </row>
    <row r="337" spans="1:90">
      <c r="A337" t="s">
        <v>0</v>
      </c>
      <c r="B337">
        <f t="shared" si="40"/>
        <v>0</v>
      </c>
      <c r="C337" t="s">
        <v>61</v>
      </c>
      <c r="D337" t="s">
        <v>54</v>
      </c>
      <c r="E337">
        <v>20</v>
      </c>
      <c r="F337">
        <v>37</v>
      </c>
      <c r="G337">
        <v>25</v>
      </c>
      <c r="H337">
        <v>34</v>
      </c>
      <c r="I337">
        <v>270</v>
      </c>
      <c r="J337">
        <v>3</v>
      </c>
      <c r="K337">
        <v>1</v>
      </c>
      <c r="L337">
        <v>2</v>
      </c>
      <c r="M337">
        <v>19</v>
      </c>
      <c r="N337">
        <v>8.5</v>
      </c>
      <c r="O337">
        <v>7.5</v>
      </c>
      <c r="P337">
        <v>73.5</v>
      </c>
      <c r="Q337">
        <v>113.6</v>
      </c>
      <c r="R337">
        <v>33</v>
      </c>
      <c r="S337">
        <v>79</v>
      </c>
      <c r="T337">
        <v>2.4</v>
      </c>
      <c r="U337">
        <v>0</v>
      </c>
      <c r="V337">
        <v>0</v>
      </c>
      <c r="W337">
        <v>0</v>
      </c>
      <c r="X337">
        <v>2</v>
      </c>
      <c r="Y337">
        <v>2</v>
      </c>
      <c r="Z337">
        <v>4</v>
      </c>
      <c r="AA337">
        <v>192</v>
      </c>
      <c r="AB337">
        <v>7</v>
      </c>
      <c r="AC337">
        <v>13</v>
      </c>
      <c r="AD337">
        <v>0</v>
      </c>
      <c r="AE337">
        <v>2</v>
      </c>
      <c r="AF337" s="3">
        <v>33.5</v>
      </c>
      <c r="AG337">
        <f>VLOOKUP(C337,'2022 FPIs'!$A$1:$B$33,2,FALSE)</f>
        <v>-4.7</v>
      </c>
      <c r="AH337">
        <f>VLOOKUP($C337,'2022 FPIs'!$A$1:$F$33,3,FALSE)</f>
        <v>49.8</v>
      </c>
      <c r="AI337">
        <f>VLOOKUP($C337,'2022 FPIs'!$A$1:$F$33,4,FALSE)</f>
        <v>50.8</v>
      </c>
      <c r="AJ337">
        <f>VLOOKUP($C337,'2022 FPIs'!$A$1:$F$33,5,FALSE)</f>
        <v>49.7</v>
      </c>
      <c r="AK337">
        <f>VLOOKUP($C337,'2022 FPIs'!$A$1:$F$33,6,FALSE)</f>
        <v>48.1</v>
      </c>
      <c r="AL337">
        <f>VLOOKUP($C337,'2022 FPIs'!$A$1:$M$33,7,FALSE)</f>
        <v>1492</v>
      </c>
      <c r="AM337">
        <f>VLOOKUP($C337,'2022 FPIs'!$A$1:$M$33,8,FALSE)</f>
        <v>0.39999999999999997</v>
      </c>
      <c r="AN337">
        <f>VLOOKUP($C337,'2022 FPIs'!$A$1:$M$33,9,FALSE)</f>
        <v>0.42926829268292671</v>
      </c>
      <c r="AO337">
        <f>VLOOKUP($C337,'2022 FPIs'!$A$1:$M$33,10,FALSE)</f>
        <v>0.5353901996370235</v>
      </c>
      <c r="AP337">
        <f>VLOOKUP($C337,'2022 FPIs'!$A$1:$M$33,11,FALSE)</f>
        <v>0.47338935574229701</v>
      </c>
      <c r="AQ337">
        <f>VLOOKUP($C337,'2022 FPIs'!$A$1:$M$33,12,FALSE)</f>
        <v>0.47720364741641347</v>
      </c>
      <c r="AR337">
        <f>VLOOKUP($C337,'2022 FPIs'!$A$1:$M$33,13,FALSE)</f>
        <v>0.43427230046948356</v>
      </c>
      <c r="AS337">
        <v>37</v>
      </c>
      <c r="AT337">
        <v>20</v>
      </c>
      <c r="AU337">
        <v>15</v>
      </c>
      <c r="AV337">
        <v>22</v>
      </c>
      <c r="AW337">
        <v>218</v>
      </c>
      <c r="AX337">
        <v>2</v>
      </c>
      <c r="AY337">
        <v>1</v>
      </c>
      <c r="AZ337">
        <v>3</v>
      </c>
      <c r="BA337">
        <v>16</v>
      </c>
      <c r="BB337">
        <v>10.6</v>
      </c>
      <c r="BC337">
        <v>8.6999999999999993</v>
      </c>
      <c r="BD337">
        <v>68.2</v>
      </c>
      <c r="BE337">
        <v>111.6</v>
      </c>
      <c r="BF337">
        <v>26</v>
      </c>
      <c r="BG337">
        <v>153</v>
      </c>
      <c r="BH337">
        <v>5.9</v>
      </c>
      <c r="BI337">
        <v>2</v>
      </c>
      <c r="BJ337">
        <v>3</v>
      </c>
      <c r="BK337">
        <v>3</v>
      </c>
      <c r="BL337">
        <v>4</v>
      </c>
      <c r="BM337">
        <v>4</v>
      </c>
      <c r="BN337">
        <v>2</v>
      </c>
      <c r="BO337">
        <v>80</v>
      </c>
      <c r="BP337">
        <v>4</v>
      </c>
      <c r="BQ337">
        <v>11</v>
      </c>
      <c r="BR337">
        <v>1</v>
      </c>
      <c r="BS337">
        <v>2</v>
      </c>
      <c r="BT337" s="3">
        <f t="shared" si="41"/>
        <v>26.5</v>
      </c>
      <c r="BU337">
        <f>VLOOKUP(D337,'2022 FPIs'!$A$1:$B$33,2,FALSE)</f>
        <v>6.5</v>
      </c>
      <c r="BV337">
        <f>VLOOKUP($D337,'2022 FPIs'!$A$1:$F$33,3,FALSE)</f>
        <v>32.200000000000003</v>
      </c>
      <c r="BW337">
        <f>VLOOKUP($D337,'2022 FPIs'!$A$1:$F$33,4,FALSE)</f>
        <v>41.6</v>
      </c>
      <c r="BX337">
        <f>VLOOKUP($D337,'2022 FPIs'!$A$1:$F$33,5,FALSE)</f>
        <v>32.799999999999997</v>
      </c>
      <c r="BY337">
        <f>VLOOKUP($D337,'2022 FPIs'!$A$1:$F$33,6,FALSE)</f>
        <v>45.3</v>
      </c>
      <c r="BZ337">
        <f>VLOOKUP($D337,'2022 FPIs'!$A$1:$G$33,7,FALSE)</f>
        <v>1644</v>
      </c>
      <c r="CA337">
        <f>VLOOKUP($D337,'2022 FPIs'!$A$1:$M$33,8,FALSE)</f>
        <v>0.76721311475409837</v>
      </c>
      <c r="CB337">
        <f>VLOOKUP($D337,'2022 FPIs'!$A$1:$M$33,9,FALSE)</f>
        <v>0</v>
      </c>
      <c r="CC337">
        <f>VLOOKUP($D337,'2022 FPIs'!$A$1:$M$33,10,FALSE)</f>
        <v>0.36842105263157893</v>
      </c>
      <c r="CD337">
        <f>VLOOKUP($D337,'2022 FPIs'!$A$1:$M$33,11,FALSE)</f>
        <v>0</v>
      </c>
      <c r="CE337">
        <f>VLOOKUP($D337,'2022 FPIs'!$A$1:$M$33,12,FALSE)</f>
        <v>0.39209726443768994</v>
      </c>
      <c r="CF337">
        <f>VLOOKUP($D337,'2022 FPIs'!$A$1:$M$33,13,FALSE)</f>
        <v>0.79107981220657275</v>
      </c>
      <c r="CG337">
        <f t="shared" si="42"/>
        <v>-11.2</v>
      </c>
      <c r="CH337">
        <f t="shared" si="43"/>
        <v>1.5465838509316767</v>
      </c>
      <c r="CI337">
        <f t="shared" si="44"/>
        <v>1.221153846153846</v>
      </c>
      <c r="CJ337">
        <f t="shared" si="45"/>
        <v>1.5152439024390245</v>
      </c>
      <c r="CK337">
        <f t="shared" si="46"/>
        <v>1.0618101545253864</v>
      </c>
      <c r="CL337">
        <f t="shared" si="47"/>
        <v>-152</v>
      </c>
    </row>
    <row r="338" spans="1:90">
      <c r="A338" t="s">
        <v>0</v>
      </c>
      <c r="B338">
        <f t="shared" si="40"/>
        <v>0</v>
      </c>
      <c r="C338" t="s">
        <v>61</v>
      </c>
      <c r="D338" t="s">
        <v>49</v>
      </c>
      <c r="E338">
        <v>10</v>
      </c>
      <c r="F338">
        <v>24</v>
      </c>
      <c r="G338">
        <v>16</v>
      </c>
      <c r="H338">
        <v>28</v>
      </c>
      <c r="I338">
        <v>124</v>
      </c>
      <c r="J338">
        <v>0</v>
      </c>
      <c r="K338">
        <v>3</v>
      </c>
      <c r="L338">
        <v>3</v>
      </c>
      <c r="M338">
        <v>19</v>
      </c>
      <c r="N338">
        <v>5.0999999999999996</v>
      </c>
      <c r="O338">
        <v>4</v>
      </c>
      <c r="P338">
        <v>57.1</v>
      </c>
      <c r="Q338">
        <v>28.6</v>
      </c>
      <c r="R338">
        <v>37</v>
      </c>
      <c r="S338">
        <v>136</v>
      </c>
      <c r="T338">
        <v>3.7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2</v>
      </c>
      <c r="AA338">
        <v>90</v>
      </c>
      <c r="AB338">
        <v>7</v>
      </c>
      <c r="AC338">
        <v>16</v>
      </c>
      <c r="AD338">
        <v>2</v>
      </c>
      <c r="AE338">
        <v>4</v>
      </c>
      <c r="AF338" s="3">
        <v>33.5</v>
      </c>
      <c r="AG338">
        <f>VLOOKUP(C338,'2022 FPIs'!$A$1:$B$33,2,FALSE)</f>
        <v>-4.7</v>
      </c>
      <c r="AH338">
        <f>VLOOKUP($C338,'2022 FPIs'!$A$1:$F$33,3,FALSE)</f>
        <v>49.8</v>
      </c>
      <c r="AI338">
        <f>VLOOKUP($C338,'2022 FPIs'!$A$1:$F$33,4,FALSE)</f>
        <v>50.8</v>
      </c>
      <c r="AJ338">
        <f>VLOOKUP($C338,'2022 FPIs'!$A$1:$F$33,5,FALSE)</f>
        <v>49.7</v>
      </c>
      <c r="AK338">
        <f>VLOOKUP($C338,'2022 FPIs'!$A$1:$F$33,6,FALSE)</f>
        <v>48.1</v>
      </c>
      <c r="AL338">
        <f>VLOOKUP($C338,'2022 FPIs'!$A$1:$M$33,7,FALSE)</f>
        <v>1492</v>
      </c>
      <c r="AM338">
        <f>VLOOKUP($C338,'2022 FPIs'!$A$1:$M$33,8,FALSE)</f>
        <v>0.39999999999999997</v>
      </c>
      <c r="AN338">
        <f>VLOOKUP($C338,'2022 FPIs'!$A$1:$M$33,9,FALSE)</f>
        <v>0.42926829268292671</v>
      </c>
      <c r="AO338">
        <f>VLOOKUP($C338,'2022 FPIs'!$A$1:$M$33,10,FALSE)</f>
        <v>0.5353901996370235</v>
      </c>
      <c r="AP338">
        <f>VLOOKUP($C338,'2022 FPIs'!$A$1:$M$33,11,FALSE)</f>
        <v>0.47338935574229701</v>
      </c>
      <c r="AQ338">
        <f>VLOOKUP($C338,'2022 FPIs'!$A$1:$M$33,12,FALSE)</f>
        <v>0.47720364741641347</v>
      </c>
      <c r="AR338">
        <f>VLOOKUP($C338,'2022 FPIs'!$A$1:$M$33,13,FALSE)</f>
        <v>0.43427230046948356</v>
      </c>
      <c r="AS338">
        <v>24</v>
      </c>
      <c r="AT338">
        <v>10</v>
      </c>
      <c r="AU338">
        <v>9</v>
      </c>
      <c r="AV338">
        <v>18</v>
      </c>
      <c r="AW338">
        <v>155</v>
      </c>
      <c r="AX338">
        <v>3</v>
      </c>
      <c r="AY338">
        <v>0</v>
      </c>
      <c r="AZ338">
        <v>5</v>
      </c>
      <c r="BA338">
        <v>14</v>
      </c>
      <c r="BB338">
        <v>9.4</v>
      </c>
      <c r="BC338">
        <v>6.7</v>
      </c>
      <c r="BD338">
        <v>50</v>
      </c>
      <c r="BE338">
        <v>119.2</v>
      </c>
      <c r="BF338">
        <v>30</v>
      </c>
      <c r="BG338">
        <v>146</v>
      </c>
      <c r="BH338">
        <v>4.9000000000000004</v>
      </c>
      <c r="BI338">
        <v>0</v>
      </c>
      <c r="BJ338">
        <v>1</v>
      </c>
      <c r="BK338">
        <v>1</v>
      </c>
      <c r="BL338">
        <v>3</v>
      </c>
      <c r="BM338">
        <v>3</v>
      </c>
      <c r="BN338">
        <v>4</v>
      </c>
      <c r="BO338">
        <v>187</v>
      </c>
      <c r="BP338">
        <v>4</v>
      </c>
      <c r="BQ338">
        <v>11</v>
      </c>
      <c r="BR338">
        <v>1</v>
      </c>
      <c r="BS338">
        <v>2</v>
      </c>
      <c r="BT338" s="3">
        <f t="shared" si="41"/>
        <v>26.5</v>
      </c>
      <c r="BU338">
        <f>VLOOKUP(D338,'2022 FPIs'!$A$1:$B$33,2,FALSE)</f>
        <v>-2.5</v>
      </c>
      <c r="BV338">
        <f>VLOOKUP($D338,'2022 FPIs'!$A$1:$F$33,3,FALSE)</f>
        <v>50.2</v>
      </c>
      <c r="BW338">
        <f>VLOOKUP($D338,'2022 FPIs'!$A$1:$F$33,4,FALSE)</f>
        <v>37</v>
      </c>
      <c r="BX338">
        <f>VLOOKUP($D338,'2022 FPIs'!$A$1:$F$33,5,FALSE)</f>
        <v>64.900000000000006</v>
      </c>
      <c r="BY338">
        <f>VLOOKUP($D338,'2022 FPIs'!$A$1:$F$33,6,FALSE)</f>
        <v>45.2</v>
      </c>
      <c r="BZ338">
        <f>VLOOKUP($D338,'2022 FPIs'!$A$1:$G$33,7,FALSE)</f>
        <v>1485</v>
      </c>
      <c r="CA338">
        <f>VLOOKUP($D338,'2022 FPIs'!$A$1:$M$33,8,FALSE)</f>
        <v>0.47213114754098356</v>
      </c>
      <c r="CB338">
        <f>VLOOKUP($D338,'2022 FPIs'!$A$1:$M$33,9,FALSE)</f>
        <v>0.43902439024390244</v>
      </c>
      <c r="CC338">
        <f>VLOOKUP($D338,'2022 FPIs'!$A$1:$M$33,10,FALSE)</f>
        <v>0.28493647912885656</v>
      </c>
      <c r="CD338">
        <f>VLOOKUP($D338,'2022 FPIs'!$A$1:$M$33,11,FALSE)</f>
        <v>0.89915966386554635</v>
      </c>
      <c r="CE338">
        <f>VLOOKUP($D338,'2022 FPIs'!$A$1:$M$33,12,FALSE)</f>
        <v>0.38905775075987858</v>
      </c>
      <c r="CF338">
        <f>VLOOKUP($D338,'2022 FPIs'!$A$1:$M$33,13,FALSE)</f>
        <v>0.41784037558685444</v>
      </c>
      <c r="CG338">
        <f t="shared" si="42"/>
        <v>-2.2000000000000002</v>
      </c>
      <c r="CH338">
        <f t="shared" si="43"/>
        <v>0.99203187250996006</v>
      </c>
      <c r="CI338">
        <f t="shared" si="44"/>
        <v>1.3729729729729729</v>
      </c>
      <c r="CJ338">
        <f t="shared" si="45"/>
        <v>0.76579352850539284</v>
      </c>
      <c r="CK338">
        <f t="shared" si="46"/>
        <v>1.0641592920353982</v>
      </c>
      <c r="CL338">
        <f t="shared" si="47"/>
        <v>7</v>
      </c>
    </row>
    <row r="339" spans="1:90">
      <c r="A339" t="s">
        <v>1</v>
      </c>
      <c r="B339">
        <f t="shared" si="40"/>
        <v>1</v>
      </c>
      <c r="C339" t="s">
        <v>61</v>
      </c>
      <c r="D339" t="s">
        <v>64</v>
      </c>
      <c r="E339">
        <v>26</v>
      </c>
      <c r="F339">
        <v>6</v>
      </c>
      <c r="G339">
        <v>11</v>
      </c>
      <c r="H339">
        <v>19</v>
      </c>
      <c r="I339">
        <v>158</v>
      </c>
      <c r="J339">
        <v>1</v>
      </c>
      <c r="K339">
        <v>1</v>
      </c>
      <c r="L339">
        <v>3</v>
      </c>
      <c r="M339">
        <v>11</v>
      </c>
      <c r="N339">
        <v>8.9</v>
      </c>
      <c r="O339">
        <v>7.2</v>
      </c>
      <c r="P339">
        <v>57.9</v>
      </c>
      <c r="Q339">
        <v>80.599999999999994</v>
      </c>
      <c r="R339">
        <v>41</v>
      </c>
      <c r="S339">
        <v>151</v>
      </c>
      <c r="T339">
        <v>3.7</v>
      </c>
      <c r="U339">
        <v>1</v>
      </c>
      <c r="V339">
        <v>2</v>
      </c>
      <c r="W339">
        <v>4</v>
      </c>
      <c r="X339">
        <v>2</v>
      </c>
      <c r="Y339">
        <v>3</v>
      </c>
      <c r="Z339">
        <v>7</v>
      </c>
      <c r="AA339">
        <v>319</v>
      </c>
      <c r="AB339">
        <v>3</v>
      </c>
      <c r="AC339">
        <v>14</v>
      </c>
      <c r="AD339">
        <v>0</v>
      </c>
      <c r="AE339">
        <v>0</v>
      </c>
      <c r="AF339" s="3">
        <v>36</v>
      </c>
      <c r="AG339">
        <f>VLOOKUP(C339,'2022 FPIs'!$A$1:$B$33,2,FALSE)</f>
        <v>-4.7</v>
      </c>
      <c r="AH339">
        <f>VLOOKUP($C339,'2022 FPIs'!$A$1:$F$33,3,FALSE)</f>
        <v>49.8</v>
      </c>
      <c r="AI339">
        <f>VLOOKUP($C339,'2022 FPIs'!$A$1:$F$33,4,FALSE)</f>
        <v>50.8</v>
      </c>
      <c r="AJ339">
        <f>VLOOKUP($C339,'2022 FPIs'!$A$1:$F$33,5,FALSE)</f>
        <v>49.7</v>
      </c>
      <c r="AK339">
        <f>VLOOKUP($C339,'2022 FPIs'!$A$1:$F$33,6,FALSE)</f>
        <v>48.1</v>
      </c>
      <c r="AL339">
        <f>VLOOKUP($C339,'2022 FPIs'!$A$1:$M$33,7,FALSE)</f>
        <v>1492</v>
      </c>
      <c r="AM339">
        <f>VLOOKUP($C339,'2022 FPIs'!$A$1:$M$33,8,FALSE)</f>
        <v>0.39999999999999997</v>
      </c>
      <c r="AN339">
        <f>VLOOKUP($C339,'2022 FPIs'!$A$1:$M$33,9,FALSE)</f>
        <v>0.42926829268292671</v>
      </c>
      <c r="AO339">
        <f>VLOOKUP($C339,'2022 FPIs'!$A$1:$M$33,10,FALSE)</f>
        <v>0.5353901996370235</v>
      </c>
      <c r="AP339">
        <f>VLOOKUP($C339,'2022 FPIs'!$A$1:$M$33,11,FALSE)</f>
        <v>0.47338935574229701</v>
      </c>
      <c r="AQ339">
        <f>VLOOKUP($C339,'2022 FPIs'!$A$1:$M$33,12,FALSE)</f>
        <v>0.47720364741641347</v>
      </c>
      <c r="AR339">
        <f>VLOOKUP($C339,'2022 FPIs'!$A$1:$M$33,13,FALSE)</f>
        <v>0.43427230046948356</v>
      </c>
      <c r="AS339">
        <v>6</v>
      </c>
      <c r="AT339">
        <v>26</v>
      </c>
      <c r="AU339">
        <v>14</v>
      </c>
      <c r="AV339">
        <v>38</v>
      </c>
      <c r="AW339">
        <v>118</v>
      </c>
      <c r="AX339">
        <v>1</v>
      </c>
      <c r="AY339">
        <v>1</v>
      </c>
      <c r="AZ339">
        <v>1</v>
      </c>
      <c r="BA339">
        <v>10</v>
      </c>
      <c r="BB339">
        <v>3.4</v>
      </c>
      <c r="BC339">
        <v>3</v>
      </c>
      <c r="BD339">
        <v>36.799999999999997</v>
      </c>
      <c r="BE339">
        <v>43.5</v>
      </c>
      <c r="BF339">
        <v>27</v>
      </c>
      <c r="BG339">
        <v>64</v>
      </c>
      <c r="BH339">
        <v>2.4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10</v>
      </c>
      <c r="BO339">
        <v>478</v>
      </c>
      <c r="BP339">
        <v>4</v>
      </c>
      <c r="BQ339">
        <v>18</v>
      </c>
      <c r="BR339">
        <v>1</v>
      </c>
      <c r="BS339">
        <v>3</v>
      </c>
      <c r="BT339" s="3">
        <f t="shared" si="41"/>
        <v>24</v>
      </c>
      <c r="BU339">
        <f>VLOOKUP(D339,'2022 FPIs'!$A$1:$B$33,2,FALSE)</f>
        <v>8.4</v>
      </c>
      <c r="BV339">
        <f>VLOOKUP($D339,'2022 FPIs'!$A$1:$F$33,3,FALSE)</f>
        <v>48.1</v>
      </c>
      <c r="BW339">
        <f>VLOOKUP($D339,'2022 FPIs'!$A$1:$F$33,4,FALSE)</f>
        <v>36.799999999999997</v>
      </c>
      <c r="BX339">
        <f>VLOOKUP($D339,'2022 FPIs'!$A$1:$F$33,5,FALSE)</f>
        <v>56.4</v>
      </c>
      <c r="BY339">
        <f>VLOOKUP($D339,'2022 FPIs'!$A$1:$F$33,6,FALSE)</f>
        <v>58.3</v>
      </c>
      <c r="BZ339">
        <f>VLOOKUP($D339,'2022 FPIs'!$A$1:$G$33,7,FALSE)</f>
        <v>1631</v>
      </c>
      <c r="CA339">
        <f>VLOOKUP($D339,'2022 FPIs'!$A$1:$M$33,8,FALSE)</f>
        <v>0.82950819672131137</v>
      </c>
      <c r="CB339">
        <f>VLOOKUP($D339,'2022 FPIs'!$A$1:$M$33,9,FALSE)</f>
        <v>0.38780487804878044</v>
      </c>
      <c r="CC339">
        <f>VLOOKUP($D339,'2022 FPIs'!$A$1:$M$33,10,FALSE)</f>
        <v>0.28130671506352078</v>
      </c>
      <c r="CD339">
        <f>VLOOKUP($D339,'2022 FPIs'!$A$1:$M$33,11,FALSE)</f>
        <v>0.66106442577030811</v>
      </c>
      <c r="CE339">
        <f>VLOOKUP($D339,'2022 FPIs'!$A$1:$M$33,12,FALSE)</f>
        <v>0.78723404255319152</v>
      </c>
      <c r="CF339">
        <f>VLOOKUP($D339,'2022 FPIs'!$A$1:$M$33,13,FALSE)</f>
        <v>0.76056338028169013</v>
      </c>
      <c r="CG339">
        <f t="shared" si="42"/>
        <v>-13.100000000000001</v>
      </c>
      <c r="CH339">
        <f t="shared" si="43"/>
        <v>1.0353430353430353</v>
      </c>
      <c r="CI339">
        <f t="shared" si="44"/>
        <v>1.3804347826086958</v>
      </c>
      <c r="CJ339">
        <f t="shared" si="45"/>
        <v>0.88120567375886527</v>
      </c>
      <c r="CK339">
        <f t="shared" si="46"/>
        <v>0.82504288164665529</v>
      </c>
      <c r="CL339">
        <f t="shared" si="47"/>
        <v>-139</v>
      </c>
    </row>
    <row r="340" spans="1:90">
      <c r="A340" t="s">
        <v>1</v>
      </c>
      <c r="B340">
        <f t="shared" si="40"/>
        <v>1</v>
      </c>
      <c r="C340" t="s">
        <v>68</v>
      </c>
      <c r="D340" t="s">
        <v>64</v>
      </c>
      <c r="E340">
        <v>19</v>
      </c>
      <c r="F340">
        <v>3</v>
      </c>
      <c r="G340">
        <v>18</v>
      </c>
      <c r="H340">
        <v>27</v>
      </c>
      <c r="I340">
        <v>195</v>
      </c>
      <c r="J340">
        <v>1</v>
      </c>
      <c r="K340">
        <v>1</v>
      </c>
      <c r="L340">
        <v>2</v>
      </c>
      <c r="M340">
        <v>17</v>
      </c>
      <c r="N340">
        <v>7.9</v>
      </c>
      <c r="O340">
        <v>6.7</v>
      </c>
      <c r="P340">
        <v>66.7</v>
      </c>
      <c r="Q340">
        <v>84.6</v>
      </c>
      <c r="R340">
        <v>33</v>
      </c>
      <c r="S340">
        <v>152</v>
      </c>
      <c r="T340">
        <v>4.5999999999999996</v>
      </c>
      <c r="U340">
        <v>0</v>
      </c>
      <c r="V340">
        <v>4</v>
      </c>
      <c r="W340">
        <v>5</v>
      </c>
      <c r="X340">
        <v>1</v>
      </c>
      <c r="Y340">
        <v>1</v>
      </c>
      <c r="Z340">
        <v>3</v>
      </c>
      <c r="AA340">
        <v>152</v>
      </c>
      <c r="AB340">
        <v>5</v>
      </c>
      <c r="AC340">
        <v>14</v>
      </c>
      <c r="AD340">
        <v>0</v>
      </c>
      <c r="AE340">
        <v>0</v>
      </c>
      <c r="AF340" s="3">
        <v>32.5</v>
      </c>
      <c r="AG340">
        <f>VLOOKUP(C340,'2022 FPIs'!$A$1:$B$33,2,FALSE)</f>
        <v>-8.6999999999999993</v>
      </c>
      <c r="AH340">
        <f>VLOOKUP($C340,'2022 FPIs'!$A$1:$F$33,3,FALSE)</f>
        <v>71.7</v>
      </c>
      <c r="AI340">
        <f>VLOOKUP($C340,'2022 FPIs'!$A$1:$F$33,4,FALSE)</f>
        <v>64.2</v>
      </c>
      <c r="AJ340">
        <f>VLOOKUP($C340,'2022 FPIs'!$A$1:$F$33,5,FALSE)</f>
        <v>68.5</v>
      </c>
      <c r="AK340">
        <f>VLOOKUP($C340,'2022 FPIs'!$A$1:$F$33,6,FALSE)</f>
        <v>53.6</v>
      </c>
      <c r="AL340">
        <f>VLOOKUP($C340,'2022 FPIs'!$A$1:$M$33,7,FALSE)</f>
        <v>1479</v>
      </c>
      <c r="AM340">
        <f>VLOOKUP($C340,'2022 FPIs'!$A$1:$M$33,8,FALSE)</f>
        <v>0.26885245901639343</v>
      </c>
      <c r="AN340">
        <f>VLOOKUP($C340,'2022 FPIs'!$A$1:$M$33,9,FALSE)</f>
        <v>0.96341463414634143</v>
      </c>
      <c r="AO340">
        <f>VLOOKUP($C340,'2022 FPIs'!$A$1:$M$33,10,FALSE)</f>
        <v>0.77858439201451901</v>
      </c>
      <c r="AP340">
        <f>VLOOKUP($C340,'2022 FPIs'!$A$1:$M$33,11,FALSE)</f>
        <v>1</v>
      </c>
      <c r="AQ340">
        <f>VLOOKUP($C340,'2022 FPIs'!$A$1:$M$33,12,FALSE)</f>
        <v>0.64437689969604872</v>
      </c>
      <c r="AR340">
        <f>VLOOKUP($C340,'2022 FPIs'!$A$1:$M$33,13,FALSE)</f>
        <v>0.40375586854460094</v>
      </c>
      <c r="AS340">
        <v>3</v>
      </c>
      <c r="AT340">
        <v>19</v>
      </c>
      <c r="AU340">
        <v>21</v>
      </c>
      <c r="AV340">
        <v>42</v>
      </c>
      <c r="AW340">
        <v>173</v>
      </c>
      <c r="AX340">
        <v>0</v>
      </c>
      <c r="AY340">
        <v>1</v>
      </c>
      <c r="AZ340">
        <v>4</v>
      </c>
      <c r="BA340">
        <v>25</v>
      </c>
      <c r="BB340">
        <v>4.7</v>
      </c>
      <c r="BC340">
        <v>3.8</v>
      </c>
      <c r="BD340">
        <v>50</v>
      </c>
      <c r="BE340">
        <v>51</v>
      </c>
      <c r="BF340">
        <v>18</v>
      </c>
      <c r="BG340">
        <v>71</v>
      </c>
      <c r="BH340">
        <v>3.9</v>
      </c>
      <c r="BI340">
        <v>0</v>
      </c>
      <c r="BJ340">
        <v>1</v>
      </c>
      <c r="BK340">
        <v>1</v>
      </c>
      <c r="BL340">
        <v>0</v>
      </c>
      <c r="BM340">
        <v>0</v>
      </c>
      <c r="BN340">
        <v>5</v>
      </c>
      <c r="BO340">
        <v>254</v>
      </c>
      <c r="BP340">
        <v>3</v>
      </c>
      <c r="BQ340">
        <v>15</v>
      </c>
      <c r="BR340">
        <v>2</v>
      </c>
      <c r="BS340">
        <v>5</v>
      </c>
      <c r="BT340" s="3">
        <f t="shared" si="41"/>
        <v>27.5</v>
      </c>
      <c r="BU340">
        <f>VLOOKUP(D340,'2022 FPIs'!$A$1:$B$33,2,FALSE)</f>
        <v>8.4</v>
      </c>
      <c r="BV340">
        <f>VLOOKUP($D340,'2022 FPIs'!$A$1:$F$33,3,FALSE)</f>
        <v>48.1</v>
      </c>
      <c r="BW340">
        <f>VLOOKUP($D340,'2022 FPIs'!$A$1:$F$33,4,FALSE)</f>
        <v>36.799999999999997</v>
      </c>
      <c r="BX340">
        <f>VLOOKUP($D340,'2022 FPIs'!$A$1:$F$33,5,FALSE)</f>
        <v>56.4</v>
      </c>
      <c r="BY340">
        <f>VLOOKUP($D340,'2022 FPIs'!$A$1:$F$33,6,FALSE)</f>
        <v>58.3</v>
      </c>
      <c r="BZ340">
        <f>VLOOKUP($D340,'2022 FPIs'!$A$1:$G$33,7,FALSE)</f>
        <v>1631</v>
      </c>
      <c r="CA340">
        <f>VLOOKUP($D340,'2022 FPIs'!$A$1:$M$33,8,FALSE)</f>
        <v>0.82950819672131137</v>
      </c>
      <c r="CB340">
        <f>VLOOKUP($D340,'2022 FPIs'!$A$1:$M$33,9,FALSE)</f>
        <v>0.38780487804878044</v>
      </c>
      <c r="CC340">
        <f>VLOOKUP($D340,'2022 FPIs'!$A$1:$M$33,10,FALSE)</f>
        <v>0.28130671506352078</v>
      </c>
      <c r="CD340">
        <f>VLOOKUP($D340,'2022 FPIs'!$A$1:$M$33,11,FALSE)</f>
        <v>0.66106442577030811</v>
      </c>
      <c r="CE340">
        <f>VLOOKUP($D340,'2022 FPIs'!$A$1:$M$33,12,FALSE)</f>
        <v>0.78723404255319152</v>
      </c>
      <c r="CF340">
        <f>VLOOKUP($D340,'2022 FPIs'!$A$1:$M$33,13,FALSE)</f>
        <v>0.76056338028169013</v>
      </c>
      <c r="CG340">
        <f t="shared" si="42"/>
        <v>-17.100000000000001</v>
      </c>
      <c r="CH340">
        <f t="shared" si="43"/>
        <v>1.4906444906444907</v>
      </c>
      <c r="CI340">
        <f t="shared" si="44"/>
        <v>1.7445652173913047</v>
      </c>
      <c r="CJ340">
        <f t="shared" si="45"/>
        <v>1.2145390070921986</v>
      </c>
      <c r="CK340">
        <f t="shared" si="46"/>
        <v>0.9193825042881647</v>
      </c>
      <c r="CL340">
        <f t="shared" si="47"/>
        <v>-152</v>
      </c>
    </row>
    <row r="341" spans="1:90">
      <c r="A341" t="s">
        <v>1</v>
      </c>
      <c r="B341">
        <f t="shared" si="40"/>
        <v>1</v>
      </c>
      <c r="C341" t="s">
        <v>68</v>
      </c>
      <c r="D341" t="s">
        <v>65</v>
      </c>
      <c r="E341">
        <v>20</v>
      </c>
      <c r="F341">
        <v>10</v>
      </c>
      <c r="G341">
        <v>18</v>
      </c>
      <c r="H341">
        <v>34</v>
      </c>
      <c r="I341">
        <v>188</v>
      </c>
      <c r="J341">
        <v>1</v>
      </c>
      <c r="K341">
        <v>0</v>
      </c>
      <c r="L341">
        <v>1</v>
      </c>
      <c r="M341">
        <v>2</v>
      </c>
      <c r="N341">
        <v>5.6</v>
      </c>
      <c r="O341">
        <v>5.4</v>
      </c>
      <c r="P341">
        <v>52.9</v>
      </c>
      <c r="Q341">
        <v>79</v>
      </c>
      <c r="R341">
        <v>30</v>
      </c>
      <c r="S341">
        <v>72</v>
      </c>
      <c r="T341">
        <v>2.4</v>
      </c>
      <c r="U341">
        <v>0</v>
      </c>
      <c r="V341">
        <v>2</v>
      </c>
      <c r="W341">
        <v>2</v>
      </c>
      <c r="X341">
        <v>2</v>
      </c>
      <c r="Y341">
        <v>2</v>
      </c>
      <c r="Z341">
        <v>6</v>
      </c>
      <c r="AA341">
        <v>229</v>
      </c>
      <c r="AB341">
        <v>5</v>
      </c>
      <c r="AC341">
        <v>17</v>
      </c>
      <c r="AD341">
        <v>0</v>
      </c>
      <c r="AE341">
        <v>1</v>
      </c>
      <c r="AF341" s="3">
        <v>29.5</v>
      </c>
      <c r="AG341">
        <f>VLOOKUP(C341,'2022 FPIs'!$A$1:$B$33,2,FALSE)</f>
        <v>-8.6999999999999993</v>
      </c>
      <c r="AH341">
        <f>VLOOKUP($C341,'2022 FPIs'!$A$1:$F$33,3,FALSE)</f>
        <v>71.7</v>
      </c>
      <c r="AI341">
        <f>VLOOKUP($C341,'2022 FPIs'!$A$1:$F$33,4,FALSE)</f>
        <v>64.2</v>
      </c>
      <c r="AJ341">
        <f>VLOOKUP($C341,'2022 FPIs'!$A$1:$F$33,5,FALSE)</f>
        <v>68.5</v>
      </c>
      <c r="AK341">
        <f>VLOOKUP($C341,'2022 FPIs'!$A$1:$F$33,6,FALSE)</f>
        <v>53.6</v>
      </c>
      <c r="AL341">
        <f>VLOOKUP($C341,'2022 FPIs'!$A$1:$M$33,7,FALSE)</f>
        <v>1479</v>
      </c>
      <c r="AM341">
        <f>VLOOKUP($C341,'2022 FPIs'!$A$1:$M$33,8,FALSE)</f>
        <v>0.26885245901639343</v>
      </c>
      <c r="AN341">
        <f>VLOOKUP($C341,'2022 FPIs'!$A$1:$M$33,9,FALSE)</f>
        <v>0.96341463414634143</v>
      </c>
      <c r="AO341">
        <f>VLOOKUP($C341,'2022 FPIs'!$A$1:$M$33,10,FALSE)</f>
        <v>0.77858439201451901</v>
      </c>
      <c r="AP341">
        <f>VLOOKUP($C341,'2022 FPIs'!$A$1:$M$33,11,FALSE)</f>
        <v>1</v>
      </c>
      <c r="AQ341">
        <f>VLOOKUP($C341,'2022 FPIs'!$A$1:$M$33,12,FALSE)</f>
        <v>0.64437689969604872</v>
      </c>
      <c r="AR341">
        <f>VLOOKUP($C341,'2022 FPIs'!$A$1:$M$33,13,FALSE)</f>
        <v>0.40375586854460094</v>
      </c>
      <c r="AS341">
        <v>10</v>
      </c>
      <c r="AT341">
        <v>20</v>
      </c>
      <c r="AU341">
        <v>25</v>
      </c>
      <c r="AV341">
        <v>40</v>
      </c>
      <c r="AW341">
        <v>208</v>
      </c>
      <c r="AX341">
        <v>1</v>
      </c>
      <c r="AY341">
        <v>3</v>
      </c>
      <c r="AZ341">
        <v>6</v>
      </c>
      <c r="BA341">
        <v>28</v>
      </c>
      <c r="BB341">
        <v>5.9</v>
      </c>
      <c r="BC341">
        <v>4.5</v>
      </c>
      <c r="BD341">
        <v>62.5</v>
      </c>
      <c r="BE341">
        <v>52.9</v>
      </c>
      <c r="BF341">
        <v>20</v>
      </c>
      <c r="BG341">
        <v>100</v>
      </c>
      <c r="BH341">
        <v>5</v>
      </c>
      <c r="BI341">
        <v>0</v>
      </c>
      <c r="BJ341">
        <v>1</v>
      </c>
      <c r="BK341">
        <v>1</v>
      </c>
      <c r="BL341">
        <v>1</v>
      </c>
      <c r="BM341">
        <v>1</v>
      </c>
      <c r="BN341">
        <v>5</v>
      </c>
      <c r="BO341">
        <v>218</v>
      </c>
      <c r="BP341">
        <v>4</v>
      </c>
      <c r="BQ341">
        <v>13</v>
      </c>
      <c r="BR341">
        <v>0</v>
      </c>
      <c r="BS341">
        <v>1</v>
      </c>
      <c r="BT341" s="3">
        <f t="shared" si="41"/>
        <v>30.5</v>
      </c>
      <c r="BU341">
        <f>VLOOKUP(D341,'2022 FPIs'!$A$1:$B$33,2,FALSE)</f>
        <v>1.6</v>
      </c>
      <c r="BV341">
        <f>VLOOKUP($D341,'2022 FPIs'!$A$1:$F$33,3,FALSE)</f>
        <v>46.6</v>
      </c>
      <c r="BW341">
        <f>VLOOKUP($D341,'2022 FPIs'!$A$1:$F$33,4,FALSE)</f>
        <v>51.7</v>
      </c>
      <c r="BX341">
        <f>VLOOKUP($D341,'2022 FPIs'!$A$1:$F$33,5,FALSE)</f>
        <v>40.200000000000003</v>
      </c>
      <c r="BY341">
        <f>VLOOKUP($D341,'2022 FPIs'!$A$1:$F$33,6,FALSE)</f>
        <v>56.6</v>
      </c>
      <c r="BZ341">
        <f>VLOOKUP($D341,'2022 FPIs'!$A$1:$G$33,7,FALSE)</f>
        <v>1485</v>
      </c>
      <c r="CA341">
        <f>VLOOKUP($D341,'2022 FPIs'!$A$1:$M$33,8,FALSE)</f>
        <v>0.60655737704918034</v>
      </c>
      <c r="CB341">
        <f>VLOOKUP($D341,'2022 FPIs'!$A$1:$M$33,9,FALSE)</f>
        <v>0.35121951219512193</v>
      </c>
      <c r="CC341">
        <f>VLOOKUP($D341,'2022 FPIs'!$A$1:$M$33,10,FALSE)</f>
        <v>0.55172413793103448</v>
      </c>
      <c r="CD341">
        <f>VLOOKUP($D341,'2022 FPIs'!$A$1:$M$33,11,FALSE)</f>
        <v>0.20728291316526626</v>
      </c>
      <c r="CE341">
        <f>VLOOKUP($D341,'2022 FPIs'!$A$1:$M$33,12,FALSE)</f>
        <v>0.73556231003039529</v>
      </c>
      <c r="CF341">
        <f>VLOOKUP($D341,'2022 FPIs'!$A$1:$M$33,13,FALSE)</f>
        <v>0.41784037558685444</v>
      </c>
      <c r="CG341">
        <f t="shared" si="42"/>
        <v>-10.299999999999999</v>
      </c>
      <c r="CH341">
        <f t="shared" si="43"/>
        <v>1.5386266094420602</v>
      </c>
      <c r="CI341">
        <f t="shared" si="44"/>
        <v>1.241779497098646</v>
      </c>
      <c r="CJ341">
        <f t="shared" si="45"/>
        <v>1.7039800995024874</v>
      </c>
      <c r="CK341">
        <f t="shared" si="46"/>
        <v>0.94699646643109536</v>
      </c>
      <c r="CL341">
        <f t="shared" si="47"/>
        <v>-6</v>
      </c>
    </row>
    <row r="342" spans="1:90">
      <c r="A342" t="s">
        <v>0</v>
      </c>
      <c r="B342">
        <f t="shared" si="40"/>
        <v>0</v>
      </c>
      <c r="C342" t="s">
        <v>68</v>
      </c>
      <c r="D342" t="s">
        <v>47</v>
      </c>
      <c r="E342">
        <v>12</v>
      </c>
      <c r="F342">
        <v>14</v>
      </c>
      <c r="G342">
        <v>31</v>
      </c>
      <c r="H342">
        <v>42</v>
      </c>
      <c r="I342">
        <v>251</v>
      </c>
      <c r="J342">
        <v>1</v>
      </c>
      <c r="K342">
        <v>0</v>
      </c>
      <c r="L342">
        <v>3</v>
      </c>
      <c r="M342">
        <v>20</v>
      </c>
      <c r="N342">
        <v>6.5</v>
      </c>
      <c r="O342">
        <v>5.6</v>
      </c>
      <c r="P342">
        <v>73.8</v>
      </c>
      <c r="Q342">
        <v>96.4</v>
      </c>
      <c r="R342">
        <v>14</v>
      </c>
      <c r="S342">
        <v>34</v>
      </c>
      <c r="T342">
        <v>2.4</v>
      </c>
      <c r="U342">
        <v>0</v>
      </c>
      <c r="V342">
        <v>2</v>
      </c>
      <c r="W342">
        <v>2</v>
      </c>
      <c r="X342">
        <v>0</v>
      </c>
      <c r="Y342">
        <v>0</v>
      </c>
      <c r="Z342">
        <v>6</v>
      </c>
      <c r="AA342">
        <v>297</v>
      </c>
      <c r="AB342">
        <v>2</v>
      </c>
      <c r="AC342">
        <v>11</v>
      </c>
      <c r="AD342">
        <v>1</v>
      </c>
      <c r="AE342">
        <v>1</v>
      </c>
      <c r="AF342" s="3">
        <v>26.5</v>
      </c>
      <c r="AG342">
        <f>VLOOKUP(C342,'2022 FPIs'!$A$1:$B$33,2,FALSE)</f>
        <v>-8.6999999999999993</v>
      </c>
      <c r="AH342">
        <f>VLOOKUP($C342,'2022 FPIs'!$A$1:$F$33,3,FALSE)</f>
        <v>71.7</v>
      </c>
      <c r="AI342">
        <f>VLOOKUP($C342,'2022 FPIs'!$A$1:$F$33,4,FALSE)</f>
        <v>64.2</v>
      </c>
      <c r="AJ342">
        <f>VLOOKUP($C342,'2022 FPIs'!$A$1:$F$33,5,FALSE)</f>
        <v>68.5</v>
      </c>
      <c r="AK342">
        <f>VLOOKUP($C342,'2022 FPIs'!$A$1:$F$33,6,FALSE)</f>
        <v>53.6</v>
      </c>
      <c r="AL342">
        <f>VLOOKUP($C342,'2022 FPIs'!$A$1:$M$33,7,FALSE)</f>
        <v>1479</v>
      </c>
      <c r="AM342">
        <f>VLOOKUP($C342,'2022 FPIs'!$A$1:$M$33,8,FALSE)</f>
        <v>0.26885245901639343</v>
      </c>
      <c r="AN342">
        <f>VLOOKUP($C342,'2022 FPIs'!$A$1:$M$33,9,FALSE)</f>
        <v>0.96341463414634143</v>
      </c>
      <c r="AO342">
        <f>VLOOKUP($C342,'2022 FPIs'!$A$1:$M$33,10,FALSE)</f>
        <v>0.77858439201451901</v>
      </c>
      <c r="AP342">
        <f>VLOOKUP($C342,'2022 FPIs'!$A$1:$M$33,11,FALSE)</f>
        <v>1</v>
      </c>
      <c r="AQ342">
        <f>VLOOKUP($C342,'2022 FPIs'!$A$1:$M$33,12,FALSE)</f>
        <v>0.64437689969604872</v>
      </c>
      <c r="AR342">
        <f>VLOOKUP($C342,'2022 FPIs'!$A$1:$M$33,13,FALSE)</f>
        <v>0.40375586854460094</v>
      </c>
      <c r="AS342">
        <v>14</v>
      </c>
      <c r="AT342">
        <v>12</v>
      </c>
      <c r="AU342">
        <v>27</v>
      </c>
      <c r="AV342">
        <v>35</v>
      </c>
      <c r="AW342">
        <v>248</v>
      </c>
      <c r="AX342">
        <v>2</v>
      </c>
      <c r="AY342">
        <v>1</v>
      </c>
      <c r="AZ342">
        <v>1</v>
      </c>
      <c r="BA342">
        <v>7</v>
      </c>
      <c r="BB342">
        <v>7.3</v>
      </c>
      <c r="BC342">
        <v>6.9</v>
      </c>
      <c r="BD342">
        <v>77.099999999999994</v>
      </c>
      <c r="BE342">
        <v>103</v>
      </c>
      <c r="BF342">
        <v>25</v>
      </c>
      <c r="BG342">
        <v>67</v>
      </c>
      <c r="BH342">
        <v>2.7</v>
      </c>
      <c r="BI342">
        <v>0</v>
      </c>
      <c r="BJ342">
        <v>0</v>
      </c>
      <c r="BK342">
        <v>0</v>
      </c>
      <c r="BL342">
        <v>2</v>
      </c>
      <c r="BM342">
        <v>2</v>
      </c>
      <c r="BN342">
        <v>7</v>
      </c>
      <c r="BO342">
        <v>339</v>
      </c>
      <c r="BP342">
        <v>6</v>
      </c>
      <c r="BQ342">
        <v>15</v>
      </c>
      <c r="BR342">
        <v>0</v>
      </c>
      <c r="BS342">
        <v>0</v>
      </c>
      <c r="BT342" s="3">
        <f t="shared" si="41"/>
        <v>33.5</v>
      </c>
      <c r="BU342">
        <f>VLOOKUP(D342,'2022 FPIs'!$A$1:$B$33,2,FALSE)</f>
        <v>6.3</v>
      </c>
      <c r="BV342">
        <f>VLOOKUP($D342,'2022 FPIs'!$A$1:$F$33,3,FALSE)</f>
        <v>67.400000000000006</v>
      </c>
      <c r="BW342">
        <f>VLOOKUP($D342,'2022 FPIs'!$A$1:$F$33,4,FALSE)</f>
        <v>60.3</v>
      </c>
      <c r="BX342">
        <f>VLOOKUP($D342,'2022 FPIs'!$A$1:$F$33,5,FALSE)</f>
        <v>63.2</v>
      </c>
      <c r="BY342">
        <f>VLOOKUP($D342,'2022 FPIs'!$A$1:$F$33,6,FALSE)</f>
        <v>58.4</v>
      </c>
      <c r="BZ342">
        <f>VLOOKUP($D342,'2022 FPIs'!$A$1:$G$33,7,FALSE)</f>
        <v>1515</v>
      </c>
      <c r="CA342">
        <f>VLOOKUP($D342,'2022 FPIs'!$A$1:$M$33,8,FALSE)</f>
        <v>0.76065573770491801</v>
      </c>
      <c r="CB342">
        <f>VLOOKUP($D342,'2022 FPIs'!$A$1:$M$33,9,FALSE)</f>
        <v>0.85853658536585375</v>
      </c>
      <c r="CC342">
        <f>VLOOKUP($D342,'2022 FPIs'!$A$1:$M$33,10,FALSE)</f>
        <v>0.70780399274047179</v>
      </c>
      <c r="CD342">
        <f>VLOOKUP($D342,'2022 FPIs'!$A$1:$M$33,11,FALSE)</f>
        <v>0.85154061624649868</v>
      </c>
      <c r="CE342">
        <f>VLOOKUP($D342,'2022 FPIs'!$A$1:$M$33,12,FALSE)</f>
        <v>0.79027355623100304</v>
      </c>
      <c r="CF342">
        <f>VLOOKUP($D342,'2022 FPIs'!$A$1:$M$33,13,FALSE)</f>
        <v>0.48826291079812206</v>
      </c>
      <c r="CG342">
        <f t="shared" si="42"/>
        <v>-15</v>
      </c>
      <c r="CH342">
        <f t="shared" si="43"/>
        <v>1.0637982195845697</v>
      </c>
      <c r="CI342">
        <f t="shared" si="44"/>
        <v>1.0646766169154229</v>
      </c>
      <c r="CJ342">
        <f t="shared" si="45"/>
        <v>1.0838607594936709</v>
      </c>
      <c r="CK342">
        <f t="shared" si="46"/>
        <v>0.9178082191780822</v>
      </c>
      <c r="CL342">
        <f t="shared" si="47"/>
        <v>-36</v>
      </c>
    </row>
    <row r="343" spans="1:90">
      <c r="A343" t="s">
        <v>0</v>
      </c>
      <c r="B343">
        <f t="shared" si="40"/>
        <v>0</v>
      </c>
      <c r="C343" t="s">
        <v>68</v>
      </c>
      <c r="D343" t="s">
        <v>46</v>
      </c>
      <c r="E343">
        <v>31</v>
      </c>
      <c r="F343">
        <v>41</v>
      </c>
      <c r="G343">
        <v>39</v>
      </c>
      <c r="H343">
        <v>52</v>
      </c>
      <c r="I343">
        <v>373</v>
      </c>
      <c r="J343">
        <v>3</v>
      </c>
      <c r="K343">
        <v>0</v>
      </c>
      <c r="L343">
        <v>1</v>
      </c>
      <c r="M343">
        <v>12</v>
      </c>
      <c r="N343">
        <v>7.4</v>
      </c>
      <c r="O343">
        <v>7</v>
      </c>
      <c r="P343">
        <v>75</v>
      </c>
      <c r="Q343">
        <v>113.7</v>
      </c>
      <c r="R343">
        <v>6</v>
      </c>
      <c r="S343">
        <v>3</v>
      </c>
      <c r="T343">
        <v>0.5</v>
      </c>
      <c r="U343">
        <v>1</v>
      </c>
      <c r="V343">
        <v>1</v>
      </c>
      <c r="W343">
        <v>1</v>
      </c>
      <c r="X343">
        <v>4</v>
      </c>
      <c r="Y343">
        <v>4</v>
      </c>
      <c r="Z343">
        <v>3</v>
      </c>
      <c r="AA343">
        <v>125</v>
      </c>
      <c r="AB343">
        <v>6</v>
      </c>
      <c r="AC343">
        <v>10</v>
      </c>
      <c r="AD343">
        <v>0</v>
      </c>
      <c r="AE343">
        <v>0</v>
      </c>
      <c r="AF343" s="3">
        <v>21.5</v>
      </c>
      <c r="AG343">
        <f>VLOOKUP(C343,'2022 FPIs'!$A$1:$B$33,2,FALSE)</f>
        <v>-8.6999999999999993</v>
      </c>
      <c r="AH343">
        <f>VLOOKUP($C343,'2022 FPIs'!$A$1:$F$33,3,FALSE)</f>
        <v>71.7</v>
      </c>
      <c r="AI343">
        <f>VLOOKUP($C343,'2022 FPIs'!$A$1:$F$33,4,FALSE)</f>
        <v>64.2</v>
      </c>
      <c r="AJ343">
        <f>VLOOKUP($C343,'2022 FPIs'!$A$1:$F$33,5,FALSE)</f>
        <v>68.5</v>
      </c>
      <c r="AK343">
        <f>VLOOKUP($C343,'2022 FPIs'!$A$1:$F$33,6,FALSE)</f>
        <v>53.6</v>
      </c>
      <c r="AL343">
        <f>VLOOKUP($C343,'2022 FPIs'!$A$1:$M$33,7,FALSE)</f>
        <v>1479</v>
      </c>
      <c r="AM343">
        <f>VLOOKUP($C343,'2022 FPIs'!$A$1:$M$33,8,FALSE)</f>
        <v>0.26885245901639343</v>
      </c>
      <c r="AN343">
        <f>VLOOKUP($C343,'2022 FPIs'!$A$1:$M$33,9,FALSE)</f>
        <v>0.96341463414634143</v>
      </c>
      <c r="AO343">
        <f>VLOOKUP($C343,'2022 FPIs'!$A$1:$M$33,10,FALSE)</f>
        <v>0.77858439201451901</v>
      </c>
      <c r="AP343">
        <f>VLOOKUP($C343,'2022 FPIs'!$A$1:$M$33,11,FALSE)</f>
        <v>1</v>
      </c>
      <c r="AQ343">
        <f>VLOOKUP($C343,'2022 FPIs'!$A$1:$M$33,12,FALSE)</f>
        <v>0.64437689969604872</v>
      </c>
      <c r="AR343">
        <f>VLOOKUP($C343,'2022 FPIs'!$A$1:$M$33,13,FALSE)</f>
        <v>0.40375586854460094</v>
      </c>
      <c r="AS343">
        <v>41</v>
      </c>
      <c r="AT343">
        <v>31</v>
      </c>
      <c r="AU343">
        <v>23</v>
      </c>
      <c r="AV343">
        <v>37</v>
      </c>
      <c r="AW343">
        <v>228</v>
      </c>
      <c r="AX343">
        <v>3</v>
      </c>
      <c r="AY343">
        <v>1</v>
      </c>
      <c r="AZ343">
        <v>3</v>
      </c>
      <c r="BA343">
        <v>21</v>
      </c>
      <c r="BB343">
        <v>6.7</v>
      </c>
      <c r="BC343">
        <v>5.7</v>
      </c>
      <c r="BD343">
        <v>62.2</v>
      </c>
      <c r="BE343">
        <v>95.3</v>
      </c>
      <c r="BF343">
        <v>37</v>
      </c>
      <c r="BG343">
        <v>189</v>
      </c>
      <c r="BH343">
        <v>5.0999999999999996</v>
      </c>
      <c r="BI343">
        <v>2</v>
      </c>
      <c r="BJ343">
        <v>2</v>
      </c>
      <c r="BK343">
        <v>2</v>
      </c>
      <c r="BL343">
        <v>5</v>
      </c>
      <c r="BM343">
        <v>5</v>
      </c>
      <c r="BN343">
        <v>1</v>
      </c>
      <c r="BO343">
        <v>43</v>
      </c>
      <c r="BP343">
        <v>12</v>
      </c>
      <c r="BQ343">
        <v>17</v>
      </c>
      <c r="BR343">
        <v>0</v>
      </c>
      <c r="BS343">
        <v>1</v>
      </c>
      <c r="BT343" s="3">
        <f t="shared" si="41"/>
        <v>38.5</v>
      </c>
      <c r="BU343">
        <f>VLOOKUP(D343,'2022 FPIs'!$A$1:$B$33,2,FALSE)</f>
        <v>13.6</v>
      </c>
      <c r="BV343">
        <f>VLOOKUP($D343,'2022 FPIs'!$A$1:$F$33,3,FALSE)</f>
        <v>37.799999999999997</v>
      </c>
      <c r="BW343">
        <f>VLOOKUP($D343,'2022 FPIs'!$A$1:$F$33,4,FALSE)</f>
        <v>33.200000000000003</v>
      </c>
      <c r="BX343">
        <f>VLOOKUP($D343,'2022 FPIs'!$A$1:$F$33,5,FALSE)</f>
        <v>50.1</v>
      </c>
      <c r="BY343">
        <f>VLOOKUP($D343,'2022 FPIs'!$A$1:$F$33,6,FALSE)</f>
        <v>45.9</v>
      </c>
      <c r="BZ343">
        <f>VLOOKUP($D343,'2022 FPIs'!$A$1:$G$33,7,FALSE)</f>
        <v>1733</v>
      </c>
      <c r="CA343">
        <f>VLOOKUP($D343,'2022 FPIs'!$A$1:$M$33,8,FALSE)</f>
        <v>1</v>
      </c>
      <c r="CB343">
        <f>VLOOKUP($D343,'2022 FPIs'!$A$1:$M$33,9,FALSE)</f>
        <v>0.13658536585365841</v>
      </c>
      <c r="CC343">
        <f>VLOOKUP($D343,'2022 FPIs'!$A$1:$M$33,10,FALSE)</f>
        <v>0.21597096188747733</v>
      </c>
      <c r="CD343">
        <f>VLOOKUP($D343,'2022 FPIs'!$A$1:$M$33,11,FALSE)</f>
        <v>0.48459383753501406</v>
      </c>
      <c r="CE343">
        <f>VLOOKUP($D343,'2022 FPIs'!$A$1:$M$33,12,FALSE)</f>
        <v>0.4103343465045593</v>
      </c>
      <c r="CF343">
        <f>VLOOKUP($D343,'2022 FPIs'!$A$1:$M$33,13,FALSE)</f>
        <v>1</v>
      </c>
      <c r="CG343">
        <f t="shared" si="42"/>
        <v>-22.299999999999997</v>
      </c>
      <c r="CH343">
        <f t="shared" si="43"/>
        <v>1.896825396825397</v>
      </c>
      <c r="CI343">
        <f t="shared" si="44"/>
        <v>1.933734939759036</v>
      </c>
      <c r="CJ343">
        <f t="shared" si="45"/>
        <v>1.3672654690618762</v>
      </c>
      <c r="CK343">
        <f t="shared" si="46"/>
        <v>1.1677559912854032</v>
      </c>
      <c r="CL343">
        <f t="shared" si="47"/>
        <v>-254</v>
      </c>
    </row>
    <row r="344" spans="1:90">
      <c r="A344" t="s">
        <v>1</v>
      </c>
      <c r="B344">
        <f t="shared" si="40"/>
        <v>1</v>
      </c>
      <c r="C344" t="s">
        <v>68</v>
      </c>
      <c r="D344" t="s">
        <v>66</v>
      </c>
      <c r="E344">
        <v>21</v>
      </c>
      <c r="F344">
        <v>15</v>
      </c>
      <c r="G344">
        <v>35</v>
      </c>
      <c r="H344">
        <v>52</v>
      </c>
      <c r="I344">
        <v>351</v>
      </c>
      <c r="J344">
        <v>1</v>
      </c>
      <c r="K344">
        <v>0</v>
      </c>
      <c r="L344">
        <v>0</v>
      </c>
      <c r="M344">
        <v>0</v>
      </c>
      <c r="N344">
        <v>6.8</v>
      </c>
      <c r="O344">
        <v>6.8</v>
      </c>
      <c r="P344">
        <v>67.3</v>
      </c>
      <c r="Q344">
        <v>92.7</v>
      </c>
      <c r="R344">
        <v>23</v>
      </c>
      <c r="S344">
        <v>69</v>
      </c>
      <c r="T344">
        <v>3</v>
      </c>
      <c r="U344">
        <v>1</v>
      </c>
      <c r="V344">
        <v>2</v>
      </c>
      <c r="W344">
        <v>2</v>
      </c>
      <c r="X344">
        <v>1</v>
      </c>
      <c r="Y344">
        <v>1</v>
      </c>
      <c r="Z344">
        <v>4</v>
      </c>
      <c r="AA344">
        <v>197</v>
      </c>
      <c r="AB344">
        <v>9</v>
      </c>
      <c r="AC344">
        <v>16</v>
      </c>
      <c r="AD344">
        <v>0</v>
      </c>
      <c r="AE344">
        <v>1</v>
      </c>
      <c r="AF344" s="3">
        <v>29.5</v>
      </c>
      <c r="AG344">
        <f>VLOOKUP(C344,'2022 FPIs'!$A$1:$B$33,2,FALSE)</f>
        <v>-8.6999999999999993</v>
      </c>
      <c r="AH344">
        <f>VLOOKUP($C344,'2022 FPIs'!$A$1:$F$33,3,FALSE)</f>
        <v>71.7</v>
      </c>
      <c r="AI344">
        <f>VLOOKUP($C344,'2022 FPIs'!$A$1:$F$33,4,FALSE)</f>
        <v>64.2</v>
      </c>
      <c r="AJ344">
        <f>VLOOKUP($C344,'2022 FPIs'!$A$1:$F$33,5,FALSE)</f>
        <v>68.5</v>
      </c>
      <c r="AK344">
        <f>VLOOKUP($C344,'2022 FPIs'!$A$1:$F$33,6,FALSE)</f>
        <v>53.6</v>
      </c>
      <c r="AL344">
        <f>VLOOKUP($C344,'2022 FPIs'!$A$1:$M$33,7,FALSE)</f>
        <v>1479</v>
      </c>
      <c r="AM344">
        <f>VLOOKUP($C344,'2022 FPIs'!$A$1:$M$33,8,FALSE)</f>
        <v>0.26885245901639343</v>
      </c>
      <c r="AN344">
        <f>VLOOKUP($C344,'2022 FPIs'!$A$1:$M$33,9,FALSE)</f>
        <v>0.96341463414634143</v>
      </c>
      <c r="AO344">
        <f>VLOOKUP($C344,'2022 FPIs'!$A$1:$M$33,10,FALSE)</f>
        <v>0.77858439201451901</v>
      </c>
      <c r="AP344">
        <f>VLOOKUP($C344,'2022 FPIs'!$A$1:$M$33,11,FALSE)</f>
        <v>1</v>
      </c>
      <c r="AQ344">
        <f>VLOOKUP($C344,'2022 FPIs'!$A$1:$M$33,12,FALSE)</f>
        <v>0.64437689969604872</v>
      </c>
      <c r="AR344">
        <f>VLOOKUP($C344,'2022 FPIs'!$A$1:$M$33,13,FALSE)</f>
        <v>0.40375586854460094</v>
      </c>
      <c r="AS344">
        <v>15</v>
      </c>
      <c r="AT344">
        <v>21</v>
      </c>
      <c r="AU344">
        <v>14</v>
      </c>
      <c r="AV344">
        <v>25</v>
      </c>
      <c r="AW344">
        <v>110</v>
      </c>
      <c r="AX344">
        <v>1</v>
      </c>
      <c r="AY344">
        <v>0</v>
      </c>
      <c r="AZ344">
        <v>5</v>
      </c>
      <c r="BA344">
        <v>37</v>
      </c>
      <c r="BB344">
        <v>5.9</v>
      </c>
      <c r="BC344">
        <v>3.7</v>
      </c>
      <c r="BD344">
        <v>56</v>
      </c>
      <c r="BE344">
        <v>80.400000000000006</v>
      </c>
      <c r="BF344">
        <v>31</v>
      </c>
      <c r="BG344">
        <v>151</v>
      </c>
      <c r="BH344">
        <v>4.9000000000000004</v>
      </c>
      <c r="BI344">
        <v>1</v>
      </c>
      <c r="BJ344">
        <v>0</v>
      </c>
      <c r="BK344">
        <v>1</v>
      </c>
      <c r="BL344">
        <v>1</v>
      </c>
      <c r="BM344">
        <v>1</v>
      </c>
      <c r="BN344">
        <v>6</v>
      </c>
      <c r="BO344">
        <v>290</v>
      </c>
      <c r="BP344">
        <v>6</v>
      </c>
      <c r="BQ344">
        <v>14</v>
      </c>
      <c r="BR344">
        <v>1</v>
      </c>
      <c r="BS344">
        <v>1</v>
      </c>
      <c r="BT344" s="3">
        <f t="shared" si="41"/>
        <v>30.5</v>
      </c>
      <c r="BU344">
        <f>VLOOKUP(D344,'2022 FPIs'!$A$1:$B$33,2,FALSE)</f>
        <v>-2.2999999999999998</v>
      </c>
      <c r="BV344">
        <f>VLOOKUP($D344,'2022 FPIs'!$A$1:$F$33,3,FALSE)</f>
        <v>50.2</v>
      </c>
      <c r="BW344">
        <f>VLOOKUP($D344,'2022 FPIs'!$A$1:$F$33,4,FALSE)</f>
        <v>50</v>
      </c>
      <c r="BX344">
        <f>VLOOKUP($D344,'2022 FPIs'!$A$1:$F$33,5,FALSE)</f>
        <v>50.6</v>
      </c>
      <c r="BY344">
        <f>VLOOKUP($D344,'2022 FPIs'!$A$1:$F$33,6,FALSE)</f>
        <v>49.2</v>
      </c>
      <c r="BZ344">
        <f>VLOOKUP($D344,'2022 FPIs'!$A$1:$G$33,7,FALSE)</f>
        <v>1331</v>
      </c>
      <c r="CA344">
        <f>VLOOKUP($D344,'2022 FPIs'!$A$1:$M$33,8,FALSE)</f>
        <v>0.47868852459016387</v>
      </c>
      <c r="CB344">
        <f>VLOOKUP($D344,'2022 FPIs'!$A$1:$M$33,9,FALSE)</f>
        <v>0.43902439024390244</v>
      </c>
      <c r="CC344">
        <f>VLOOKUP($D344,'2022 FPIs'!$A$1:$M$33,10,FALSE)</f>
        <v>0.52087114337568052</v>
      </c>
      <c r="CD344">
        <f>VLOOKUP($D344,'2022 FPIs'!$A$1:$M$33,11,FALSE)</f>
        <v>0.49859943977591042</v>
      </c>
      <c r="CE344">
        <f>VLOOKUP($D344,'2022 FPIs'!$A$1:$M$33,12,FALSE)</f>
        <v>0.51063829787234061</v>
      </c>
      <c r="CF344">
        <f>VLOOKUP($D344,'2022 FPIs'!$A$1:$M$33,13,FALSE)</f>
        <v>5.6338028169014086E-2</v>
      </c>
      <c r="CG344">
        <f t="shared" si="42"/>
        <v>-6.3999999999999995</v>
      </c>
      <c r="CH344">
        <f t="shared" si="43"/>
        <v>1.4282868525896415</v>
      </c>
      <c r="CI344">
        <f t="shared" si="44"/>
        <v>1.284</v>
      </c>
      <c r="CJ344">
        <f t="shared" si="45"/>
        <v>1.3537549407114624</v>
      </c>
      <c r="CK344">
        <f t="shared" si="46"/>
        <v>1.089430894308943</v>
      </c>
      <c r="CL344">
        <f t="shared" si="47"/>
        <v>148</v>
      </c>
    </row>
    <row r="345" spans="1:90">
      <c r="A345" t="s">
        <v>0</v>
      </c>
      <c r="B345">
        <f t="shared" si="40"/>
        <v>0</v>
      </c>
      <c r="C345" t="s">
        <v>68</v>
      </c>
      <c r="D345" t="s">
        <v>45</v>
      </c>
      <c r="E345">
        <v>18</v>
      </c>
      <c r="F345">
        <v>20</v>
      </c>
      <c r="G345">
        <v>25</v>
      </c>
      <c r="H345">
        <v>40</v>
      </c>
      <c r="I345">
        <v>229</v>
      </c>
      <c r="J345">
        <v>1</v>
      </c>
      <c r="K345">
        <v>0</v>
      </c>
      <c r="L345">
        <v>2</v>
      </c>
      <c r="M345">
        <v>14</v>
      </c>
      <c r="N345">
        <v>6.1</v>
      </c>
      <c r="O345">
        <v>5.5</v>
      </c>
      <c r="P345">
        <v>62.5</v>
      </c>
      <c r="Q345">
        <v>86.4</v>
      </c>
      <c r="R345">
        <v>26</v>
      </c>
      <c r="S345">
        <v>75</v>
      </c>
      <c r="T345">
        <v>2.9</v>
      </c>
      <c r="U345">
        <v>0</v>
      </c>
      <c r="V345">
        <v>4</v>
      </c>
      <c r="W345">
        <v>4</v>
      </c>
      <c r="X345">
        <v>0</v>
      </c>
      <c r="Y345">
        <v>0</v>
      </c>
      <c r="Z345">
        <v>5</v>
      </c>
      <c r="AA345">
        <v>230</v>
      </c>
      <c r="AB345">
        <v>4</v>
      </c>
      <c r="AC345">
        <v>14</v>
      </c>
      <c r="AD345">
        <v>2</v>
      </c>
      <c r="AE345">
        <v>2</v>
      </c>
      <c r="AF345" s="3">
        <v>30</v>
      </c>
      <c r="AG345">
        <f>VLOOKUP(C345,'2022 FPIs'!$A$1:$B$33,2,FALSE)</f>
        <v>-8.6999999999999993</v>
      </c>
      <c r="AH345">
        <f>VLOOKUP($C345,'2022 FPIs'!$A$1:$F$33,3,FALSE)</f>
        <v>71.7</v>
      </c>
      <c r="AI345">
        <f>VLOOKUP($C345,'2022 FPIs'!$A$1:$F$33,4,FALSE)</f>
        <v>64.2</v>
      </c>
      <c r="AJ345">
        <f>VLOOKUP($C345,'2022 FPIs'!$A$1:$F$33,5,FALSE)</f>
        <v>68.5</v>
      </c>
      <c r="AK345">
        <f>VLOOKUP($C345,'2022 FPIs'!$A$1:$F$33,6,FALSE)</f>
        <v>53.6</v>
      </c>
      <c r="AL345">
        <f>VLOOKUP($C345,'2022 FPIs'!$A$1:$M$33,7,FALSE)</f>
        <v>1479</v>
      </c>
      <c r="AM345">
        <f>VLOOKUP($C345,'2022 FPIs'!$A$1:$M$33,8,FALSE)</f>
        <v>0.26885245901639343</v>
      </c>
      <c r="AN345">
        <f>VLOOKUP($C345,'2022 FPIs'!$A$1:$M$33,9,FALSE)</f>
        <v>0.96341463414634143</v>
      </c>
      <c r="AO345">
        <f>VLOOKUP($C345,'2022 FPIs'!$A$1:$M$33,10,FALSE)</f>
        <v>0.77858439201451901</v>
      </c>
      <c r="AP345">
        <f>VLOOKUP($C345,'2022 FPIs'!$A$1:$M$33,11,FALSE)</f>
        <v>1</v>
      </c>
      <c r="AQ345">
        <f>VLOOKUP($C345,'2022 FPIs'!$A$1:$M$33,12,FALSE)</f>
        <v>0.64437689969604872</v>
      </c>
      <c r="AR345">
        <f>VLOOKUP($C345,'2022 FPIs'!$A$1:$M$33,13,FALSE)</f>
        <v>0.40375586854460094</v>
      </c>
      <c r="AS345">
        <v>20</v>
      </c>
      <c r="AT345">
        <v>18</v>
      </c>
      <c r="AU345">
        <v>20</v>
      </c>
      <c r="AV345">
        <v>30</v>
      </c>
      <c r="AW345">
        <v>193</v>
      </c>
      <c r="AX345">
        <v>2</v>
      </c>
      <c r="AY345">
        <v>0</v>
      </c>
      <c r="AZ345">
        <v>2</v>
      </c>
      <c r="BA345">
        <v>18</v>
      </c>
      <c r="BB345">
        <v>7</v>
      </c>
      <c r="BC345">
        <v>6</v>
      </c>
      <c r="BD345">
        <v>66.7</v>
      </c>
      <c r="BE345">
        <v>106.7</v>
      </c>
      <c r="BF345">
        <v>29</v>
      </c>
      <c r="BG345">
        <v>77</v>
      </c>
      <c r="BH345">
        <v>2.7</v>
      </c>
      <c r="BI345">
        <v>0</v>
      </c>
      <c r="BJ345">
        <v>2</v>
      </c>
      <c r="BK345">
        <v>2</v>
      </c>
      <c r="BL345">
        <v>2</v>
      </c>
      <c r="BM345">
        <v>2</v>
      </c>
      <c r="BN345">
        <v>5</v>
      </c>
      <c r="BO345">
        <v>221</v>
      </c>
      <c r="BP345">
        <v>7</v>
      </c>
      <c r="BQ345">
        <v>15</v>
      </c>
      <c r="BR345">
        <v>1</v>
      </c>
      <c r="BS345">
        <v>1</v>
      </c>
      <c r="BT345" s="3">
        <f t="shared" si="41"/>
        <v>30</v>
      </c>
      <c r="BU345">
        <f>VLOOKUP(D345,'2022 FPIs'!$A$1:$B$33,2,FALSE)</f>
        <v>2.2000000000000002</v>
      </c>
      <c r="BV345">
        <f>VLOOKUP($D345,'2022 FPIs'!$A$1:$F$33,3,FALSE)</f>
        <v>46.6</v>
      </c>
      <c r="BW345">
        <f>VLOOKUP($D345,'2022 FPIs'!$A$1:$F$33,4,FALSE)</f>
        <v>47</v>
      </c>
      <c r="BX345">
        <f>VLOOKUP($D345,'2022 FPIs'!$A$1:$F$33,5,FALSE)</f>
        <v>48.1</v>
      </c>
      <c r="BY345">
        <f>VLOOKUP($D345,'2022 FPIs'!$A$1:$F$33,6,FALSE)</f>
        <v>48.9</v>
      </c>
      <c r="BZ345">
        <f>VLOOKUP($D345,'2022 FPIs'!$A$1:$G$33,7,FALSE)</f>
        <v>1519</v>
      </c>
      <c r="CA345">
        <f>VLOOKUP($D345,'2022 FPIs'!$A$1:$M$33,8,FALSE)</f>
        <v>0.6262295081967213</v>
      </c>
      <c r="CB345">
        <f>VLOOKUP($D345,'2022 FPIs'!$A$1:$M$33,9,FALSE)</f>
        <v>0.35121951219512193</v>
      </c>
      <c r="CC345">
        <f>VLOOKUP($D345,'2022 FPIs'!$A$1:$M$33,10,FALSE)</f>
        <v>0.46642468239564422</v>
      </c>
      <c r="CD345">
        <f>VLOOKUP($D345,'2022 FPIs'!$A$1:$M$33,11,FALSE)</f>
        <v>0.42857142857142866</v>
      </c>
      <c r="CE345">
        <f>VLOOKUP($D345,'2022 FPIs'!$A$1:$M$33,12,FALSE)</f>
        <v>0.50151975683890582</v>
      </c>
      <c r="CF345">
        <f>VLOOKUP($D345,'2022 FPIs'!$A$1:$M$33,13,FALSE)</f>
        <v>0.49765258215962443</v>
      </c>
      <c r="CG345">
        <f t="shared" si="42"/>
        <v>-10.899999999999999</v>
      </c>
      <c r="CH345">
        <f t="shared" si="43"/>
        <v>1.5386266094420602</v>
      </c>
      <c r="CI345">
        <f t="shared" si="44"/>
        <v>1.3659574468085107</v>
      </c>
      <c r="CJ345">
        <f t="shared" si="45"/>
        <v>1.4241164241164241</v>
      </c>
      <c r="CK345">
        <f t="shared" si="46"/>
        <v>1.0961145194274029</v>
      </c>
      <c r="CL345">
        <f t="shared" si="47"/>
        <v>-40</v>
      </c>
    </row>
    <row r="346" spans="1:90">
      <c r="A346" t="s">
        <v>0</v>
      </c>
      <c r="B346">
        <f t="shared" si="40"/>
        <v>0</v>
      </c>
      <c r="C346" t="s">
        <v>68</v>
      </c>
      <c r="D346" t="s">
        <v>67</v>
      </c>
      <c r="E346">
        <v>3</v>
      </c>
      <c r="F346">
        <v>21</v>
      </c>
      <c r="G346">
        <v>32</v>
      </c>
      <c r="H346">
        <v>49</v>
      </c>
      <c r="I346">
        <v>276</v>
      </c>
      <c r="J346">
        <v>0</v>
      </c>
      <c r="K346">
        <v>0</v>
      </c>
      <c r="L346">
        <v>1</v>
      </c>
      <c r="M346">
        <v>14</v>
      </c>
      <c r="N346">
        <v>5.9</v>
      </c>
      <c r="O346">
        <v>5.5</v>
      </c>
      <c r="P346">
        <v>65.3</v>
      </c>
      <c r="Q346">
        <v>80</v>
      </c>
      <c r="R346">
        <v>16</v>
      </c>
      <c r="S346">
        <v>46</v>
      </c>
      <c r="T346">
        <v>2.9</v>
      </c>
      <c r="U346">
        <v>0</v>
      </c>
      <c r="V346">
        <v>1</v>
      </c>
      <c r="W346">
        <v>1</v>
      </c>
      <c r="X346">
        <v>0</v>
      </c>
      <c r="Y346">
        <v>0</v>
      </c>
      <c r="Z346">
        <v>6</v>
      </c>
      <c r="AA346">
        <v>279</v>
      </c>
      <c r="AB346">
        <v>2</v>
      </c>
      <c r="AC346">
        <v>12</v>
      </c>
      <c r="AD346">
        <v>1</v>
      </c>
      <c r="AE346">
        <v>3</v>
      </c>
      <c r="AF346" s="3">
        <v>30.5</v>
      </c>
      <c r="AG346">
        <f>VLOOKUP(C346,'2022 FPIs'!$A$1:$B$33,2,FALSE)</f>
        <v>-8.6999999999999993</v>
      </c>
      <c r="AH346">
        <f>VLOOKUP($C346,'2022 FPIs'!$A$1:$F$33,3,FALSE)</f>
        <v>71.7</v>
      </c>
      <c r="AI346">
        <f>VLOOKUP($C346,'2022 FPIs'!$A$1:$F$33,4,FALSE)</f>
        <v>64.2</v>
      </c>
      <c r="AJ346">
        <f>VLOOKUP($C346,'2022 FPIs'!$A$1:$F$33,5,FALSE)</f>
        <v>68.5</v>
      </c>
      <c r="AK346">
        <f>VLOOKUP($C346,'2022 FPIs'!$A$1:$F$33,6,FALSE)</f>
        <v>53.6</v>
      </c>
      <c r="AL346">
        <f>VLOOKUP($C346,'2022 FPIs'!$A$1:$M$33,7,FALSE)</f>
        <v>1479</v>
      </c>
      <c r="AM346">
        <f>VLOOKUP($C346,'2022 FPIs'!$A$1:$M$33,8,FALSE)</f>
        <v>0.26885245901639343</v>
      </c>
      <c r="AN346">
        <f>VLOOKUP($C346,'2022 FPIs'!$A$1:$M$33,9,FALSE)</f>
        <v>0.96341463414634143</v>
      </c>
      <c r="AO346">
        <f>VLOOKUP($C346,'2022 FPIs'!$A$1:$M$33,10,FALSE)</f>
        <v>0.77858439201451901</v>
      </c>
      <c r="AP346">
        <f>VLOOKUP($C346,'2022 FPIs'!$A$1:$M$33,11,FALSE)</f>
        <v>1</v>
      </c>
      <c r="AQ346">
        <f>VLOOKUP($C346,'2022 FPIs'!$A$1:$M$33,12,FALSE)</f>
        <v>0.64437689969604872</v>
      </c>
      <c r="AR346">
        <f>VLOOKUP($C346,'2022 FPIs'!$A$1:$M$33,13,FALSE)</f>
        <v>0.40375586854460094</v>
      </c>
      <c r="AS346">
        <v>21</v>
      </c>
      <c r="AT346">
        <v>3</v>
      </c>
      <c r="AU346">
        <v>16</v>
      </c>
      <c r="AV346">
        <v>22</v>
      </c>
      <c r="AW346">
        <v>170</v>
      </c>
      <c r="AX346">
        <v>2</v>
      </c>
      <c r="AY346">
        <v>0</v>
      </c>
      <c r="AZ346">
        <v>1</v>
      </c>
      <c r="BA346">
        <v>7</v>
      </c>
      <c r="BB346">
        <v>8</v>
      </c>
      <c r="BC346">
        <v>7.4</v>
      </c>
      <c r="BD346">
        <v>72.7</v>
      </c>
      <c r="BE346">
        <v>125.2</v>
      </c>
      <c r="BF346">
        <v>27</v>
      </c>
      <c r="BG346">
        <v>173</v>
      </c>
      <c r="BH346">
        <v>6.4</v>
      </c>
      <c r="BI346">
        <v>1</v>
      </c>
      <c r="BJ346">
        <v>0</v>
      </c>
      <c r="BK346">
        <v>0</v>
      </c>
      <c r="BL346">
        <v>3</v>
      </c>
      <c r="BM346">
        <v>3</v>
      </c>
      <c r="BN346">
        <v>7</v>
      </c>
      <c r="BO346">
        <v>360</v>
      </c>
      <c r="BP346">
        <v>4</v>
      </c>
      <c r="BQ346">
        <v>12</v>
      </c>
      <c r="BR346">
        <v>0</v>
      </c>
      <c r="BS346">
        <v>0</v>
      </c>
      <c r="BT346" s="3">
        <f t="shared" si="41"/>
        <v>29.5</v>
      </c>
      <c r="BU346">
        <f>VLOOKUP(D346,'2022 FPIs'!$A$1:$B$33,2,FALSE)</f>
        <v>0.6</v>
      </c>
      <c r="BV346">
        <f>VLOOKUP($D346,'2022 FPIs'!$A$1:$F$33,3,FALSE)</f>
        <v>51.1</v>
      </c>
      <c r="BW346">
        <f>VLOOKUP($D346,'2022 FPIs'!$A$1:$F$33,4,FALSE)</f>
        <v>49.5</v>
      </c>
      <c r="BX346">
        <f>VLOOKUP($D346,'2022 FPIs'!$A$1:$F$33,5,FALSE)</f>
        <v>48.2</v>
      </c>
      <c r="BY346">
        <f>VLOOKUP($D346,'2022 FPIs'!$A$1:$F$33,6,FALSE)</f>
        <v>56.9</v>
      </c>
      <c r="BZ346">
        <f>VLOOKUP($D346,'2022 FPIs'!$A$1:$G$33,7,FALSE)</f>
        <v>1485</v>
      </c>
      <c r="CA346">
        <f>VLOOKUP($D346,'2022 FPIs'!$A$1:$M$33,8,FALSE)</f>
        <v>0.57377049180327866</v>
      </c>
      <c r="CB346">
        <f>VLOOKUP($D346,'2022 FPIs'!$A$1:$M$33,9,FALSE)</f>
        <v>0.46097560975609753</v>
      </c>
      <c r="CC346">
        <f>VLOOKUP($D346,'2022 FPIs'!$A$1:$M$33,10,FALSE)</f>
        <v>0.51179673321234109</v>
      </c>
      <c r="CD346">
        <f>VLOOKUP($D346,'2022 FPIs'!$A$1:$M$33,11,FALSE)</f>
        <v>0.43137254901960798</v>
      </c>
      <c r="CE346">
        <f>VLOOKUP($D346,'2022 FPIs'!$A$1:$M$33,12,FALSE)</f>
        <v>0.74468085106382986</v>
      </c>
      <c r="CF346">
        <f>VLOOKUP($D346,'2022 FPIs'!$A$1:$M$33,13,FALSE)</f>
        <v>0.41784037558685444</v>
      </c>
      <c r="CG346">
        <f t="shared" si="42"/>
        <v>-9.2999999999999989</v>
      </c>
      <c r="CH346">
        <f t="shared" si="43"/>
        <v>1.4031311154598827</v>
      </c>
      <c r="CI346">
        <f t="shared" si="44"/>
        <v>1.2969696969696971</v>
      </c>
      <c r="CJ346">
        <f t="shared" si="45"/>
        <v>1.4211618257261409</v>
      </c>
      <c r="CK346">
        <f t="shared" si="46"/>
        <v>0.94200351493848866</v>
      </c>
      <c r="CL346">
        <f t="shared" si="47"/>
        <v>-6</v>
      </c>
    </row>
    <row r="347" spans="1:90">
      <c r="A347" t="s">
        <v>0</v>
      </c>
      <c r="B347">
        <f t="shared" si="40"/>
        <v>0</v>
      </c>
      <c r="C347" t="s">
        <v>68</v>
      </c>
      <c r="D347" t="s">
        <v>44</v>
      </c>
      <c r="E347">
        <v>22</v>
      </c>
      <c r="F347">
        <v>27</v>
      </c>
      <c r="G347">
        <v>26</v>
      </c>
      <c r="H347">
        <v>44</v>
      </c>
      <c r="I347">
        <v>305</v>
      </c>
      <c r="J347">
        <v>1</v>
      </c>
      <c r="K347">
        <v>0</v>
      </c>
      <c r="L347">
        <v>3</v>
      </c>
      <c r="M347">
        <v>20</v>
      </c>
      <c r="N347">
        <v>7.4</v>
      </c>
      <c r="O347">
        <v>6.5</v>
      </c>
      <c r="P347">
        <v>59.1</v>
      </c>
      <c r="Q347">
        <v>87.8</v>
      </c>
      <c r="R347">
        <v>15</v>
      </c>
      <c r="S347">
        <v>44</v>
      </c>
      <c r="T347">
        <v>2.9</v>
      </c>
      <c r="U347">
        <v>1</v>
      </c>
      <c r="V347">
        <v>3</v>
      </c>
      <c r="W347">
        <v>3</v>
      </c>
      <c r="X347">
        <v>1</v>
      </c>
      <c r="Y347">
        <v>1</v>
      </c>
      <c r="Z347">
        <v>5</v>
      </c>
      <c r="AA347">
        <v>267</v>
      </c>
      <c r="AB347">
        <v>4</v>
      </c>
      <c r="AC347">
        <v>13</v>
      </c>
      <c r="AD347">
        <v>1</v>
      </c>
      <c r="AE347">
        <v>1</v>
      </c>
      <c r="AF347" s="3">
        <v>21.5</v>
      </c>
      <c r="AG347">
        <f>VLOOKUP(C347,'2022 FPIs'!$A$1:$B$33,2,FALSE)</f>
        <v>-8.6999999999999993</v>
      </c>
      <c r="AH347">
        <f>VLOOKUP($C347,'2022 FPIs'!$A$1:$F$33,3,FALSE)</f>
        <v>71.7</v>
      </c>
      <c r="AI347">
        <f>VLOOKUP($C347,'2022 FPIs'!$A$1:$F$33,4,FALSE)</f>
        <v>64.2</v>
      </c>
      <c r="AJ347">
        <f>VLOOKUP($C347,'2022 FPIs'!$A$1:$F$33,5,FALSE)</f>
        <v>68.5</v>
      </c>
      <c r="AK347">
        <f>VLOOKUP($C347,'2022 FPIs'!$A$1:$F$33,6,FALSE)</f>
        <v>53.6</v>
      </c>
      <c r="AL347">
        <f>VLOOKUP($C347,'2022 FPIs'!$A$1:$M$33,7,FALSE)</f>
        <v>1479</v>
      </c>
      <c r="AM347">
        <f>VLOOKUP($C347,'2022 FPIs'!$A$1:$M$33,8,FALSE)</f>
        <v>0.26885245901639343</v>
      </c>
      <c r="AN347">
        <f>VLOOKUP($C347,'2022 FPIs'!$A$1:$M$33,9,FALSE)</f>
        <v>0.96341463414634143</v>
      </c>
      <c r="AO347">
        <f>VLOOKUP($C347,'2022 FPIs'!$A$1:$M$33,10,FALSE)</f>
        <v>0.77858439201451901</v>
      </c>
      <c r="AP347">
        <f>VLOOKUP($C347,'2022 FPIs'!$A$1:$M$33,11,FALSE)</f>
        <v>1</v>
      </c>
      <c r="AQ347">
        <f>VLOOKUP($C347,'2022 FPIs'!$A$1:$M$33,12,FALSE)</f>
        <v>0.64437689969604872</v>
      </c>
      <c r="AR347">
        <f>VLOOKUP($C347,'2022 FPIs'!$A$1:$M$33,13,FALSE)</f>
        <v>0.40375586854460094</v>
      </c>
      <c r="AS347">
        <v>27</v>
      </c>
      <c r="AT347">
        <v>22</v>
      </c>
      <c r="AU347">
        <v>27</v>
      </c>
      <c r="AV347">
        <v>38</v>
      </c>
      <c r="AW347">
        <v>222</v>
      </c>
      <c r="AX347">
        <v>2</v>
      </c>
      <c r="AY347">
        <v>0</v>
      </c>
      <c r="AZ347">
        <v>3</v>
      </c>
      <c r="BA347">
        <v>16</v>
      </c>
      <c r="BB347">
        <v>6.3</v>
      </c>
      <c r="BC347">
        <v>5.4</v>
      </c>
      <c r="BD347">
        <v>71.099999999999994</v>
      </c>
      <c r="BE347">
        <v>103.2</v>
      </c>
      <c r="BF347">
        <v>33</v>
      </c>
      <c r="BG347">
        <v>231</v>
      </c>
      <c r="BH347">
        <v>7</v>
      </c>
      <c r="BI347">
        <v>1</v>
      </c>
      <c r="BJ347">
        <v>2</v>
      </c>
      <c r="BK347">
        <v>3</v>
      </c>
      <c r="BL347">
        <v>3</v>
      </c>
      <c r="BM347">
        <v>3</v>
      </c>
      <c r="BN347">
        <v>4</v>
      </c>
      <c r="BO347">
        <v>210</v>
      </c>
      <c r="BP347">
        <v>6</v>
      </c>
      <c r="BQ347">
        <v>13</v>
      </c>
      <c r="BR347">
        <v>0</v>
      </c>
      <c r="BS347">
        <v>1</v>
      </c>
      <c r="BT347" s="3">
        <f t="shared" si="41"/>
        <v>38.5</v>
      </c>
      <c r="BU347">
        <f>VLOOKUP(D347,'2022 FPIs'!$A$1:$B$33,2,FALSE)</f>
        <v>2.9</v>
      </c>
      <c r="BV347">
        <f>VLOOKUP($D347,'2022 FPIs'!$A$1:$F$33,3,FALSE)</f>
        <v>51.9</v>
      </c>
      <c r="BW347">
        <f>VLOOKUP($D347,'2022 FPIs'!$A$1:$F$33,4,FALSE)</f>
        <v>59.7</v>
      </c>
      <c r="BX347">
        <f>VLOOKUP($D347,'2022 FPIs'!$A$1:$F$33,5,FALSE)</f>
        <v>39.6</v>
      </c>
      <c r="BY347">
        <f>VLOOKUP($D347,'2022 FPIs'!$A$1:$F$33,6,FALSE)</f>
        <v>60.2</v>
      </c>
      <c r="BZ347">
        <f>VLOOKUP($D347,'2022 FPIs'!$A$1:$G$33,7,FALSE)</f>
        <v>1599</v>
      </c>
      <c r="CA347">
        <f>VLOOKUP($D347,'2022 FPIs'!$A$1:$M$33,8,FALSE)</f>
        <v>0.64918032786885238</v>
      </c>
      <c r="CB347">
        <f>VLOOKUP($D347,'2022 FPIs'!$A$1:$M$33,9,FALSE)</f>
        <v>0.48048780487804865</v>
      </c>
      <c r="CC347">
        <f>VLOOKUP($D347,'2022 FPIs'!$A$1:$M$33,10,FALSE)</f>
        <v>0.69691470054446458</v>
      </c>
      <c r="CD347">
        <f>VLOOKUP($D347,'2022 FPIs'!$A$1:$M$33,11,FALSE)</f>
        <v>0.19047619047619058</v>
      </c>
      <c r="CE347">
        <f>VLOOKUP($D347,'2022 FPIs'!$A$1:$M$33,12,FALSE)</f>
        <v>0.84498480243161112</v>
      </c>
      <c r="CF347">
        <f>VLOOKUP($D347,'2022 FPIs'!$A$1:$M$33,13,FALSE)</f>
        <v>0.68544600938967137</v>
      </c>
      <c r="CG347">
        <f t="shared" si="42"/>
        <v>-11.6</v>
      </c>
      <c r="CH347">
        <f t="shared" si="43"/>
        <v>1.3815028901734105</v>
      </c>
      <c r="CI347">
        <f t="shared" si="44"/>
        <v>1.0753768844221105</v>
      </c>
      <c r="CJ347">
        <f t="shared" si="45"/>
        <v>1.7297979797979797</v>
      </c>
      <c r="CK347">
        <f t="shared" si="46"/>
        <v>0.89036544850498334</v>
      </c>
      <c r="CL347">
        <f t="shared" si="47"/>
        <v>-120</v>
      </c>
    </row>
    <row r="348" spans="1:90">
      <c r="A348" t="s">
        <v>1</v>
      </c>
      <c r="B348">
        <f t="shared" si="40"/>
        <v>1</v>
      </c>
      <c r="C348" t="s">
        <v>68</v>
      </c>
      <c r="D348" t="s">
        <v>42</v>
      </c>
      <c r="E348">
        <v>16</v>
      </c>
      <c r="F348">
        <v>13</v>
      </c>
      <c r="G348">
        <v>36</v>
      </c>
      <c r="H348">
        <v>58</v>
      </c>
      <c r="I348">
        <v>272</v>
      </c>
      <c r="J348">
        <v>1</v>
      </c>
      <c r="K348">
        <v>0</v>
      </c>
      <c r="L348">
        <v>1</v>
      </c>
      <c r="M348">
        <v>8</v>
      </c>
      <c r="N348">
        <v>4.8</v>
      </c>
      <c r="O348">
        <v>4.5999999999999996</v>
      </c>
      <c r="P348">
        <v>62.1</v>
      </c>
      <c r="Q348">
        <v>79.099999999999994</v>
      </c>
      <c r="R348">
        <v>20</v>
      </c>
      <c r="S348">
        <v>51</v>
      </c>
      <c r="T348">
        <v>2.6</v>
      </c>
      <c r="U348">
        <v>0</v>
      </c>
      <c r="V348">
        <v>3</v>
      </c>
      <c r="W348">
        <v>4</v>
      </c>
      <c r="X348">
        <v>1</v>
      </c>
      <c r="Y348">
        <v>1</v>
      </c>
      <c r="Z348">
        <v>6</v>
      </c>
      <c r="AA348">
        <v>357</v>
      </c>
      <c r="AB348">
        <v>9</v>
      </c>
      <c r="AC348">
        <v>21</v>
      </c>
      <c r="AD348">
        <v>0</v>
      </c>
      <c r="AE348">
        <v>2</v>
      </c>
      <c r="AF348" s="3">
        <v>31.5</v>
      </c>
      <c r="AG348">
        <f>VLOOKUP(C348,'2022 FPIs'!$A$1:$B$33,2,FALSE)</f>
        <v>-8.6999999999999993</v>
      </c>
      <c r="AH348">
        <f>VLOOKUP($C348,'2022 FPIs'!$A$1:$F$33,3,FALSE)</f>
        <v>71.7</v>
      </c>
      <c r="AI348">
        <f>VLOOKUP($C348,'2022 FPIs'!$A$1:$F$33,4,FALSE)</f>
        <v>64.2</v>
      </c>
      <c r="AJ348">
        <f>VLOOKUP($C348,'2022 FPIs'!$A$1:$F$33,5,FALSE)</f>
        <v>68.5</v>
      </c>
      <c r="AK348">
        <f>VLOOKUP($C348,'2022 FPIs'!$A$1:$F$33,6,FALSE)</f>
        <v>53.6</v>
      </c>
      <c r="AL348">
        <f>VLOOKUP($C348,'2022 FPIs'!$A$1:$M$33,7,FALSE)</f>
        <v>1479</v>
      </c>
      <c r="AM348">
        <f>VLOOKUP($C348,'2022 FPIs'!$A$1:$M$33,8,FALSE)</f>
        <v>0.26885245901639343</v>
      </c>
      <c r="AN348">
        <f>VLOOKUP($C348,'2022 FPIs'!$A$1:$M$33,9,FALSE)</f>
        <v>0.96341463414634143</v>
      </c>
      <c r="AO348">
        <f>VLOOKUP($C348,'2022 FPIs'!$A$1:$M$33,10,FALSE)</f>
        <v>0.77858439201451901</v>
      </c>
      <c r="AP348">
        <f>VLOOKUP($C348,'2022 FPIs'!$A$1:$M$33,11,FALSE)</f>
        <v>1</v>
      </c>
      <c r="AQ348">
        <f>VLOOKUP($C348,'2022 FPIs'!$A$1:$M$33,12,FALSE)</f>
        <v>0.64437689969604872</v>
      </c>
      <c r="AR348">
        <f>VLOOKUP($C348,'2022 FPIs'!$A$1:$M$33,13,FALSE)</f>
        <v>0.40375586854460094</v>
      </c>
      <c r="AS348">
        <v>13</v>
      </c>
      <c r="AT348">
        <v>16</v>
      </c>
      <c r="AU348">
        <v>13</v>
      </c>
      <c r="AV348">
        <v>27</v>
      </c>
      <c r="AW348">
        <v>138</v>
      </c>
      <c r="AX348">
        <v>1</v>
      </c>
      <c r="AY348">
        <v>0</v>
      </c>
      <c r="AZ348">
        <v>4</v>
      </c>
      <c r="BA348">
        <v>27</v>
      </c>
      <c r="BB348">
        <v>6.1</v>
      </c>
      <c r="BC348">
        <v>4.5</v>
      </c>
      <c r="BD348">
        <v>48.1</v>
      </c>
      <c r="BE348">
        <v>75.8</v>
      </c>
      <c r="BF348">
        <v>24</v>
      </c>
      <c r="BG348">
        <v>68</v>
      </c>
      <c r="BH348">
        <v>2.8</v>
      </c>
      <c r="BI348">
        <v>0</v>
      </c>
      <c r="BJ348">
        <v>2</v>
      </c>
      <c r="BK348">
        <v>2</v>
      </c>
      <c r="BL348">
        <v>1</v>
      </c>
      <c r="BM348">
        <v>1</v>
      </c>
      <c r="BN348">
        <v>9</v>
      </c>
      <c r="BO348">
        <v>477</v>
      </c>
      <c r="BP348">
        <v>4</v>
      </c>
      <c r="BQ348">
        <v>15</v>
      </c>
      <c r="BR348">
        <v>0</v>
      </c>
      <c r="BS348">
        <v>0</v>
      </c>
      <c r="BT348" s="3">
        <f t="shared" si="41"/>
        <v>28.5</v>
      </c>
      <c r="BU348">
        <f>VLOOKUP(D348,'2022 FPIs'!$A$1:$B$33,2,FALSE)</f>
        <v>-6.5</v>
      </c>
      <c r="BV348">
        <f>VLOOKUP($D348,'2022 FPIs'!$A$1:$F$33,3,FALSE)</f>
        <v>46.9</v>
      </c>
      <c r="BW348">
        <f>VLOOKUP($D348,'2022 FPIs'!$A$1:$F$33,4,FALSE)</f>
        <v>48.4</v>
      </c>
      <c r="BX348">
        <f>VLOOKUP($D348,'2022 FPIs'!$A$1:$F$33,5,FALSE)</f>
        <v>52.3</v>
      </c>
      <c r="BY348">
        <f>VLOOKUP($D348,'2022 FPIs'!$A$1:$F$33,6,FALSE)</f>
        <v>36</v>
      </c>
      <c r="BZ348">
        <f>VLOOKUP($D348,'2022 FPIs'!$A$1:$G$33,7,FALSE)</f>
        <v>1469</v>
      </c>
      <c r="CA348">
        <f>VLOOKUP($D348,'2022 FPIs'!$A$1:$M$33,8,FALSE)</f>
        <v>0.34098360655737703</v>
      </c>
      <c r="CB348">
        <f>VLOOKUP($D348,'2022 FPIs'!$A$1:$M$33,9,FALSE)</f>
        <v>0.35853658536585353</v>
      </c>
      <c r="CC348">
        <f>VLOOKUP($D348,'2022 FPIs'!$A$1:$M$33,10,FALSE)</f>
        <v>0.49183303085299446</v>
      </c>
      <c r="CD348">
        <f>VLOOKUP($D348,'2022 FPIs'!$A$1:$M$33,11,FALSE)</f>
        <v>0.54621848739495793</v>
      </c>
      <c r="CE348">
        <f>VLOOKUP($D348,'2022 FPIs'!$A$1:$M$33,12,FALSE)</f>
        <v>0.10942249240121585</v>
      </c>
      <c r="CF348">
        <f>VLOOKUP($D348,'2022 FPIs'!$A$1:$M$33,13,FALSE)</f>
        <v>0.38028169014084506</v>
      </c>
      <c r="CG348">
        <f t="shared" si="42"/>
        <v>-2.1999999999999993</v>
      </c>
      <c r="CH348">
        <f t="shared" si="43"/>
        <v>1.5287846481876333</v>
      </c>
      <c r="CI348">
        <f t="shared" si="44"/>
        <v>1.3264462809917357</v>
      </c>
      <c r="CJ348">
        <f t="shared" si="45"/>
        <v>1.309751434034417</v>
      </c>
      <c r="CK348">
        <f t="shared" si="46"/>
        <v>1.4888888888888889</v>
      </c>
      <c r="CL348">
        <f t="shared" si="47"/>
        <v>10</v>
      </c>
    </row>
    <row r="349" spans="1:90">
      <c r="A349" t="s">
        <v>1</v>
      </c>
      <c r="B349">
        <f t="shared" si="40"/>
        <v>1</v>
      </c>
      <c r="C349" t="s">
        <v>68</v>
      </c>
      <c r="D349" t="s">
        <v>60</v>
      </c>
      <c r="E349">
        <v>21</v>
      </c>
      <c r="F349">
        <v>16</v>
      </c>
      <c r="G349">
        <v>22</v>
      </c>
      <c r="H349">
        <v>30</v>
      </c>
      <c r="I349">
        <v>258</v>
      </c>
      <c r="J349">
        <v>2</v>
      </c>
      <c r="K349">
        <v>2</v>
      </c>
      <c r="L349">
        <v>0</v>
      </c>
      <c r="M349">
        <v>0</v>
      </c>
      <c r="N349">
        <v>8.6</v>
      </c>
      <c r="O349">
        <v>8.6</v>
      </c>
      <c r="P349">
        <v>73.3</v>
      </c>
      <c r="Q349">
        <v>93.5</v>
      </c>
      <c r="R349">
        <v>44</v>
      </c>
      <c r="S349">
        <v>161</v>
      </c>
      <c r="T349">
        <v>3.7</v>
      </c>
      <c r="U349">
        <v>1</v>
      </c>
      <c r="V349">
        <v>0</v>
      </c>
      <c r="W349">
        <v>1</v>
      </c>
      <c r="X349">
        <v>3</v>
      </c>
      <c r="Y349">
        <v>3</v>
      </c>
      <c r="Z349">
        <v>2</v>
      </c>
      <c r="AA349">
        <v>122</v>
      </c>
      <c r="AB349">
        <v>10</v>
      </c>
      <c r="AC349">
        <v>15</v>
      </c>
      <c r="AD349">
        <v>0</v>
      </c>
      <c r="AE349">
        <v>0</v>
      </c>
      <c r="AF349" s="3">
        <v>37</v>
      </c>
      <c r="AG349">
        <f>VLOOKUP(C349,'2022 FPIs'!$A$1:$B$33,2,FALSE)</f>
        <v>-8.6999999999999993</v>
      </c>
      <c r="AH349">
        <f>VLOOKUP($C349,'2022 FPIs'!$A$1:$F$33,3,FALSE)</f>
        <v>71.7</v>
      </c>
      <c r="AI349">
        <f>VLOOKUP($C349,'2022 FPIs'!$A$1:$F$33,4,FALSE)</f>
        <v>64.2</v>
      </c>
      <c r="AJ349">
        <f>VLOOKUP($C349,'2022 FPIs'!$A$1:$F$33,5,FALSE)</f>
        <v>68.5</v>
      </c>
      <c r="AK349">
        <f>VLOOKUP($C349,'2022 FPIs'!$A$1:$F$33,6,FALSE)</f>
        <v>53.6</v>
      </c>
      <c r="AL349">
        <f>VLOOKUP($C349,'2022 FPIs'!$A$1:$M$33,7,FALSE)</f>
        <v>1479</v>
      </c>
      <c r="AM349">
        <f>VLOOKUP($C349,'2022 FPIs'!$A$1:$M$33,8,FALSE)</f>
        <v>0.26885245901639343</v>
      </c>
      <c r="AN349">
        <f>VLOOKUP($C349,'2022 FPIs'!$A$1:$M$33,9,FALSE)</f>
        <v>0.96341463414634143</v>
      </c>
      <c r="AO349">
        <f>VLOOKUP($C349,'2022 FPIs'!$A$1:$M$33,10,FALSE)</f>
        <v>0.77858439201451901</v>
      </c>
      <c r="AP349">
        <f>VLOOKUP($C349,'2022 FPIs'!$A$1:$M$33,11,FALSE)</f>
        <v>1</v>
      </c>
      <c r="AQ349">
        <f>VLOOKUP($C349,'2022 FPIs'!$A$1:$M$33,12,FALSE)</f>
        <v>0.64437689969604872</v>
      </c>
      <c r="AR349">
        <f>VLOOKUP($C349,'2022 FPIs'!$A$1:$M$33,13,FALSE)</f>
        <v>0.40375586854460094</v>
      </c>
      <c r="AS349">
        <v>16</v>
      </c>
      <c r="AT349">
        <v>21</v>
      </c>
      <c r="AU349">
        <v>23</v>
      </c>
      <c r="AV349">
        <v>33</v>
      </c>
      <c r="AW349">
        <v>244</v>
      </c>
      <c r="AX349">
        <v>2</v>
      </c>
      <c r="AY349">
        <v>0</v>
      </c>
      <c r="AZ349">
        <v>3</v>
      </c>
      <c r="BA349">
        <v>31</v>
      </c>
      <c r="BB349">
        <v>8.3000000000000007</v>
      </c>
      <c r="BC349">
        <v>6.8</v>
      </c>
      <c r="BD349">
        <v>69.7</v>
      </c>
      <c r="BE349">
        <v>111.2</v>
      </c>
      <c r="BF349">
        <v>14</v>
      </c>
      <c r="BG349">
        <v>39</v>
      </c>
      <c r="BH349">
        <v>2.8</v>
      </c>
      <c r="BI349">
        <v>0</v>
      </c>
      <c r="BJ349">
        <v>1</v>
      </c>
      <c r="BK349">
        <v>1</v>
      </c>
      <c r="BL349">
        <v>1</v>
      </c>
      <c r="BM349">
        <v>1</v>
      </c>
      <c r="BN349">
        <v>5</v>
      </c>
      <c r="BO349">
        <v>253</v>
      </c>
      <c r="BP349">
        <v>1</v>
      </c>
      <c r="BQ349">
        <v>9</v>
      </c>
      <c r="BR349">
        <v>2</v>
      </c>
      <c r="BS349">
        <v>2</v>
      </c>
      <c r="BT349" s="3">
        <f t="shared" si="41"/>
        <v>23</v>
      </c>
      <c r="BU349">
        <f>VLOOKUP(D349,'2022 FPIs'!$A$1:$B$33,2,FALSE)</f>
        <v>-1.1000000000000001</v>
      </c>
      <c r="BV349">
        <f>VLOOKUP($D349,'2022 FPIs'!$A$1:$F$33,3,FALSE)</f>
        <v>50</v>
      </c>
      <c r="BW349">
        <f>VLOOKUP($D349,'2022 FPIs'!$A$1:$F$33,4,FALSE)</f>
        <v>54.3</v>
      </c>
      <c r="BX349">
        <f>VLOOKUP($D349,'2022 FPIs'!$A$1:$F$33,5,FALSE)</f>
        <v>48.7</v>
      </c>
      <c r="BY349">
        <f>VLOOKUP($D349,'2022 FPIs'!$A$1:$F$33,6,FALSE)</f>
        <v>45.5</v>
      </c>
      <c r="BZ349">
        <f>VLOOKUP($D349,'2022 FPIs'!$A$1:$G$33,7,FALSE)</f>
        <v>1455</v>
      </c>
      <c r="CA349">
        <f>VLOOKUP($D349,'2022 FPIs'!$A$1:$M$33,8,FALSE)</f>
        <v>0.5180327868852459</v>
      </c>
      <c r="CB349">
        <f>VLOOKUP($D349,'2022 FPIs'!$A$1:$M$33,9,FALSE)</f>
        <v>0.43414634146341458</v>
      </c>
      <c r="CC349">
        <f>VLOOKUP($D349,'2022 FPIs'!$A$1:$M$33,10,FALSE)</f>
        <v>0.59891107078039918</v>
      </c>
      <c r="CD349">
        <f>VLOOKUP($D349,'2022 FPIs'!$A$1:$M$33,11,FALSE)</f>
        <v>0.44537815126050434</v>
      </c>
      <c r="CE349">
        <f>VLOOKUP($D349,'2022 FPIs'!$A$1:$M$33,12,FALSE)</f>
        <v>0.39817629179331315</v>
      </c>
      <c r="CF349">
        <f>VLOOKUP($D349,'2022 FPIs'!$A$1:$M$33,13,FALSE)</f>
        <v>0.34741784037558687</v>
      </c>
      <c r="CG349">
        <f t="shared" si="42"/>
        <v>-7.6</v>
      </c>
      <c r="CH349">
        <f t="shared" si="43"/>
        <v>1.4340000000000002</v>
      </c>
      <c r="CI349">
        <f t="shared" si="44"/>
        <v>1.1823204419889504</v>
      </c>
      <c r="CJ349">
        <f t="shared" si="45"/>
        <v>1.406570841889117</v>
      </c>
      <c r="CK349">
        <f t="shared" si="46"/>
        <v>1.1780219780219781</v>
      </c>
      <c r="CL349">
        <f t="shared" si="47"/>
        <v>24</v>
      </c>
    </row>
    <row r="350" spans="1:90">
      <c r="A350" t="s">
        <v>0</v>
      </c>
      <c r="B350">
        <f t="shared" si="40"/>
        <v>0</v>
      </c>
      <c r="C350" t="s">
        <v>68</v>
      </c>
      <c r="D350" t="s">
        <v>49</v>
      </c>
      <c r="E350">
        <v>17</v>
      </c>
      <c r="F350">
        <v>23</v>
      </c>
      <c r="G350">
        <v>29</v>
      </c>
      <c r="H350">
        <v>43</v>
      </c>
      <c r="I350">
        <v>229</v>
      </c>
      <c r="J350">
        <v>2</v>
      </c>
      <c r="K350">
        <v>0</v>
      </c>
      <c r="L350">
        <v>3</v>
      </c>
      <c r="M350">
        <v>17</v>
      </c>
      <c r="N350">
        <v>5.7</v>
      </c>
      <c r="O350">
        <v>5</v>
      </c>
      <c r="P350">
        <v>67.400000000000006</v>
      </c>
      <c r="Q350">
        <v>96</v>
      </c>
      <c r="R350">
        <v>20</v>
      </c>
      <c r="S350">
        <v>96</v>
      </c>
      <c r="T350">
        <v>4.8</v>
      </c>
      <c r="U350">
        <v>0</v>
      </c>
      <c r="V350">
        <v>1</v>
      </c>
      <c r="W350">
        <v>1</v>
      </c>
      <c r="X350">
        <v>2</v>
      </c>
      <c r="Y350">
        <v>2</v>
      </c>
      <c r="Z350">
        <v>9</v>
      </c>
      <c r="AA350">
        <v>425</v>
      </c>
      <c r="AB350">
        <v>4</v>
      </c>
      <c r="AC350">
        <v>15</v>
      </c>
      <c r="AD350">
        <v>1</v>
      </c>
      <c r="AE350">
        <v>1</v>
      </c>
      <c r="AF350" s="3">
        <v>16.5</v>
      </c>
      <c r="AG350">
        <f>VLOOKUP(C350,'2022 FPIs'!$A$1:$B$33,2,FALSE)</f>
        <v>-8.6999999999999993</v>
      </c>
      <c r="AH350">
        <f>VLOOKUP($C350,'2022 FPIs'!$A$1:$F$33,3,FALSE)</f>
        <v>71.7</v>
      </c>
      <c r="AI350">
        <f>VLOOKUP($C350,'2022 FPIs'!$A$1:$F$33,4,FALSE)</f>
        <v>64.2</v>
      </c>
      <c r="AJ350">
        <f>VLOOKUP($C350,'2022 FPIs'!$A$1:$F$33,5,FALSE)</f>
        <v>68.5</v>
      </c>
      <c r="AK350">
        <f>VLOOKUP($C350,'2022 FPIs'!$A$1:$F$33,6,FALSE)</f>
        <v>53.6</v>
      </c>
      <c r="AL350">
        <f>VLOOKUP($C350,'2022 FPIs'!$A$1:$M$33,7,FALSE)</f>
        <v>1479</v>
      </c>
      <c r="AM350">
        <f>VLOOKUP($C350,'2022 FPIs'!$A$1:$M$33,8,FALSE)</f>
        <v>0.26885245901639343</v>
      </c>
      <c r="AN350">
        <f>VLOOKUP($C350,'2022 FPIs'!$A$1:$M$33,9,FALSE)</f>
        <v>0.96341463414634143</v>
      </c>
      <c r="AO350">
        <f>VLOOKUP($C350,'2022 FPIs'!$A$1:$M$33,10,FALSE)</f>
        <v>0.77858439201451901</v>
      </c>
      <c r="AP350">
        <f>VLOOKUP($C350,'2022 FPIs'!$A$1:$M$33,11,FALSE)</f>
        <v>1</v>
      </c>
      <c r="AQ350">
        <f>VLOOKUP($C350,'2022 FPIs'!$A$1:$M$33,12,FALSE)</f>
        <v>0.64437689969604872</v>
      </c>
      <c r="AR350">
        <f>VLOOKUP($C350,'2022 FPIs'!$A$1:$M$33,13,FALSE)</f>
        <v>0.40375586854460094</v>
      </c>
      <c r="AS350">
        <v>23</v>
      </c>
      <c r="AT350">
        <v>17</v>
      </c>
      <c r="AU350">
        <v>23</v>
      </c>
      <c r="AV350">
        <v>37</v>
      </c>
      <c r="AW350">
        <v>178</v>
      </c>
      <c r="AX350">
        <v>1</v>
      </c>
      <c r="AY350">
        <v>1</v>
      </c>
      <c r="AZ350">
        <v>4</v>
      </c>
      <c r="BA350">
        <v>32</v>
      </c>
      <c r="BB350">
        <v>5.7</v>
      </c>
      <c r="BC350">
        <v>4.3</v>
      </c>
      <c r="BD350">
        <v>62.2</v>
      </c>
      <c r="BE350">
        <v>71.7</v>
      </c>
      <c r="BF350">
        <v>34</v>
      </c>
      <c r="BG350">
        <v>189</v>
      </c>
      <c r="BH350">
        <v>5.6</v>
      </c>
      <c r="BI350">
        <v>2</v>
      </c>
      <c r="BJ350">
        <v>1</v>
      </c>
      <c r="BK350">
        <v>2</v>
      </c>
      <c r="BL350">
        <v>2</v>
      </c>
      <c r="BM350">
        <v>2</v>
      </c>
      <c r="BN350">
        <v>6</v>
      </c>
      <c r="BO350">
        <v>329</v>
      </c>
      <c r="BP350">
        <v>5</v>
      </c>
      <c r="BQ350">
        <v>17</v>
      </c>
      <c r="BR350">
        <v>2</v>
      </c>
      <c r="BS350">
        <v>4</v>
      </c>
      <c r="BT350" s="3">
        <f t="shared" si="41"/>
        <v>43.5</v>
      </c>
      <c r="BU350">
        <f>VLOOKUP(D350,'2022 FPIs'!$A$1:$B$33,2,FALSE)</f>
        <v>-2.5</v>
      </c>
      <c r="BV350">
        <f>VLOOKUP($D350,'2022 FPIs'!$A$1:$F$33,3,FALSE)</f>
        <v>50.2</v>
      </c>
      <c r="BW350">
        <f>VLOOKUP($D350,'2022 FPIs'!$A$1:$F$33,4,FALSE)</f>
        <v>37</v>
      </c>
      <c r="BX350">
        <f>VLOOKUP($D350,'2022 FPIs'!$A$1:$F$33,5,FALSE)</f>
        <v>64.900000000000006</v>
      </c>
      <c r="BY350">
        <f>VLOOKUP($D350,'2022 FPIs'!$A$1:$F$33,6,FALSE)</f>
        <v>45.2</v>
      </c>
      <c r="BZ350">
        <f>VLOOKUP($D350,'2022 FPIs'!$A$1:$G$33,7,FALSE)</f>
        <v>1485</v>
      </c>
      <c r="CA350">
        <f>VLOOKUP($D350,'2022 FPIs'!$A$1:$M$33,8,FALSE)</f>
        <v>0.47213114754098356</v>
      </c>
      <c r="CB350">
        <f>VLOOKUP($D350,'2022 FPIs'!$A$1:$M$33,9,FALSE)</f>
        <v>0.43902439024390244</v>
      </c>
      <c r="CC350">
        <f>VLOOKUP($D350,'2022 FPIs'!$A$1:$M$33,10,FALSE)</f>
        <v>0.28493647912885656</v>
      </c>
      <c r="CD350">
        <f>VLOOKUP($D350,'2022 FPIs'!$A$1:$M$33,11,FALSE)</f>
        <v>0.89915966386554635</v>
      </c>
      <c r="CE350">
        <f>VLOOKUP($D350,'2022 FPIs'!$A$1:$M$33,12,FALSE)</f>
        <v>0.38905775075987858</v>
      </c>
      <c r="CF350">
        <f>VLOOKUP($D350,'2022 FPIs'!$A$1:$M$33,13,FALSE)</f>
        <v>0.41784037558685444</v>
      </c>
      <c r="CG350">
        <f t="shared" si="42"/>
        <v>-6.1999999999999993</v>
      </c>
      <c r="CH350">
        <f t="shared" si="43"/>
        <v>1.4282868525896415</v>
      </c>
      <c r="CI350">
        <f t="shared" si="44"/>
        <v>1.7351351351351352</v>
      </c>
      <c r="CJ350">
        <f t="shared" si="45"/>
        <v>1.0554699537750385</v>
      </c>
      <c r="CK350">
        <f t="shared" si="46"/>
        <v>1.1858407079646018</v>
      </c>
      <c r="CL350">
        <f t="shared" si="47"/>
        <v>-6</v>
      </c>
    </row>
    <row r="351" spans="1:90">
      <c r="A351" t="s">
        <v>1</v>
      </c>
      <c r="B351">
        <f t="shared" si="40"/>
        <v>1</v>
      </c>
      <c r="C351" t="s">
        <v>68</v>
      </c>
      <c r="D351" t="s">
        <v>65</v>
      </c>
      <c r="E351">
        <v>17</v>
      </c>
      <c r="F351">
        <v>16</v>
      </c>
      <c r="G351">
        <v>36</v>
      </c>
      <c r="H351">
        <v>54</v>
      </c>
      <c r="I351">
        <v>274</v>
      </c>
      <c r="J351">
        <v>2</v>
      </c>
      <c r="K351">
        <v>1</v>
      </c>
      <c r="L351">
        <v>1</v>
      </c>
      <c r="M351">
        <v>7</v>
      </c>
      <c r="N351">
        <v>5.2</v>
      </c>
      <c r="O351">
        <v>5</v>
      </c>
      <c r="P351">
        <v>66.7</v>
      </c>
      <c r="Q351">
        <v>83.4</v>
      </c>
      <c r="R351">
        <v>20</v>
      </c>
      <c r="S351">
        <v>76</v>
      </c>
      <c r="T351">
        <v>3.8</v>
      </c>
      <c r="U351">
        <v>0</v>
      </c>
      <c r="V351">
        <v>1</v>
      </c>
      <c r="W351">
        <v>1</v>
      </c>
      <c r="X351">
        <v>2</v>
      </c>
      <c r="Y351">
        <v>2</v>
      </c>
      <c r="Z351">
        <v>5</v>
      </c>
      <c r="AA351">
        <v>247</v>
      </c>
      <c r="AB351">
        <v>8</v>
      </c>
      <c r="AC351">
        <v>15</v>
      </c>
      <c r="AD351">
        <v>0</v>
      </c>
      <c r="AE351">
        <v>0</v>
      </c>
      <c r="AF351" s="3">
        <v>30</v>
      </c>
      <c r="AG351">
        <f>VLOOKUP(C351,'2022 FPIs'!$A$1:$B$33,2,FALSE)</f>
        <v>-8.6999999999999993</v>
      </c>
      <c r="AH351">
        <f>VLOOKUP($C351,'2022 FPIs'!$A$1:$F$33,3,FALSE)</f>
        <v>71.7</v>
      </c>
      <c r="AI351">
        <f>VLOOKUP($C351,'2022 FPIs'!$A$1:$F$33,4,FALSE)</f>
        <v>64.2</v>
      </c>
      <c r="AJ351">
        <f>VLOOKUP($C351,'2022 FPIs'!$A$1:$F$33,5,FALSE)</f>
        <v>68.5</v>
      </c>
      <c r="AK351">
        <f>VLOOKUP($C351,'2022 FPIs'!$A$1:$F$33,6,FALSE)</f>
        <v>53.6</v>
      </c>
      <c r="AL351">
        <f>VLOOKUP($C351,'2022 FPIs'!$A$1:$M$33,7,FALSE)</f>
        <v>1479</v>
      </c>
      <c r="AM351">
        <f>VLOOKUP($C351,'2022 FPIs'!$A$1:$M$33,8,FALSE)</f>
        <v>0.26885245901639343</v>
      </c>
      <c r="AN351">
        <f>VLOOKUP($C351,'2022 FPIs'!$A$1:$M$33,9,FALSE)</f>
        <v>0.96341463414634143</v>
      </c>
      <c r="AO351">
        <f>VLOOKUP($C351,'2022 FPIs'!$A$1:$M$33,10,FALSE)</f>
        <v>0.77858439201451901</v>
      </c>
      <c r="AP351">
        <f>VLOOKUP($C351,'2022 FPIs'!$A$1:$M$33,11,FALSE)</f>
        <v>1</v>
      </c>
      <c r="AQ351">
        <f>VLOOKUP($C351,'2022 FPIs'!$A$1:$M$33,12,FALSE)</f>
        <v>0.64437689969604872</v>
      </c>
      <c r="AR351">
        <f>VLOOKUP($C351,'2022 FPIs'!$A$1:$M$33,13,FALSE)</f>
        <v>0.40375586854460094</v>
      </c>
      <c r="AS351">
        <v>16</v>
      </c>
      <c r="AT351">
        <v>17</v>
      </c>
      <c r="AU351">
        <v>21</v>
      </c>
      <c r="AV351">
        <v>29</v>
      </c>
      <c r="AW351">
        <v>232</v>
      </c>
      <c r="AX351">
        <v>1</v>
      </c>
      <c r="AY351">
        <v>0</v>
      </c>
      <c r="AZ351">
        <v>2</v>
      </c>
      <c r="BA351">
        <v>18</v>
      </c>
      <c r="BB351">
        <v>8.6</v>
      </c>
      <c r="BC351">
        <v>7.5</v>
      </c>
      <c r="BD351">
        <v>72.400000000000006</v>
      </c>
      <c r="BE351">
        <v>107.3</v>
      </c>
      <c r="BF351">
        <v>25</v>
      </c>
      <c r="BG351">
        <v>66</v>
      </c>
      <c r="BH351">
        <v>2.6</v>
      </c>
      <c r="BI351">
        <v>0</v>
      </c>
      <c r="BJ351">
        <v>3</v>
      </c>
      <c r="BK351">
        <v>3</v>
      </c>
      <c r="BL351">
        <v>1</v>
      </c>
      <c r="BM351">
        <v>1</v>
      </c>
      <c r="BN351">
        <v>6</v>
      </c>
      <c r="BO351">
        <v>262</v>
      </c>
      <c r="BP351">
        <v>5</v>
      </c>
      <c r="BQ351">
        <v>14</v>
      </c>
      <c r="BR351">
        <v>0</v>
      </c>
      <c r="BS351">
        <v>0</v>
      </c>
      <c r="BT351" s="3">
        <f t="shared" si="41"/>
        <v>30</v>
      </c>
      <c r="BU351">
        <f>VLOOKUP(D351,'2022 FPIs'!$A$1:$B$33,2,FALSE)</f>
        <v>1.6</v>
      </c>
      <c r="BV351">
        <f>VLOOKUP($D351,'2022 FPIs'!$A$1:$F$33,3,FALSE)</f>
        <v>46.6</v>
      </c>
      <c r="BW351">
        <f>VLOOKUP($D351,'2022 FPIs'!$A$1:$F$33,4,FALSE)</f>
        <v>51.7</v>
      </c>
      <c r="BX351">
        <f>VLOOKUP($D351,'2022 FPIs'!$A$1:$F$33,5,FALSE)</f>
        <v>40.200000000000003</v>
      </c>
      <c r="BY351">
        <f>VLOOKUP($D351,'2022 FPIs'!$A$1:$F$33,6,FALSE)</f>
        <v>56.6</v>
      </c>
      <c r="BZ351">
        <f>VLOOKUP($D351,'2022 FPIs'!$A$1:$G$33,7,FALSE)</f>
        <v>1485</v>
      </c>
      <c r="CA351">
        <f>VLOOKUP($D351,'2022 FPIs'!$A$1:$M$33,8,FALSE)</f>
        <v>0.60655737704918034</v>
      </c>
      <c r="CB351">
        <f>VLOOKUP($D351,'2022 FPIs'!$A$1:$M$33,9,FALSE)</f>
        <v>0.35121951219512193</v>
      </c>
      <c r="CC351">
        <f>VLOOKUP($D351,'2022 FPIs'!$A$1:$M$33,10,FALSE)</f>
        <v>0.55172413793103448</v>
      </c>
      <c r="CD351">
        <f>VLOOKUP($D351,'2022 FPIs'!$A$1:$M$33,11,FALSE)</f>
        <v>0.20728291316526626</v>
      </c>
      <c r="CE351">
        <f>VLOOKUP($D351,'2022 FPIs'!$A$1:$M$33,12,FALSE)</f>
        <v>0.73556231003039529</v>
      </c>
      <c r="CF351">
        <f>VLOOKUP($D351,'2022 FPIs'!$A$1:$M$33,13,FALSE)</f>
        <v>0.41784037558685444</v>
      </c>
      <c r="CG351">
        <f t="shared" si="42"/>
        <v>-10.299999999999999</v>
      </c>
      <c r="CH351">
        <f t="shared" si="43"/>
        <v>1.5386266094420602</v>
      </c>
      <c r="CI351">
        <f t="shared" si="44"/>
        <v>1.241779497098646</v>
      </c>
      <c r="CJ351">
        <f t="shared" si="45"/>
        <v>1.7039800995024874</v>
      </c>
      <c r="CK351">
        <f t="shared" si="46"/>
        <v>0.94699646643109536</v>
      </c>
      <c r="CL351">
        <f t="shared" si="47"/>
        <v>-6</v>
      </c>
    </row>
    <row r="352" spans="1:90">
      <c r="A352" t="s">
        <v>0</v>
      </c>
      <c r="B352">
        <f t="shared" si="40"/>
        <v>0</v>
      </c>
      <c r="C352" t="s">
        <v>68</v>
      </c>
      <c r="D352" t="s">
        <v>54</v>
      </c>
      <c r="E352">
        <v>7</v>
      </c>
      <c r="F352">
        <v>35</v>
      </c>
      <c r="G352">
        <v>34</v>
      </c>
      <c r="H352">
        <v>55</v>
      </c>
      <c r="I352">
        <v>253</v>
      </c>
      <c r="J352">
        <v>1</v>
      </c>
      <c r="K352">
        <v>2</v>
      </c>
      <c r="L352">
        <v>0</v>
      </c>
      <c r="M352">
        <v>0</v>
      </c>
      <c r="N352">
        <v>4.5999999999999996</v>
      </c>
      <c r="O352">
        <v>4.5999999999999996</v>
      </c>
      <c r="P352">
        <v>61.8</v>
      </c>
      <c r="Q352">
        <v>63.7</v>
      </c>
      <c r="R352">
        <v>19</v>
      </c>
      <c r="S352">
        <v>69</v>
      </c>
      <c r="T352">
        <v>3.6</v>
      </c>
      <c r="U352">
        <v>0</v>
      </c>
      <c r="V352">
        <v>0</v>
      </c>
      <c r="W352">
        <v>1</v>
      </c>
      <c r="X352">
        <v>1</v>
      </c>
      <c r="Y352">
        <v>1</v>
      </c>
      <c r="Z352">
        <v>3</v>
      </c>
      <c r="AA352">
        <v>157</v>
      </c>
      <c r="AB352">
        <v>4</v>
      </c>
      <c r="AC352">
        <v>16</v>
      </c>
      <c r="AD352">
        <v>4</v>
      </c>
      <c r="AE352">
        <v>7</v>
      </c>
      <c r="AF352" s="3">
        <v>27.5</v>
      </c>
      <c r="AG352">
        <f>VLOOKUP(C352,'2022 FPIs'!$A$1:$B$33,2,FALSE)</f>
        <v>-8.6999999999999993</v>
      </c>
      <c r="AH352">
        <f>VLOOKUP($C352,'2022 FPIs'!$A$1:$F$33,3,FALSE)</f>
        <v>71.7</v>
      </c>
      <c r="AI352">
        <f>VLOOKUP($C352,'2022 FPIs'!$A$1:$F$33,4,FALSE)</f>
        <v>64.2</v>
      </c>
      <c r="AJ352">
        <f>VLOOKUP($C352,'2022 FPIs'!$A$1:$F$33,5,FALSE)</f>
        <v>68.5</v>
      </c>
      <c r="AK352">
        <f>VLOOKUP($C352,'2022 FPIs'!$A$1:$F$33,6,FALSE)</f>
        <v>53.6</v>
      </c>
      <c r="AL352">
        <f>VLOOKUP($C352,'2022 FPIs'!$A$1:$M$33,7,FALSE)</f>
        <v>1479</v>
      </c>
      <c r="AM352">
        <f>VLOOKUP($C352,'2022 FPIs'!$A$1:$M$33,8,FALSE)</f>
        <v>0.26885245901639343</v>
      </c>
      <c r="AN352">
        <f>VLOOKUP($C352,'2022 FPIs'!$A$1:$M$33,9,FALSE)</f>
        <v>0.96341463414634143</v>
      </c>
      <c r="AO352">
        <f>VLOOKUP($C352,'2022 FPIs'!$A$1:$M$33,10,FALSE)</f>
        <v>0.77858439201451901</v>
      </c>
      <c r="AP352">
        <f>VLOOKUP($C352,'2022 FPIs'!$A$1:$M$33,11,FALSE)</f>
        <v>1</v>
      </c>
      <c r="AQ352">
        <f>VLOOKUP($C352,'2022 FPIs'!$A$1:$M$33,12,FALSE)</f>
        <v>0.64437689969604872</v>
      </c>
      <c r="AR352">
        <f>VLOOKUP($C352,'2022 FPIs'!$A$1:$M$33,13,FALSE)</f>
        <v>0.40375586854460094</v>
      </c>
      <c r="AS352">
        <v>35</v>
      </c>
      <c r="AT352">
        <v>7</v>
      </c>
      <c r="AU352">
        <v>17</v>
      </c>
      <c r="AV352">
        <v>23</v>
      </c>
      <c r="AW352">
        <v>195</v>
      </c>
      <c r="AX352">
        <v>2</v>
      </c>
      <c r="AY352">
        <v>0</v>
      </c>
      <c r="AZ352">
        <v>0</v>
      </c>
      <c r="BA352">
        <v>0</v>
      </c>
      <c r="BB352">
        <v>8.5</v>
      </c>
      <c r="BC352">
        <v>8.5</v>
      </c>
      <c r="BD352">
        <v>73.900000000000006</v>
      </c>
      <c r="BE352">
        <v>128</v>
      </c>
      <c r="BF352">
        <v>36</v>
      </c>
      <c r="BG352">
        <v>209</v>
      </c>
      <c r="BH352">
        <v>5.8</v>
      </c>
      <c r="BI352">
        <v>3</v>
      </c>
      <c r="BJ352">
        <v>0</v>
      </c>
      <c r="BK352">
        <v>0</v>
      </c>
      <c r="BL352">
        <v>5</v>
      </c>
      <c r="BM352">
        <v>5</v>
      </c>
      <c r="BN352">
        <v>3</v>
      </c>
      <c r="BO352">
        <v>134</v>
      </c>
      <c r="BP352">
        <v>4</v>
      </c>
      <c r="BQ352">
        <v>9</v>
      </c>
      <c r="BR352">
        <v>1</v>
      </c>
      <c r="BS352">
        <v>2</v>
      </c>
      <c r="BT352" s="3">
        <f t="shared" si="41"/>
        <v>32.5</v>
      </c>
      <c r="BU352">
        <f>VLOOKUP(D352,'2022 FPIs'!$A$1:$B$33,2,FALSE)</f>
        <v>6.5</v>
      </c>
      <c r="BV352">
        <f>VLOOKUP($D352,'2022 FPIs'!$A$1:$F$33,3,FALSE)</f>
        <v>32.200000000000003</v>
      </c>
      <c r="BW352">
        <f>VLOOKUP($D352,'2022 FPIs'!$A$1:$F$33,4,FALSE)</f>
        <v>41.6</v>
      </c>
      <c r="BX352">
        <f>VLOOKUP($D352,'2022 FPIs'!$A$1:$F$33,5,FALSE)</f>
        <v>32.799999999999997</v>
      </c>
      <c r="BY352">
        <f>VLOOKUP($D352,'2022 FPIs'!$A$1:$F$33,6,FALSE)</f>
        <v>45.3</v>
      </c>
      <c r="BZ352">
        <f>VLOOKUP($D352,'2022 FPIs'!$A$1:$G$33,7,FALSE)</f>
        <v>1644</v>
      </c>
      <c r="CA352">
        <f>VLOOKUP($D352,'2022 FPIs'!$A$1:$M$33,8,FALSE)</f>
        <v>0.76721311475409837</v>
      </c>
      <c r="CB352">
        <f>VLOOKUP($D352,'2022 FPIs'!$A$1:$M$33,9,FALSE)</f>
        <v>0</v>
      </c>
      <c r="CC352">
        <f>VLOOKUP($D352,'2022 FPIs'!$A$1:$M$33,10,FALSE)</f>
        <v>0.36842105263157893</v>
      </c>
      <c r="CD352">
        <f>VLOOKUP($D352,'2022 FPIs'!$A$1:$M$33,11,FALSE)</f>
        <v>0</v>
      </c>
      <c r="CE352">
        <f>VLOOKUP($D352,'2022 FPIs'!$A$1:$M$33,12,FALSE)</f>
        <v>0.39209726443768994</v>
      </c>
      <c r="CF352">
        <f>VLOOKUP($D352,'2022 FPIs'!$A$1:$M$33,13,FALSE)</f>
        <v>0.79107981220657275</v>
      </c>
      <c r="CG352">
        <f t="shared" si="42"/>
        <v>-15.2</v>
      </c>
      <c r="CH352">
        <f t="shared" si="43"/>
        <v>2.2267080745341614</v>
      </c>
      <c r="CI352">
        <f t="shared" si="44"/>
        <v>1.5432692307692308</v>
      </c>
      <c r="CJ352">
        <f t="shared" si="45"/>
        <v>2.0884146341463414</v>
      </c>
      <c r="CK352">
        <f t="shared" si="46"/>
        <v>1.1832229580573952</v>
      </c>
      <c r="CL352">
        <f t="shared" si="47"/>
        <v>-165</v>
      </c>
    </row>
    <row r="353" spans="1:90">
      <c r="A353" t="s">
        <v>0</v>
      </c>
      <c r="B353">
        <f t="shared" si="40"/>
        <v>0</v>
      </c>
      <c r="C353" t="s">
        <v>68</v>
      </c>
      <c r="D353" t="s">
        <v>52</v>
      </c>
      <c r="E353">
        <v>23</v>
      </c>
      <c r="F353">
        <v>34</v>
      </c>
      <c r="G353">
        <v>30</v>
      </c>
      <c r="H353">
        <v>44</v>
      </c>
      <c r="I353">
        <v>304</v>
      </c>
      <c r="J353">
        <v>3</v>
      </c>
      <c r="K353">
        <v>2</v>
      </c>
      <c r="L353">
        <v>1</v>
      </c>
      <c r="M353">
        <v>8</v>
      </c>
      <c r="N353">
        <v>7.1</v>
      </c>
      <c r="O353">
        <v>6.8</v>
      </c>
      <c r="P353">
        <v>68.2</v>
      </c>
      <c r="Q353">
        <v>91.5</v>
      </c>
      <c r="R353">
        <v>25</v>
      </c>
      <c r="S353">
        <v>92</v>
      </c>
      <c r="T353">
        <v>3.7</v>
      </c>
      <c r="U353">
        <v>0</v>
      </c>
      <c r="V353">
        <v>1</v>
      </c>
      <c r="W353">
        <v>2</v>
      </c>
      <c r="X353">
        <v>2</v>
      </c>
      <c r="Y353">
        <v>2</v>
      </c>
      <c r="Z353">
        <v>1</v>
      </c>
      <c r="AA353">
        <v>51</v>
      </c>
      <c r="AB353">
        <v>4</v>
      </c>
      <c r="AC353">
        <v>12</v>
      </c>
      <c r="AD353">
        <v>2</v>
      </c>
      <c r="AE353">
        <v>3</v>
      </c>
      <c r="AF353" s="3">
        <v>30.5</v>
      </c>
      <c r="AG353">
        <f>VLOOKUP(C353,'2022 FPIs'!$A$1:$B$33,2,FALSE)</f>
        <v>-8.6999999999999993</v>
      </c>
      <c r="AH353">
        <f>VLOOKUP($C353,'2022 FPIs'!$A$1:$F$33,3,FALSE)</f>
        <v>71.7</v>
      </c>
      <c r="AI353">
        <f>VLOOKUP($C353,'2022 FPIs'!$A$1:$F$33,4,FALSE)</f>
        <v>64.2</v>
      </c>
      <c r="AJ353">
        <f>VLOOKUP($C353,'2022 FPIs'!$A$1:$F$33,5,FALSE)</f>
        <v>68.5</v>
      </c>
      <c r="AK353">
        <f>VLOOKUP($C353,'2022 FPIs'!$A$1:$F$33,6,FALSE)</f>
        <v>53.6</v>
      </c>
      <c r="AL353">
        <f>VLOOKUP($C353,'2022 FPIs'!$A$1:$M$33,7,FALSE)</f>
        <v>1479</v>
      </c>
      <c r="AM353">
        <f>VLOOKUP($C353,'2022 FPIs'!$A$1:$M$33,8,FALSE)</f>
        <v>0.26885245901639343</v>
      </c>
      <c r="AN353">
        <f>VLOOKUP($C353,'2022 FPIs'!$A$1:$M$33,9,FALSE)</f>
        <v>0.96341463414634143</v>
      </c>
      <c r="AO353">
        <f>VLOOKUP($C353,'2022 FPIs'!$A$1:$M$33,10,FALSE)</f>
        <v>0.77858439201451901</v>
      </c>
      <c r="AP353">
        <f>VLOOKUP($C353,'2022 FPIs'!$A$1:$M$33,11,FALSE)</f>
        <v>1</v>
      </c>
      <c r="AQ353">
        <f>VLOOKUP($C353,'2022 FPIs'!$A$1:$M$33,12,FALSE)</f>
        <v>0.64437689969604872</v>
      </c>
      <c r="AR353">
        <f>VLOOKUP($C353,'2022 FPIs'!$A$1:$M$33,13,FALSE)</f>
        <v>0.40375586854460094</v>
      </c>
      <c r="AS353">
        <v>34</v>
      </c>
      <c r="AT353">
        <v>23</v>
      </c>
      <c r="AU353">
        <v>27</v>
      </c>
      <c r="AV353">
        <v>39</v>
      </c>
      <c r="AW353">
        <v>184</v>
      </c>
      <c r="AX353">
        <v>4</v>
      </c>
      <c r="AY353">
        <v>1</v>
      </c>
      <c r="AZ353">
        <v>2</v>
      </c>
      <c r="BA353">
        <v>16</v>
      </c>
      <c r="BB353">
        <v>5.0999999999999996</v>
      </c>
      <c r="BC353">
        <v>4.5</v>
      </c>
      <c r="BD353">
        <v>69.2</v>
      </c>
      <c r="BE353">
        <v>102.9</v>
      </c>
      <c r="BF353">
        <v>21</v>
      </c>
      <c r="BG353">
        <v>53</v>
      </c>
      <c r="BH353">
        <v>2.5</v>
      </c>
      <c r="BI353">
        <v>0</v>
      </c>
      <c r="BJ353">
        <v>2</v>
      </c>
      <c r="BK353">
        <v>2</v>
      </c>
      <c r="BL353">
        <v>2</v>
      </c>
      <c r="BM353">
        <v>2</v>
      </c>
      <c r="BN353">
        <v>4</v>
      </c>
      <c r="BO353">
        <v>180</v>
      </c>
      <c r="BP353">
        <v>5</v>
      </c>
      <c r="BQ353">
        <v>13</v>
      </c>
      <c r="BR353">
        <v>0</v>
      </c>
      <c r="BS353">
        <v>0</v>
      </c>
      <c r="BT353" s="3">
        <f t="shared" si="41"/>
        <v>29.5</v>
      </c>
      <c r="BU353">
        <f>VLOOKUP(D353,'2022 FPIs'!$A$1:$B$33,2,FALSE)</f>
        <v>11.1</v>
      </c>
      <c r="BV353">
        <f>VLOOKUP($D353,'2022 FPIs'!$A$1:$F$33,3,FALSE)</f>
        <v>56.4</v>
      </c>
      <c r="BW353">
        <f>VLOOKUP($D353,'2022 FPIs'!$A$1:$F$33,4,FALSE)</f>
        <v>46.3</v>
      </c>
      <c r="BX353">
        <f>VLOOKUP($D353,'2022 FPIs'!$A$1:$F$33,5,FALSE)</f>
        <v>58.6</v>
      </c>
      <c r="BY353">
        <f>VLOOKUP($D353,'2022 FPIs'!$A$1:$F$33,6,FALSE)</f>
        <v>61.8</v>
      </c>
      <c r="BZ353">
        <f>VLOOKUP($D353,'2022 FPIs'!$A$1:$G$33,7,FALSE)</f>
        <v>1688</v>
      </c>
      <c r="CA353">
        <f>VLOOKUP($D353,'2022 FPIs'!$A$1:$M$33,8,FALSE)</f>
        <v>0.91803278688524592</v>
      </c>
      <c r="CB353">
        <f>VLOOKUP($D353,'2022 FPIs'!$A$1:$M$33,9,FALSE)</f>
        <v>0.59024390243902425</v>
      </c>
      <c r="CC353">
        <f>VLOOKUP($D353,'2022 FPIs'!$A$1:$M$33,10,FALSE)</f>
        <v>0.45372050816696902</v>
      </c>
      <c r="CD353">
        <f>VLOOKUP($D353,'2022 FPIs'!$A$1:$M$33,11,FALSE)</f>
        <v>0.7226890756302522</v>
      </c>
      <c r="CE353">
        <f>VLOOKUP($D353,'2022 FPIs'!$A$1:$M$33,12,FALSE)</f>
        <v>0.8936170212765957</v>
      </c>
      <c r="CF353">
        <f>VLOOKUP($D353,'2022 FPIs'!$A$1:$M$33,13,FALSE)</f>
        <v>0.89436619718309862</v>
      </c>
      <c r="CG353">
        <f t="shared" si="42"/>
        <v>-19.799999999999997</v>
      </c>
      <c r="CH353">
        <f t="shared" si="43"/>
        <v>1.271276595744681</v>
      </c>
      <c r="CI353">
        <f t="shared" si="44"/>
        <v>1.3866090712742982</v>
      </c>
      <c r="CJ353">
        <f t="shared" si="45"/>
        <v>1.1689419795221843</v>
      </c>
      <c r="CK353">
        <f t="shared" si="46"/>
        <v>0.8673139158576052</v>
      </c>
      <c r="CL353">
        <f t="shared" si="47"/>
        <v>-209</v>
      </c>
    </row>
    <row r="354" spans="1:90">
      <c r="A354" t="s">
        <v>1</v>
      </c>
      <c r="B354">
        <f t="shared" si="40"/>
        <v>1</v>
      </c>
      <c r="C354" t="s">
        <v>68</v>
      </c>
      <c r="D354" t="s">
        <v>57</v>
      </c>
      <c r="E354">
        <v>19</v>
      </c>
      <c r="F354">
        <v>16</v>
      </c>
      <c r="G354">
        <v>32</v>
      </c>
      <c r="H354">
        <v>48</v>
      </c>
      <c r="I354">
        <v>281</v>
      </c>
      <c r="J354">
        <v>1</v>
      </c>
      <c r="K354">
        <v>2</v>
      </c>
      <c r="L354">
        <v>0</v>
      </c>
      <c r="M354">
        <v>0</v>
      </c>
      <c r="N354">
        <v>5.9</v>
      </c>
      <c r="O354">
        <v>5.9</v>
      </c>
      <c r="P354">
        <v>66.7</v>
      </c>
      <c r="Q354">
        <v>71.599999999999994</v>
      </c>
      <c r="R354">
        <v>30</v>
      </c>
      <c r="S354">
        <v>115</v>
      </c>
      <c r="T354">
        <v>3.8</v>
      </c>
      <c r="U354">
        <v>0</v>
      </c>
      <c r="V354">
        <v>4</v>
      </c>
      <c r="W354">
        <v>4</v>
      </c>
      <c r="X354">
        <v>1</v>
      </c>
      <c r="Y354">
        <v>1</v>
      </c>
      <c r="Z354">
        <v>5</v>
      </c>
      <c r="AA354">
        <v>244</v>
      </c>
      <c r="AB354">
        <v>6</v>
      </c>
      <c r="AC354">
        <v>17</v>
      </c>
      <c r="AD354">
        <v>1</v>
      </c>
      <c r="AE354">
        <v>2</v>
      </c>
      <c r="AF354" s="3">
        <v>37</v>
      </c>
      <c r="AG354">
        <f>VLOOKUP(C354,'2022 FPIs'!$A$1:$B$33,2,FALSE)</f>
        <v>-8.6999999999999993</v>
      </c>
      <c r="AH354">
        <f>VLOOKUP($C354,'2022 FPIs'!$A$1:$F$33,3,FALSE)</f>
        <v>71.7</v>
      </c>
      <c r="AI354">
        <f>VLOOKUP($C354,'2022 FPIs'!$A$1:$F$33,4,FALSE)</f>
        <v>64.2</v>
      </c>
      <c r="AJ354">
        <f>VLOOKUP($C354,'2022 FPIs'!$A$1:$F$33,5,FALSE)</f>
        <v>68.5</v>
      </c>
      <c r="AK354">
        <f>VLOOKUP($C354,'2022 FPIs'!$A$1:$F$33,6,FALSE)</f>
        <v>53.6</v>
      </c>
      <c r="AL354">
        <f>VLOOKUP($C354,'2022 FPIs'!$A$1:$M$33,7,FALSE)</f>
        <v>1479</v>
      </c>
      <c r="AM354">
        <f>VLOOKUP($C354,'2022 FPIs'!$A$1:$M$33,8,FALSE)</f>
        <v>0.26885245901639343</v>
      </c>
      <c r="AN354">
        <f>VLOOKUP($C354,'2022 FPIs'!$A$1:$M$33,9,FALSE)</f>
        <v>0.96341463414634143</v>
      </c>
      <c r="AO354">
        <f>VLOOKUP($C354,'2022 FPIs'!$A$1:$M$33,10,FALSE)</f>
        <v>0.77858439201451901</v>
      </c>
      <c r="AP354">
        <f>VLOOKUP($C354,'2022 FPIs'!$A$1:$M$33,11,FALSE)</f>
        <v>1</v>
      </c>
      <c r="AQ354">
        <f>VLOOKUP($C354,'2022 FPIs'!$A$1:$M$33,12,FALSE)</f>
        <v>0.64437689969604872</v>
      </c>
      <c r="AR354">
        <f>VLOOKUP($C354,'2022 FPIs'!$A$1:$M$33,13,FALSE)</f>
        <v>0.40375586854460094</v>
      </c>
      <c r="AS354">
        <v>16</v>
      </c>
      <c r="AT354">
        <v>19</v>
      </c>
      <c r="AU354">
        <v>25</v>
      </c>
      <c r="AV354">
        <v>46</v>
      </c>
      <c r="AW354">
        <v>204</v>
      </c>
      <c r="AX354">
        <v>0</v>
      </c>
      <c r="AY354">
        <v>1</v>
      </c>
      <c r="AZ354">
        <v>1</v>
      </c>
      <c r="BA354">
        <v>17</v>
      </c>
      <c r="BB354">
        <v>4.8</v>
      </c>
      <c r="BC354">
        <v>4.3</v>
      </c>
      <c r="BD354">
        <v>54.3</v>
      </c>
      <c r="BE354">
        <v>56.8</v>
      </c>
      <c r="BF354">
        <v>27</v>
      </c>
      <c r="BG354">
        <v>121</v>
      </c>
      <c r="BH354">
        <v>4.5</v>
      </c>
      <c r="BI354">
        <v>1</v>
      </c>
      <c r="BJ354">
        <v>3</v>
      </c>
      <c r="BK354">
        <v>3</v>
      </c>
      <c r="BL354">
        <v>1</v>
      </c>
      <c r="BM354">
        <v>1</v>
      </c>
      <c r="BN354">
        <v>7</v>
      </c>
      <c r="BO354">
        <v>322</v>
      </c>
      <c r="BP354">
        <v>5</v>
      </c>
      <c r="BQ354">
        <v>19</v>
      </c>
      <c r="BR354">
        <v>1</v>
      </c>
      <c r="BS354">
        <v>1</v>
      </c>
      <c r="BT354" s="3">
        <f t="shared" si="41"/>
        <v>23</v>
      </c>
      <c r="BU354">
        <f>VLOOKUP(D354,'2022 FPIs'!$A$1:$B$33,2,FALSE)</f>
        <v>-15.1</v>
      </c>
      <c r="BV354">
        <f>VLOOKUP($D354,'2022 FPIs'!$A$1:$F$33,3,FALSE)</f>
        <v>45.7</v>
      </c>
      <c r="BW354">
        <f>VLOOKUP($D354,'2022 FPIs'!$A$1:$F$33,4,FALSE)</f>
        <v>39.799999999999997</v>
      </c>
      <c r="BX354">
        <f>VLOOKUP($D354,'2022 FPIs'!$A$1:$F$33,5,FALSE)</f>
        <v>60.5</v>
      </c>
      <c r="BY354">
        <f>VLOOKUP($D354,'2022 FPIs'!$A$1:$F$33,6,FALSE)</f>
        <v>34.299999999999997</v>
      </c>
      <c r="BZ354">
        <f>VLOOKUP($D354,'2022 FPIs'!$A$1:$G$33,7,FALSE)</f>
        <v>1337</v>
      </c>
      <c r="CA354">
        <f>VLOOKUP($D354,'2022 FPIs'!$A$1:$M$33,8,FALSE)</f>
        <v>5.9016393442622918E-2</v>
      </c>
      <c r="CB354">
        <f>VLOOKUP($D354,'2022 FPIs'!$A$1:$M$33,9,FALSE)</f>
        <v>0.32926829268292684</v>
      </c>
      <c r="CC354">
        <f>VLOOKUP($D354,'2022 FPIs'!$A$1:$M$33,10,FALSE)</f>
        <v>0.33575317604355703</v>
      </c>
      <c r="CD354">
        <f>VLOOKUP($D354,'2022 FPIs'!$A$1:$M$33,11,FALSE)</f>
        <v>0.77591036414565828</v>
      </c>
      <c r="CE354">
        <f>VLOOKUP($D354,'2022 FPIs'!$A$1:$M$33,12,FALSE)</f>
        <v>5.7750759878419412E-2</v>
      </c>
      <c r="CF354">
        <f>VLOOKUP($D354,'2022 FPIs'!$A$1:$M$33,13,FALSE)</f>
        <v>7.0422535211267609E-2</v>
      </c>
      <c r="CG354">
        <f t="shared" si="42"/>
        <v>6.4</v>
      </c>
      <c r="CH354">
        <f t="shared" si="43"/>
        <v>1.5689277899343546</v>
      </c>
      <c r="CI354">
        <f t="shared" si="44"/>
        <v>1.613065326633166</v>
      </c>
      <c r="CJ354">
        <f t="shared" si="45"/>
        <v>1.1322314049586777</v>
      </c>
      <c r="CK354">
        <f t="shared" si="46"/>
        <v>1.5626822157434404</v>
      </c>
      <c r="CL354">
        <f t="shared" si="47"/>
        <v>142</v>
      </c>
    </row>
    <row r="355" spans="1:90">
      <c r="A355" t="s">
        <v>1</v>
      </c>
      <c r="B355">
        <f t="shared" si="40"/>
        <v>1</v>
      </c>
      <c r="C355" t="s">
        <v>68</v>
      </c>
      <c r="D355" t="s">
        <v>67</v>
      </c>
      <c r="E355">
        <v>30</v>
      </c>
      <c r="F355">
        <v>24</v>
      </c>
      <c r="G355">
        <v>34</v>
      </c>
      <c r="H355">
        <v>45</v>
      </c>
      <c r="I355">
        <v>411</v>
      </c>
      <c r="J355">
        <v>3</v>
      </c>
      <c r="K355">
        <v>0</v>
      </c>
      <c r="L355">
        <v>3</v>
      </c>
      <c r="M355">
        <v>21</v>
      </c>
      <c r="N355">
        <v>9.6</v>
      </c>
      <c r="O355">
        <v>8.6</v>
      </c>
      <c r="P355">
        <v>75.599999999999994</v>
      </c>
      <c r="Q355">
        <v>125.3</v>
      </c>
      <c r="R355">
        <v>25</v>
      </c>
      <c r="S355">
        <v>67</v>
      </c>
      <c r="T355">
        <v>2.7</v>
      </c>
      <c r="U355">
        <v>1</v>
      </c>
      <c r="V355">
        <v>1</v>
      </c>
      <c r="W355">
        <v>3</v>
      </c>
      <c r="X355">
        <v>1</v>
      </c>
      <c r="Y355">
        <v>2</v>
      </c>
      <c r="Z355">
        <v>5</v>
      </c>
      <c r="AA355">
        <v>227</v>
      </c>
      <c r="AB355">
        <v>4</v>
      </c>
      <c r="AC355">
        <v>15</v>
      </c>
      <c r="AD355">
        <v>2</v>
      </c>
      <c r="AE355">
        <v>2</v>
      </c>
      <c r="AF355" s="3">
        <v>33</v>
      </c>
      <c r="AG355">
        <f>VLOOKUP(C355,'2022 FPIs'!$A$1:$B$33,2,FALSE)</f>
        <v>-8.6999999999999993</v>
      </c>
      <c r="AH355">
        <f>VLOOKUP($C355,'2022 FPIs'!$A$1:$F$33,3,FALSE)</f>
        <v>71.7</v>
      </c>
      <c r="AI355">
        <f>VLOOKUP($C355,'2022 FPIs'!$A$1:$F$33,4,FALSE)</f>
        <v>64.2</v>
      </c>
      <c r="AJ355">
        <f>VLOOKUP($C355,'2022 FPIs'!$A$1:$F$33,5,FALSE)</f>
        <v>68.5</v>
      </c>
      <c r="AK355">
        <f>VLOOKUP($C355,'2022 FPIs'!$A$1:$F$33,6,FALSE)</f>
        <v>53.6</v>
      </c>
      <c r="AL355">
        <f>VLOOKUP($C355,'2022 FPIs'!$A$1:$M$33,7,FALSE)</f>
        <v>1479</v>
      </c>
      <c r="AM355">
        <f>VLOOKUP($C355,'2022 FPIs'!$A$1:$M$33,8,FALSE)</f>
        <v>0.26885245901639343</v>
      </c>
      <c r="AN355">
        <f>VLOOKUP($C355,'2022 FPIs'!$A$1:$M$33,9,FALSE)</f>
        <v>0.96341463414634143</v>
      </c>
      <c r="AO355">
        <f>VLOOKUP($C355,'2022 FPIs'!$A$1:$M$33,10,FALSE)</f>
        <v>0.77858439201451901</v>
      </c>
      <c r="AP355">
        <f>VLOOKUP($C355,'2022 FPIs'!$A$1:$M$33,11,FALSE)</f>
        <v>1</v>
      </c>
      <c r="AQ355">
        <f>VLOOKUP($C355,'2022 FPIs'!$A$1:$M$33,12,FALSE)</f>
        <v>0.64437689969604872</v>
      </c>
      <c r="AR355">
        <f>VLOOKUP($C355,'2022 FPIs'!$A$1:$M$33,13,FALSE)</f>
        <v>0.40375586854460094</v>
      </c>
      <c r="AS355">
        <v>24</v>
      </c>
      <c r="AT355">
        <v>30</v>
      </c>
      <c r="AU355">
        <v>23</v>
      </c>
      <c r="AV355">
        <v>37</v>
      </c>
      <c r="AW355">
        <v>326</v>
      </c>
      <c r="AX355">
        <v>3</v>
      </c>
      <c r="AY355">
        <v>1</v>
      </c>
      <c r="AZ355">
        <v>2</v>
      </c>
      <c r="BA355">
        <v>15</v>
      </c>
      <c r="BB355">
        <v>9.1999999999999993</v>
      </c>
      <c r="BC355">
        <v>8.4</v>
      </c>
      <c r="BD355">
        <v>62.2</v>
      </c>
      <c r="BE355">
        <v>106.4</v>
      </c>
      <c r="BF355">
        <v>22</v>
      </c>
      <c r="BG355">
        <v>74</v>
      </c>
      <c r="BH355">
        <v>3.4</v>
      </c>
      <c r="BI355">
        <v>0</v>
      </c>
      <c r="BJ355">
        <v>1</v>
      </c>
      <c r="BK355">
        <v>1</v>
      </c>
      <c r="BL355">
        <v>3</v>
      </c>
      <c r="BM355">
        <v>3</v>
      </c>
      <c r="BN355">
        <v>5</v>
      </c>
      <c r="BO355">
        <v>251</v>
      </c>
      <c r="BP355">
        <v>4</v>
      </c>
      <c r="BQ355">
        <v>11</v>
      </c>
      <c r="BR355">
        <v>1</v>
      </c>
      <c r="BS355">
        <v>2</v>
      </c>
      <c r="BT355" s="3">
        <f t="shared" si="41"/>
        <v>27</v>
      </c>
      <c r="BU355">
        <f>VLOOKUP(D355,'2022 FPIs'!$A$1:$B$33,2,FALSE)</f>
        <v>0.6</v>
      </c>
      <c r="BV355">
        <f>VLOOKUP($D355,'2022 FPIs'!$A$1:$F$33,3,FALSE)</f>
        <v>51.1</v>
      </c>
      <c r="BW355">
        <f>VLOOKUP($D355,'2022 FPIs'!$A$1:$F$33,4,FALSE)</f>
        <v>49.5</v>
      </c>
      <c r="BX355">
        <f>VLOOKUP($D355,'2022 FPIs'!$A$1:$F$33,5,FALSE)</f>
        <v>48.2</v>
      </c>
      <c r="BY355">
        <f>VLOOKUP($D355,'2022 FPIs'!$A$1:$F$33,6,FALSE)</f>
        <v>56.9</v>
      </c>
      <c r="BZ355">
        <f>VLOOKUP($D355,'2022 FPIs'!$A$1:$G$33,7,FALSE)</f>
        <v>1485</v>
      </c>
      <c r="CA355">
        <f>VLOOKUP($D355,'2022 FPIs'!$A$1:$M$33,8,FALSE)</f>
        <v>0.57377049180327866</v>
      </c>
      <c r="CB355">
        <f>VLOOKUP($D355,'2022 FPIs'!$A$1:$M$33,9,FALSE)</f>
        <v>0.46097560975609753</v>
      </c>
      <c r="CC355">
        <f>VLOOKUP($D355,'2022 FPIs'!$A$1:$M$33,10,FALSE)</f>
        <v>0.51179673321234109</v>
      </c>
      <c r="CD355">
        <f>VLOOKUP($D355,'2022 FPIs'!$A$1:$M$33,11,FALSE)</f>
        <v>0.43137254901960798</v>
      </c>
      <c r="CE355">
        <f>VLOOKUP($D355,'2022 FPIs'!$A$1:$M$33,12,FALSE)</f>
        <v>0.74468085106382986</v>
      </c>
      <c r="CF355">
        <f>VLOOKUP($D355,'2022 FPIs'!$A$1:$M$33,13,FALSE)</f>
        <v>0.41784037558685444</v>
      </c>
      <c r="CG355">
        <f t="shared" si="42"/>
        <v>-9.2999999999999989</v>
      </c>
      <c r="CH355">
        <f t="shared" si="43"/>
        <v>1.4031311154598827</v>
      </c>
      <c r="CI355">
        <f t="shared" si="44"/>
        <v>1.2969696969696971</v>
      </c>
      <c r="CJ355">
        <f t="shared" si="45"/>
        <v>1.4211618257261409</v>
      </c>
      <c r="CK355">
        <f t="shared" si="46"/>
        <v>0.94200351493848866</v>
      </c>
      <c r="CL355">
        <f t="shared" si="47"/>
        <v>-6</v>
      </c>
    </row>
    <row r="356" spans="1:90">
      <c r="A356" t="s">
        <v>0</v>
      </c>
      <c r="B356">
        <f t="shared" si="40"/>
        <v>0</v>
      </c>
      <c r="C356" t="s">
        <v>68</v>
      </c>
      <c r="D356" t="s">
        <v>66</v>
      </c>
      <c r="E356">
        <v>17</v>
      </c>
      <c r="F356">
        <v>30</v>
      </c>
      <c r="G356">
        <v>22</v>
      </c>
      <c r="H356">
        <v>34</v>
      </c>
      <c r="I356">
        <v>136</v>
      </c>
      <c r="J356">
        <v>2</v>
      </c>
      <c r="K356">
        <v>0</v>
      </c>
      <c r="L356">
        <v>0</v>
      </c>
      <c r="M356">
        <v>0</v>
      </c>
      <c r="N356">
        <v>4</v>
      </c>
      <c r="O356">
        <v>4</v>
      </c>
      <c r="P356">
        <v>64.7</v>
      </c>
      <c r="Q356">
        <v>92.3</v>
      </c>
      <c r="R356">
        <v>20</v>
      </c>
      <c r="S356">
        <v>86</v>
      </c>
      <c r="T356">
        <v>4.3</v>
      </c>
      <c r="U356">
        <v>0</v>
      </c>
      <c r="V356">
        <v>1</v>
      </c>
      <c r="W356">
        <v>1</v>
      </c>
      <c r="X356">
        <v>2</v>
      </c>
      <c r="Y356">
        <v>2</v>
      </c>
      <c r="Z356">
        <v>5</v>
      </c>
      <c r="AA356">
        <v>253</v>
      </c>
      <c r="AB356">
        <v>6</v>
      </c>
      <c r="AC356">
        <v>13</v>
      </c>
      <c r="AD356">
        <v>0</v>
      </c>
      <c r="AE356">
        <v>1</v>
      </c>
      <c r="AF356" s="3">
        <v>15</v>
      </c>
      <c r="AG356">
        <f>VLOOKUP(C356,'2022 FPIs'!$A$1:$B$33,2,FALSE)</f>
        <v>-8.6999999999999993</v>
      </c>
      <c r="AH356">
        <f>VLOOKUP($C356,'2022 FPIs'!$A$1:$F$33,3,FALSE)</f>
        <v>71.7</v>
      </c>
      <c r="AI356">
        <f>VLOOKUP($C356,'2022 FPIs'!$A$1:$F$33,4,FALSE)</f>
        <v>64.2</v>
      </c>
      <c r="AJ356">
        <f>VLOOKUP($C356,'2022 FPIs'!$A$1:$F$33,5,FALSE)</f>
        <v>68.5</v>
      </c>
      <c r="AK356">
        <f>VLOOKUP($C356,'2022 FPIs'!$A$1:$F$33,6,FALSE)</f>
        <v>53.6</v>
      </c>
      <c r="AL356">
        <f>VLOOKUP($C356,'2022 FPIs'!$A$1:$M$33,7,FALSE)</f>
        <v>1479</v>
      </c>
      <c r="AM356">
        <f>VLOOKUP($C356,'2022 FPIs'!$A$1:$M$33,8,FALSE)</f>
        <v>0.26885245901639343</v>
      </c>
      <c r="AN356">
        <f>VLOOKUP($C356,'2022 FPIs'!$A$1:$M$33,9,FALSE)</f>
        <v>0.96341463414634143</v>
      </c>
      <c r="AO356">
        <f>VLOOKUP($C356,'2022 FPIs'!$A$1:$M$33,10,FALSE)</f>
        <v>0.77858439201451901</v>
      </c>
      <c r="AP356">
        <f>VLOOKUP($C356,'2022 FPIs'!$A$1:$M$33,11,FALSE)</f>
        <v>1</v>
      </c>
      <c r="AQ356">
        <f>VLOOKUP($C356,'2022 FPIs'!$A$1:$M$33,12,FALSE)</f>
        <v>0.64437689969604872</v>
      </c>
      <c r="AR356">
        <f>VLOOKUP($C356,'2022 FPIs'!$A$1:$M$33,13,FALSE)</f>
        <v>0.40375586854460094</v>
      </c>
      <c r="AS356">
        <v>30</v>
      </c>
      <c r="AT356">
        <v>17</v>
      </c>
      <c r="AU356">
        <v>19</v>
      </c>
      <c r="AV356">
        <v>30</v>
      </c>
      <c r="AW356">
        <v>208</v>
      </c>
      <c r="AX356">
        <v>2</v>
      </c>
      <c r="AY356">
        <v>0</v>
      </c>
      <c r="AZ356">
        <v>2</v>
      </c>
      <c r="BA356">
        <v>16</v>
      </c>
      <c r="BB356">
        <v>7.5</v>
      </c>
      <c r="BC356">
        <v>6.5</v>
      </c>
      <c r="BD356">
        <v>63.3</v>
      </c>
      <c r="BE356">
        <v>106</v>
      </c>
      <c r="BF356">
        <v>35</v>
      </c>
      <c r="BG356">
        <v>174</v>
      </c>
      <c r="BH356">
        <v>5</v>
      </c>
      <c r="BI356">
        <v>1</v>
      </c>
      <c r="BJ356">
        <v>3</v>
      </c>
      <c r="BK356">
        <v>3</v>
      </c>
      <c r="BL356">
        <v>3</v>
      </c>
      <c r="BM356">
        <v>3</v>
      </c>
      <c r="BN356">
        <v>3</v>
      </c>
      <c r="BO356">
        <v>154</v>
      </c>
      <c r="BP356">
        <v>6</v>
      </c>
      <c r="BQ356">
        <v>15</v>
      </c>
      <c r="BR356">
        <v>3</v>
      </c>
      <c r="BS356">
        <v>3</v>
      </c>
      <c r="BT356" s="3">
        <f t="shared" si="41"/>
        <v>45</v>
      </c>
      <c r="BU356">
        <f>VLOOKUP(D356,'2022 FPIs'!$A$1:$B$33,2,FALSE)</f>
        <v>-2.2999999999999998</v>
      </c>
      <c r="BV356">
        <f>VLOOKUP($D356,'2022 FPIs'!$A$1:$F$33,3,FALSE)</f>
        <v>50.2</v>
      </c>
      <c r="BW356">
        <f>VLOOKUP($D356,'2022 FPIs'!$A$1:$F$33,4,FALSE)</f>
        <v>50</v>
      </c>
      <c r="BX356">
        <f>VLOOKUP($D356,'2022 FPIs'!$A$1:$F$33,5,FALSE)</f>
        <v>50.6</v>
      </c>
      <c r="BY356">
        <f>VLOOKUP($D356,'2022 FPIs'!$A$1:$F$33,6,FALSE)</f>
        <v>49.2</v>
      </c>
      <c r="BZ356">
        <f>VLOOKUP($D356,'2022 FPIs'!$A$1:$G$33,7,FALSE)</f>
        <v>1331</v>
      </c>
      <c r="CA356">
        <f>VLOOKUP($D356,'2022 FPIs'!$A$1:$M$33,8,FALSE)</f>
        <v>0.47868852459016387</v>
      </c>
      <c r="CB356">
        <f>VLOOKUP($D356,'2022 FPIs'!$A$1:$M$33,9,FALSE)</f>
        <v>0.43902439024390244</v>
      </c>
      <c r="CC356">
        <f>VLOOKUP($D356,'2022 FPIs'!$A$1:$M$33,10,FALSE)</f>
        <v>0.52087114337568052</v>
      </c>
      <c r="CD356">
        <f>VLOOKUP($D356,'2022 FPIs'!$A$1:$M$33,11,FALSE)</f>
        <v>0.49859943977591042</v>
      </c>
      <c r="CE356">
        <f>VLOOKUP($D356,'2022 FPIs'!$A$1:$M$33,12,FALSE)</f>
        <v>0.51063829787234061</v>
      </c>
      <c r="CF356">
        <f>VLOOKUP($D356,'2022 FPIs'!$A$1:$M$33,13,FALSE)</f>
        <v>5.6338028169014086E-2</v>
      </c>
      <c r="CG356">
        <f t="shared" si="42"/>
        <v>-6.3999999999999995</v>
      </c>
      <c r="CH356">
        <f t="shared" si="43"/>
        <v>1.4282868525896415</v>
      </c>
      <c r="CI356">
        <f t="shared" si="44"/>
        <v>1.284</v>
      </c>
      <c r="CJ356">
        <f t="shared" si="45"/>
        <v>1.3537549407114624</v>
      </c>
      <c r="CK356">
        <f t="shared" si="46"/>
        <v>1.089430894308943</v>
      </c>
      <c r="CL356">
        <f t="shared" si="47"/>
        <v>148</v>
      </c>
    </row>
    <row r="357" spans="1:90">
      <c r="A357" t="s">
        <v>0</v>
      </c>
      <c r="B357">
        <f t="shared" si="40"/>
        <v>0</v>
      </c>
      <c r="C357" t="s">
        <v>67</v>
      </c>
      <c r="D357" t="s">
        <v>49</v>
      </c>
      <c r="E357">
        <v>24</v>
      </c>
      <c r="F357">
        <v>26</v>
      </c>
      <c r="G357">
        <v>16</v>
      </c>
      <c r="H357">
        <v>27</v>
      </c>
      <c r="I357">
        <v>207</v>
      </c>
      <c r="J357">
        <v>1</v>
      </c>
      <c r="K357">
        <v>1</v>
      </c>
      <c r="L357">
        <v>4</v>
      </c>
      <c r="M357">
        <v>28</v>
      </c>
      <c r="N357">
        <v>8.6999999999999993</v>
      </c>
      <c r="O357">
        <v>6.7</v>
      </c>
      <c r="P357">
        <v>59.3</v>
      </c>
      <c r="Q357">
        <v>80.3</v>
      </c>
      <c r="R357">
        <v>19</v>
      </c>
      <c r="S357">
        <v>54</v>
      </c>
      <c r="T357">
        <v>2.8</v>
      </c>
      <c r="U357">
        <v>2</v>
      </c>
      <c r="V357">
        <v>1</v>
      </c>
      <c r="W357">
        <v>1</v>
      </c>
      <c r="X357">
        <v>3</v>
      </c>
      <c r="Y357">
        <v>3</v>
      </c>
      <c r="Z357">
        <v>5</v>
      </c>
      <c r="AA357">
        <v>250</v>
      </c>
      <c r="AB357">
        <v>4</v>
      </c>
      <c r="AC357">
        <v>11</v>
      </c>
      <c r="AD357">
        <v>0</v>
      </c>
      <c r="AE357">
        <v>0</v>
      </c>
      <c r="AF357" s="3">
        <v>21.5</v>
      </c>
      <c r="AG357">
        <f>VLOOKUP(C357,'2022 FPIs'!$A$1:$B$33,2,FALSE)</f>
        <v>0.6</v>
      </c>
      <c r="AH357">
        <f>VLOOKUP($C357,'2022 FPIs'!$A$1:$F$33,3,FALSE)</f>
        <v>51.1</v>
      </c>
      <c r="AI357">
        <f>VLOOKUP($C357,'2022 FPIs'!$A$1:$F$33,4,FALSE)</f>
        <v>49.5</v>
      </c>
      <c r="AJ357">
        <f>VLOOKUP($C357,'2022 FPIs'!$A$1:$F$33,5,FALSE)</f>
        <v>48.2</v>
      </c>
      <c r="AK357">
        <f>VLOOKUP($C357,'2022 FPIs'!$A$1:$F$33,6,FALSE)</f>
        <v>56.9</v>
      </c>
      <c r="AL357">
        <f>VLOOKUP($C357,'2022 FPIs'!$A$1:$M$33,7,FALSE)</f>
        <v>1485</v>
      </c>
      <c r="AM357">
        <f>VLOOKUP($C357,'2022 FPIs'!$A$1:$M$33,8,FALSE)</f>
        <v>0.57377049180327866</v>
      </c>
      <c r="AN357">
        <f>VLOOKUP($C357,'2022 FPIs'!$A$1:$M$33,9,FALSE)</f>
        <v>0.46097560975609753</v>
      </c>
      <c r="AO357">
        <f>VLOOKUP($C357,'2022 FPIs'!$A$1:$M$33,10,FALSE)</f>
        <v>0.51179673321234109</v>
      </c>
      <c r="AP357">
        <f>VLOOKUP($C357,'2022 FPIs'!$A$1:$M$33,11,FALSE)</f>
        <v>0.43137254901960798</v>
      </c>
      <c r="AQ357">
        <f>VLOOKUP($C357,'2022 FPIs'!$A$1:$M$33,12,FALSE)</f>
        <v>0.74468085106382986</v>
      </c>
      <c r="AR357">
        <f>VLOOKUP($C357,'2022 FPIs'!$A$1:$M$33,13,FALSE)</f>
        <v>0.41784037558685444</v>
      </c>
      <c r="AS357">
        <v>26</v>
      </c>
      <c r="AT357">
        <v>24</v>
      </c>
      <c r="AU357">
        <v>18</v>
      </c>
      <c r="AV357">
        <v>34</v>
      </c>
      <c r="AW357">
        <v>138</v>
      </c>
      <c r="AX357">
        <v>1</v>
      </c>
      <c r="AY357">
        <v>0</v>
      </c>
      <c r="AZ357">
        <v>1</v>
      </c>
      <c r="BA357">
        <v>9</v>
      </c>
      <c r="BB357">
        <v>4.3</v>
      </c>
      <c r="BC357">
        <v>3.9</v>
      </c>
      <c r="BD357">
        <v>52.9</v>
      </c>
      <c r="BE357">
        <v>72.900000000000006</v>
      </c>
      <c r="BF357">
        <v>39</v>
      </c>
      <c r="BG357">
        <v>217</v>
      </c>
      <c r="BH357">
        <v>5.6</v>
      </c>
      <c r="BI357">
        <v>1</v>
      </c>
      <c r="BJ357">
        <v>4</v>
      </c>
      <c r="BK357">
        <v>4</v>
      </c>
      <c r="BL357">
        <v>2</v>
      </c>
      <c r="BM357">
        <v>2</v>
      </c>
      <c r="BN357">
        <v>4</v>
      </c>
      <c r="BO357">
        <v>187</v>
      </c>
      <c r="BP357">
        <v>8</v>
      </c>
      <c r="BQ357">
        <v>18</v>
      </c>
      <c r="BR357">
        <v>1</v>
      </c>
      <c r="BS357">
        <v>2</v>
      </c>
      <c r="BT357" s="3">
        <f t="shared" si="41"/>
        <v>38.5</v>
      </c>
      <c r="BU357">
        <f>VLOOKUP(D357,'2022 FPIs'!$A$1:$B$33,2,FALSE)</f>
        <v>-2.5</v>
      </c>
      <c r="BV357">
        <f>VLOOKUP($D357,'2022 FPIs'!$A$1:$F$33,3,FALSE)</f>
        <v>50.2</v>
      </c>
      <c r="BW357">
        <f>VLOOKUP($D357,'2022 FPIs'!$A$1:$F$33,4,FALSE)</f>
        <v>37</v>
      </c>
      <c r="BX357">
        <f>VLOOKUP($D357,'2022 FPIs'!$A$1:$F$33,5,FALSE)</f>
        <v>64.900000000000006</v>
      </c>
      <c r="BY357">
        <f>VLOOKUP($D357,'2022 FPIs'!$A$1:$F$33,6,FALSE)</f>
        <v>45.2</v>
      </c>
      <c r="BZ357">
        <f>VLOOKUP($D357,'2022 FPIs'!$A$1:$G$33,7,FALSE)</f>
        <v>1485</v>
      </c>
      <c r="CA357">
        <f>VLOOKUP($D357,'2022 FPIs'!$A$1:$M$33,8,FALSE)</f>
        <v>0.47213114754098356</v>
      </c>
      <c r="CB357">
        <f>VLOOKUP($D357,'2022 FPIs'!$A$1:$M$33,9,FALSE)</f>
        <v>0.43902439024390244</v>
      </c>
      <c r="CC357">
        <f>VLOOKUP($D357,'2022 FPIs'!$A$1:$M$33,10,FALSE)</f>
        <v>0.28493647912885656</v>
      </c>
      <c r="CD357">
        <f>VLOOKUP($D357,'2022 FPIs'!$A$1:$M$33,11,FALSE)</f>
        <v>0.89915966386554635</v>
      </c>
      <c r="CE357">
        <f>VLOOKUP($D357,'2022 FPIs'!$A$1:$M$33,12,FALSE)</f>
        <v>0.38905775075987858</v>
      </c>
      <c r="CF357">
        <f>VLOOKUP($D357,'2022 FPIs'!$A$1:$M$33,13,FALSE)</f>
        <v>0.41784037558685444</v>
      </c>
      <c r="CG357">
        <f t="shared" si="42"/>
        <v>3.1</v>
      </c>
      <c r="CH357">
        <f t="shared" si="43"/>
        <v>1.0179282868525896</v>
      </c>
      <c r="CI357">
        <f t="shared" si="44"/>
        <v>1.3378378378378379</v>
      </c>
      <c r="CJ357">
        <f t="shared" si="45"/>
        <v>0.74268104776579347</v>
      </c>
      <c r="CK357">
        <f t="shared" si="46"/>
        <v>1.2588495575221237</v>
      </c>
      <c r="CL357">
        <f t="shared" si="47"/>
        <v>0</v>
      </c>
    </row>
    <row r="358" spans="1:90">
      <c r="A358" t="s">
        <v>0</v>
      </c>
      <c r="B358">
        <f t="shared" si="40"/>
        <v>0</v>
      </c>
      <c r="C358" t="s">
        <v>67</v>
      </c>
      <c r="D358" t="s">
        <v>63</v>
      </c>
      <c r="E358">
        <v>16</v>
      </c>
      <c r="F358">
        <v>19</v>
      </c>
      <c r="G358">
        <v>14</v>
      </c>
      <c r="H358">
        <v>29</v>
      </c>
      <c r="I358">
        <v>129</v>
      </c>
      <c r="J358">
        <v>1</v>
      </c>
      <c r="K358">
        <v>0</v>
      </c>
      <c r="L358">
        <v>2</v>
      </c>
      <c r="M358">
        <v>16</v>
      </c>
      <c r="N358">
        <v>5</v>
      </c>
      <c r="O358">
        <v>4.2</v>
      </c>
      <c r="P358">
        <v>48.3</v>
      </c>
      <c r="Q358">
        <v>72.3</v>
      </c>
      <c r="R358">
        <v>23</v>
      </c>
      <c r="S358">
        <v>146</v>
      </c>
      <c r="T358">
        <v>6.3</v>
      </c>
      <c r="U358">
        <v>0</v>
      </c>
      <c r="V358">
        <v>3</v>
      </c>
      <c r="W358">
        <v>3</v>
      </c>
      <c r="X358">
        <v>1</v>
      </c>
      <c r="Y358">
        <v>1</v>
      </c>
      <c r="Z358">
        <v>5</v>
      </c>
      <c r="AA358">
        <v>212</v>
      </c>
      <c r="AB358">
        <v>2</v>
      </c>
      <c r="AC358">
        <v>12</v>
      </c>
      <c r="AD358">
        <v>1</v>
      </c>
      <c r="AE358">
        <v>1</v>
      </c>
      <c r="AF358" s="3">
        <v>24</v>
      </c>
      <c r="AG358">
        <f>VLOOKUP(C358,'2022 FPIs'!$A$1:$B$33,2,FALSE)</f>
        <v>0.6</v>
      </c>
      <c r="AH358">
        <f>VLOOKUP($C358,'2022 FPIs'!$A$1:$F$33,3,FALSE)</f>
        <v>51.1</v>
      </c>
      <c r="AI358">
        <f>VLOOKUP($C358,'2022 FPIs'!$A$1:$F$33,4,FALSE)</f>
        <v>49.5</v>
      </c>
      <c r="AJ358">
        <f>VLOOKUP($C358,'2022 FPIs'!$A$1:$F$33,5,FALSE)</f>
        <v>48.2</v>
      </c>
      <c r="AK358">
        <f>VLOOKUP($C358,'2022 FPIs'!$A$1:$F$33,6,FALSE)</f>
        <v>56.9</v>
      </c>
      <c r="AL358">
        <f>VLOOKUP($C358,'2022 FPIs'!$A$1:$M$33,7,FALSE)</f>
        <v>1485</v>
      </c>
      <c r="AM358">
        <f>VLOOKUP($C358,'2022 FPIs'!$A$1:$M$33,8,FALSE)</f>
        <v>0.57377049180327866</v>
      </c>
      <c r="AN358">
        <f>VLOOKUP($C358,'2022 FPIs'!$A$1:$M$33,9,FALSE)</f>
        <v>0.46097560975609753</v>
      </c>
      <c r="AO358">
        <f>VLOOKUP($C358,'2022 FPIs'!$A$1:$M$33,10,FALSE)</f>
        <v>0.51179673321234109</v>
      </c>
      <c r="AP358">
        <f>VLOOKUP($C358,'2022 FPIs'!$A$1:$M$33,11,FALSE)</f>
        <v>0.43137254901960798</v>
      </c>
      <c r="AQ358">
        <f>VLOOKUP($C358,'2022 FPIs'!$A$1:$M$33,12,FALSE)</f>
        <v>0.74468085106382986</v>
      </c>
      <c r="AR358">
        <f>VLOOKUP($C358,'2022 FPIs'!$A$1:$M$33,13,FALSE)</f>
        <v>0.41784037558685444</v>
      </c>
      <c r="AS358">
        <v>19</v>
      </c>
      <c r="AT358">
        <v>16</v>
      </c>
      <c r="AU358">
        <v>22</v>
      </c>
      <c r="AV358">
        <v>34</v>
      </c>
      <c r="AW358">
        <v>162</v>
      </c>
      <c r="AX358">
        <v>1</v>
      </c>
      <c r="AY358">
        <v>0</v>
      </c>
      <c r="AZ358">
        <v>3</v>
      </c>
      <c r="BA358">
        <v>14</v>
      </c>
      <c r="BB358">
        <v>5.2</v>
      </c>
      <c r="BC358">
        <v>4.4000000000000004</v>
      </c>
      <c r="BD358">
        <v>64.7</v>
      </c>
      <c r="BE358">
        <v>85.7</v>
      </c>
      <c r="BF358">
        <v>33</v>
      </c>
      <c r="BG358">
        <v>103</v>
      </c>
      <c r="BH358">
        <v>3.1</v>
      </c>
      <c r="BI358">
        <v>0</v>
      </c>
      <c r="BJ358">
        <v>4</v>
      </c>
      <c r="BK358">
        <v>4</v>
      </c>
      <c r="BL358">
        <v>1</v>
      </c>
      <c r="BM358">
        <v>1</v>
      </c>
      <c r="BN358">
        <v>5</v>
      </c>
      <c r="BO358">
        <v>253</v>
      </c>
      <c r="BP358">
        <v>6</v>
      </c>
      <c r="BQ358">
        <v>18</v>
      </c>
      <c r="BR358">
        <v>1</v>
      </c>
      <c r="BS358">
        <v>1</v>
      </c>
      <c r="BT358" s="3">
        <f t="shared" si="41"/>
        <v>36</v>
      </c>
      <c r="BU358">
        <f>VLOOKUP(D358,'2022 FPIs'!$A$1:$B$33,2,FALSE)</f>
        <v>2.1</v>
      </c>
      <c r="BV358">
        <f>VLOOKUP($D358,'2022 FPIs'!$A$1:$F$33,3,FALSE)</f>
        <v>32.299999999999997</v>
      </c>
      <c r="BW358">
        <f>VLOOKUP($D358,'2022 FPIs'!$A$1:$F$33,4,FALSE)</f>
        <v>21.3</v>
      </c>
      <c r="BX358">
        <f>VLOOKUP($D358,'2022 FPIs'!$A$1:$F$33,5,FALSE)</f>
        <v>47.9</v>
      </c>
      <c r="BY358">
        <f>VLOOKUP($D358,'2022 FPIs'!$A$1:$F$33,6,FALSE)</f>
        <v>60.9</v>
      </c>
      <c r="BZ358">
        <f>VLOOKUP($D358,'2022 FPIs'!$A$1:$G$33,7,FALSE)</f>
        <v>1508</v>
      </c>
      <c r="CA358">
        <f>VLOOKUP($D358,'2022 FPIs'!$A$1:$M$33,8,FALSE)</f>
        <v>0.62295081967213117</v>
      </c>
      <c r="CB358">
        <f>VLOOKUP($D358,'2022 FPIs'!$A$1:$M$33,9,FALSE)</f>
        <v>2.4390243902437637E-3</v>
      </c>
      <c r="CC358">
        <f>VLOOKUP($D358,'2022 FPIs'!$A$1:$M$33,10,FALSE)</f>
        <v>0</v>
      </c>
      <c r="CD358">
        <f>VLOOKUP($D358,'2022 FPIs'!$A$1:$M$33,11,FALSE)</f>
        <v>0.42296918767507002</v>
      </c>
      <c r="CE358">
        <f>VLOOKUP($D358,'2022 FPIs'!$A$1:$M$33,12,FALSE)</f>
        <v>0.86626139817629189</v>
      </c>
      <c r="CF358">
        <f>VLOOKUP($D358,'2022 FPIs'!$A$1:$M$33,13,FALSE)</f>
        <v>0.47183098591549294</v>
      </c>
      <c r="CG358">
        <f t="shared" si="42"/>
        <v>-1.5</v>
      </c>
      <c r="CH358">
        <f t="shared" si="43"/>
        <v>1.5820433436532511</v>
      </c>
      <c r="CI358">
        <f t="shared" si="44"/>
        <v>2.323943661971831</v>
      </c>
      <c r="CJ358">
        <f t="shared" si="45"/>
        <v>1.0062630480167016</v>
      </c>
      <c r="CK358">
        <f t="shared" si="46"/>
        <v>0.93431855500821015</v>
      </c>
      <c r="CL358">
        <f t="shared" si="47"/>
        <v>-23</v>
      </c>
    </row>
    <row r="359" spans="1:90">
      <c r="A359" t="s">
        <v>1</v>
      </c>
      <c r="B359">
        <f t="shared" si="40"/>
        <v>1</v>
      </c>
      <c r="C359" t="s">
        <v>67</v>
      </c>
      <c r="D359" t="s">
        <v>65</v>
      </c>
      <c r="E359">
        <v>22</v>
      </c>
      <c r="F359">
        <v>14</v>
      </c>
      <c r="G359">
        <v>12</v>
      </c>
      <c r="H359">
        <v>25</v>
      </c>
      <c r="I359">
        <v>148</v>
      </c>
      <c r="J359">
        <v>1</v>
      </c>
      <c r="K359">
        <v>0</v>
      </c>
      <c r="L359">
        <v>3</v>
      </c>
      <c r="M359">
        <v>22</v>
      </c>
      <c r="N359">
        <v>6.8</v>
      </c>
      <c r="O359">
        <v>5.3</v>
      </c>
      <c r="P359">
        <v>48</v>
      </c>
      <c r="Q359">
        <v>80.099999999999994</v>
      </c>
      <c r="R359">
        <v>31</v>
      </c>
      <c r="S359">
        <v>145</v>
      </c>
      <c r="T359">
        <v>4.7</v>
      </c>
      <c r="U359">
        <v>0</v>
      </c>
      <c r="V359">
        <v>3</v>
      </c>
      <c r="W359">
        <v>3</v>
      </c>
      <c r="X359">
        <v>1</v>
      </c>
      <c r="Y359">
        <v>1</v>
      </c>
      <c r="Z359">
        <v>6</v>
      </c>
      <c r="AA359">
        <v>281</v>
      </c>
      <c r="AB359">
        <v>4</v>
      </c>
      <c r="AC359">
        <v>14</v>
      </c>
      <c r="AD359">
        <v>0</v>
      </c>
      <c r="AE359">
        <v>1</v>
      </c>
      <c r="AF359" s="3">
        <v>30</v>
      </c>
      <c r="AG359">
        <f>VLOOKUP(C359,'2022 FPIs'!$A$1:$B$33,2,FALSE)</f>
        <v>0.6</v>
      </c>
      <c r="AH359">
        <f>VLOOKUP($C359,'2022 FPIs'!$A$1:$F$33,3,FALSE)</f>
        <v>51.1</v>
      </c>
      <c r="AI359">
        <f>VLOOKUP($C359,'2022 FPIs'!$A$1:$F$33,4,FALSE)</f>
        <v>49.5</v>
      </c>
      <c r="AJ359">
        <f>VLOOKUP($C359,'2022 FPIs'!$A$1:$F$33,5,FALSE)</f>
        <v>48.2</v>
      </c>
      <c r="AK359">
        <f>VLOOKUP($C359,'2022 FPIs'!$A$1:$F$33,6,FALSE)</f>
        <v>56.9</v>
      </c>
      <c r="AL359">
        <f>VLOOKUP($C359,'2022 FPIs'!$A$1:$M$33,7,FALSE)</f>
        <v>1485</v>
      </c>
      <c r="AM359">
        <f>VLOOKUP($C359,'2022 FPIs'!$A$1:$M$33,8,FALSE)</f>
        <v>0.57377049180327866</v>
      </c>
      <c r="AN359">
        <f>VLOOKUP($C359,'2022 FPIs'!$A$1:$M$33,9,FALSE)</f>
        <v>0.46097560975609753</v>
      </c>
      <c r="AO359">
        <f>VLOOKUP($C359,'2022 FPIs'!$A$1:$M$33,10,FALSE)</f>
        <v>0.51179673321234109</v>
      </c>
      <c r="AP359">
        <f>VLOOKUP($C359,'2022 FPIs'!$A$1:$M$33,11,FALSE)</f>
        <v>0.43137254901960798</v>
      </c>
      <c r="AQ359">
        <f>VLOOKUP($C359,'2022 FPIs'!$A$1:$M$33,12,FALSE)</f>
        <v>0.74468085106382986</v>
      </c>
      <c r="AR359">
        <f>VLOOKUP($C359,'2022 FPIs'!$A$1:$M$33,13,FALSE)</f>
        <v>0.41784037558685444</v>
      </c>
      <c r="AS359">
        <v>14</v>
      </c>
      <c r="AT359">
        <v>22</v>
      </c>
      <c r="AU359">
        <v>25</v>
      </c>
      <c r="AV359">
        <v>41</v>
      </c>
      <c r="AW359">
        <v>342</v>
      </c>
      <c r="AX359">
        <v>1</v>
      </c>
      <c r="AY359">
        <v>2</v>
      </c>
      <c r="AZ359">
        <v>1</v>
      </c>
      <c r="BA359">
        <v>11</v>
      </c>
      <c r="BB359">
        <v>8.6</v>
      </c>
      <c r="BC359">
        <v>8.1</v>
      </c>
      <c r="BD359">
        <v>61</v>
      </c>
      <c r="BE359">
        <v>75.5</v>
      </c>
      <c r="BF359">
        <v>22</v>
      </c>
      <c r="BG359">
        <v>84</v>
      </c>
      <c r="BH359">
        <v>3.8</v>
      </c>
      <c r="BI359">
        <v>1</v>
      </c>
      <c r="BJ359">
        <v>0</v>
      </c>
      <c r="BK359">
        <v>2</v>
      </c>
      <c r="BL359">
        <v>2</v>
      </c>
      <c r="BM359">
        <v>2</v>
      </c>
      <c r="BN359">
        <v>6</v>
      </c>
      <c r="BO359">
        <v>285</v>
      </c>
      <c r="BP359">
        <v>5</v>
      </c>
      <c r="BQ359">
        <v>13</v>
      </c>
      <c r="BR359">
        <v>0</v>
      </c>
      <c r="BS359">
        <v>0</v>
      </c>
      <c r="BT359" s="3">
        <f t="shared" si="41"/>
        <v>30</v>
      </c>
      <c r="BU359">
        <f>VLOOKUP(D359,'2022 FPIs'!$A$1:$B$33,2,FALSE)</f>
        <v>1.6</v>
      </c>
      <c r="BV359">
        <f>VLOOKUP($D359,'2022 FPIs'!$A$1:$F$33,3,FALSE)</f>
        <v>46.6</v>
      </c>
      <c r="BW359">
        <f>VLOOKUP($D359,'2022 FPIs'!$A$1:$F$33,4,FALSE)</f>
        <v>51.7</v>
      </c>
      <c r="BX359">
        <f>VLOOKUP($D359,'2022 FPIs'!$A$1:$F$33,5,FALSE)</f>
        <v>40.200000000000003</v>
      </c>
      <c r="BY359">
        <f>VLOOKUP($D359,'2022 FPIs'!$A$1:$F$33,6,FALSE)</f>
        <v>56.6</v>
      </c>
      <c r="BZ359">
        <f>VLOOKUP($D359,'2022 FPIs'!$A$1:$G$33,7,FALSE)</f>
        <v>1485</v>
      </c>
      <c r="CA359">
        <f>VLOOKUP($D359,'2022 FPIs'!$A$1:$M$33,8,FALSE)</f>
        <v>0.60655737704918034</v>
      </c>
      <c r="CB359">
        <f>VLOOKUP($D359,'2022 FPIs'!$A$1:$M$33,9,FALSE)</f>
        <v>0.35121951219512193</v>
      </c>
      <c r="CC359">
        <f>VLOOKUP($D359,'2022 FPIs'!$A$1:$M$33,10,FALSE)</f>
        <v>0.55172413793103448</v>
      </c>
      <c r="CD359">
        <f>VLOOKUP($D359,'2022 FPIs'!$A$1:$M$33,11,FALSE)</f>
        <v>0.20728291316526626</v>
      </c>
      <c r="CE359">
        <f>VLOOKUP($D359,'2022 FPIs'!$A$1:$M$33,12,FALSE)</f>
        <v>0.73556231003039529</v>
      </c>
      <c r="CF359">
        <f>VLOOKUP($D359,'2022 FPIs'!$A$1:$M$33,13,FALSE)</f>
        <v>0.41784037558685444</v>
      </c>
      <c r="CG359">
        <f t="shared" si="42"/>
        <v>-1</v>
      </c>
      <c r="CH359">
        <f t="shared" si="43"/>
        <v>1.0965665236051503</v>
      </c>
      <c r="CI359">
        <f t="shared" si="44"/>
        <v>0.95744680851063824</v>
      </c>
      <c r="CJ359">
        <f t="shared" si="45"/>
        <v>1.1990049751243781</v>
      </c>
      <c r="CK359">
        <f t="shared" si="46"/>
        <v>1.0053003533568905</v>
      </c>
      <c r="CL359">
        <f t="shared" si="47"/>
        <v>0</v>
      </c>
    </row>
    <row r="360" spans="1:90">
      <c r="A360" t="s">
        <v>0</v>
      </c>
      <c r="B360">
        <f t="shared" si="40"/>
        <v>0</v>
      </c>
      <c r="C360" t="s">
        <v>67</v>
      </c>
      <c r="D360" t="s">
        <v>57</v>
      </c>
      <c r="E360">
        <v>16</v>
      </c>
      <c r="F360">
        <v>26</v>
      </c>
      <c r="G360">
        <v>22</v>
      </c>
      <c r="H360">
        <v>36</v>
      </c>
      <c r="I360">
        <v>180</v>
      </c>
      <c r="J360">
        <v>1</v>
      </c>
      <c r="K360">
        <v>2</v>
      </c>
      <c r="L360">
        <v>2</v>
      </c>
      <c r="M360">
        <v>17</v>
      </c>
      <c r="N360">
        <v>5.5</v>
      </c>
      <c r="O360">
        <v>4.7</v>
      </c>
      <c r="P360">
        <v>61.1</v>
      </c>
      <c r="Q360">
        <v>60</v>
      </c>
      <c r="R360">
        <v>13</v>
      </c>
      <c r="S360">
        <v>40</v>
      </c>
      <c r="T360">
        <v>3.1</v>
      </c>
      <c r="U360">
        <v>0</v>
      </c>
      <c r="V360">
        <v>1</v>
      </c>
      <c r="W360">
        <v>1</v>
      </c>
      <c r="X360">
        <v>1</v>
      </c>
      <c r="Y360">
        <v>1</v>
      </c>
      <c r="Z360">
        <v>4</v>
      </c>
      <c r="AA360">
        <v>209</v>
      </c>
      <c r="AB360">
        <v>2</v>
      </c>
      <c r="AC360">
        <v>10</v>
      </c>
      <c r="AD360">
        <v>1</v>
      </c>
      <c r="AE360">
        <v>3</v>
      </c>
      <c r="AF360" s="3">
        <v>21.5</v>
      </c>
      <c r="AG360">
        <f>VLOOKUP(C360,'2022 FPIs'!$A$1:$B$33,2,FALSE)</f>
        <v>0.6</v>
      </c>
      <c r="AH360">
        <f>VLOOKUP($C360,'2022 FPIs'!$A$1:$F$33,3,FALSE)</f>
        <v>51.1</v>
      </c>
      <c r="AI360">
        <f>VLOOKUP($C360,'2022 FPIs'!$A$1:$F$33,4,FALSE)</f>
        <v>49.5</v>
      </c>
      <c r="AJ360">
        <f>VLOOKUP($C360,'2022 FPIs'!$A$1:$F$33,5,FALSE)</f>
        <v>48.2</v>
      </c>
      <c r="AK360">
        <f>VLOOKUP($C360,'2022 FPIs'!$A$1:$F$33,6,FALSE)</f>
        <v>56.9</v>
      </c>
      <c r="AL360">
        <f>VLOOKUP($C360,'2022 FPIs'!$A$1:$M$33,7,FALSE)</f>
        <v>1485</v>
      </c>
      <c r="AM360">
        <f>VLOOKUP($C360,'2022 FPIs'!$A$1:$M$33,8,FALSE)</f>
        <v>0.57377049180327866</v>
      </c>
      <c r="AN360">
        <f>VLOOKUP($C360,'2022 FPIs'!$A$1:$M$33,9,FALSE)</f>
        <v>0.46097560975609753</v>
      </c>
      <c r="AO360">
        <f>VLOOKUP($C360,'2022 FPIs'!$A$1:$M$33,10,FALSE)</f>
        <v>0.51179673321234109</v>
      </c>
      <c r="AP360">
        <f>VLOOKUP($C360,'2022 FPIs'!$A$1:$M$33,11,FALSE)</f>
        <v>0.43137254901960798</v>
      </c>
      <c r="AQ360">
        <f>VLOOKUP($C360,'2022 FPIs'!$A$1:$M$33,12,FALSE)</f>
        <v>0.74468085106382986</v>
      </c>
      <c r="AR360">
        <f>VLOOKUP($C360,'2022 FPIs'!$A$1:$M$33,13,FALSE)</f>
        <v>0.41784037558685444</v>
      </c>
      <c r="AS360">
        <v>26</v>
      </c>
      <c r="AT360">
        <v>16</v>
      </c>
      <c r="AU360">
        <v>23</v>
      </c>
      <c r="AV360">
        <v>32</v>
      </c>
      <c r="AW360">
        <v>206</v>
      </c>
      <c r="AX360">
        <v>2</v>
      </c>
      <c r="AY360">
        <v>1</v>
      </c>
      <c r="AZ360">
        <v>1</v>
      </c>
      <c r="BA360">
        <v>1</v>
      </c>
      <c r="BB360">
        <v>6.5</v>
      </c>
      <c r="BC360">
        <v>6.2</v>
      </c>
      <c r="BD360">
        <v>71.900000000000006</v>
      </c>
      <c r="BE360">
        <v>96.6</v>
      </c>
      <c r="BF360">
        <v>37</v>
      </c>
      <c r="BG360">
        <v>132</v>
      </c>
      <c r="BH360">
        <v>3.6</v>
      </c>
      <c r="BI360">
        <v>1</v>
      </c>
      <c r="BJ360">
        <v>2</v>
      </c>
      <c r="BK360">
        <v>2</v>
      </c>
      <c r="BL360">
        <v>2</v>
      </c>
      <c r="BM360">
        <v>2</v>
      </c>
      <c r="BN360">
        <v>3</v>
      </c>
      <c r="BO360">
        <v>170</v>
      </c>
      <c r="BP360">
        <v>6</v>
      </c>
      <c r="BQ360">
        <v>15</v>
      </c>
      <c r="BR360">
        <v>0</v>
      </c>
      <c r="BS360">
        <v>2</v>
      </c>
      <c r="BT360" s="3">
        <f t="shared" si="41"/>
        <v>38.5</v>
      </c>
      <c r="BU360">
        <f>VLOOKUP(D360,'2022 FPIs'!$A$1:$B$33,2,FALSE)</f>
        <v>-15.1</v>
      </c>
      <c r="BV360">
        <f>VLOOKUP($D360,'2022 FPIs'!$A$1:$F$33,3,FALSE)</f>
        <v>45.7</v>
      </c>
      <c r="BW360">
        <f>VLOOKUP($D360,'2022 FPIs'!$A$1:$F$33,4,FALSE)</f>
        <v>39.799999999999997</v>
      </c>
      <c r="BX360">
        <f>VLOOKUP($D360,'2022 FPIs'!$A$1:$F$33,5,FALSE)</f>
        <v>60.5</v>
      </c>
      <c r="BY360">
        <f>VLOOKUP($D360,'2022 FPIs'!$A$1:$F$33,6,FALSE)</f>
        <v>34.299999999999997</v>
      </c>
      <c r="BZ360">
        <f>VLOOKUP($D360,'2022 FPIs'!$A$1:$G$33,7,FALSE)</f>
        <v>1337</v>
      </c>
      <c r="CA360">
        <f>VLOOKUP($D360,'2022 FPIs'!$A$1:$M$33,8,FALSE)</f>
        <v>5.9016393442622918E-2</v>
      </c>
      <c r="CB360">
        <f>VLOOKUP($D360,'2022 FPIs'!$A$1:$M$33,9,FALSE)</f>
        <v>0.32926829268292684</v>
      </c>
      <c r="CC360">
        <f>VLOOKUP($D360,'2022 FPIs'!$A$1:$M$33,10,FALSE)</f>
        <v>0.33575317604355703</v>
      </c>
      <c r="CD360">
        <f>VLOOKUP($D360,'2022 FPIs'!$A$1:$M$33,11,FALSE)</f>
        <v>0.77591036414565828</v>
      </c>
      <c r="CE360">
        <f>VLOOKUP($D360,'2022 FPIs'!$A$1:$M$33,12,FALSE)</f>
        <v>5.7750759878419412E-2</v>
      </c>
      <c r="CF360">
        <f>VLOOKUP($D360,'2022 FPIs'!$A$1:$M$33,13,FALSE)</f>
        <v>7.0422535211267609E-2</v>
      </c>
      <c r="CG360">
        <f t="shared" si="42"/>
        <v>15.7</v>
      </c>
      <c r="CH360">
        <f t="shared" si="43"/>
        <v>1.1181619256017505</v>
      </c>
      <c r="CI360">
        <f t="shared" si="44"/>
        <v>1.2437185929648242</v>
      </c>
      <c r="CJ360">
        <f t="shared" si="45"/>
        <v>0.79669421487603309</v>
      </c>
      <c r="CK360">
        <f t="shared" si="46"/>
        <v>1.6588921282798834</v>
      </c>
      <c r="CL360">
        <f t="shared" si="47"/>
        <v>148</v>
      </c>
    </row>
    <row r="361" spans="1:90">
      <c r="A361" t="s">
        <v>0</v>
      </c>
      <c r="B361">
        <f t="shared" si="40"/>
        <v>0</v>
      </c>
      <c r="C361" t="s">
        <v>67</v>
      </c>
      <c r="D361" t="s">
        <v>54</v>
      </c>
      <c r="E361">
        <v>15</v>
      </c>
      <c r="F361">
        <v>37</v>
      </c>
      <c r="G361">
        <v>25</v>
      </c>
      <c r="H361">
        <v>42</v>
      </c>
      <c r="I361">
        <v>244</v>
      </c>
      <c r="J361">
        <v>0</v>
      </c>
      <c r="K361">
        <v>1</v>
      </c>
      <c r="L361">
        <v>6</v>
      </c>
      <c r="M361">
        <v>31</v>
      </c>
      <c r="N361">
        <v>6.5</v>
      </c>
      <c r="O361">
        <v>5.0999999999999996</v>
      </c>
      <c r="P361">
        <v>59.5</v>
      </c>
      <c r="Q361">
        <v>66</v>
      </c>
      <c r="R361">
        <v>17</v>
      </c>
      <c r="S361">
        <v>64</v>
      </c>
      <c r="T361">
        <v>3.8</v>
      </c>
      <c r="U361">
        <v>1</v>
      </c>
      <c r="V361">
        <v>3</v>
      </c>
      <c r="W361">
        <v>4</v>
      </c>
      <c r="X361">
        <v>0</v>
      </c>
      <c r="Y361">
        <v>0</v>
      </c>
      <c r="Z361">
        <v>3</v>
      </c>
      <c r="AA361">
        <v>154</v>
      </c>
      <c r="AB361">
        <v>3</v>
      </c>
      <c r="AC361">
        <v>15</v>
      </c>
      <c r="AD361">
        <v>3</v>
      </c>
      <c r="AE361">
        <v>5</v>
      </c>
      <c r="AF361" s="3">
        <v>29.5</v>
      </c>
      <c r="AG361">
        <f>VLOOKUP(C361,'2022 FPIs'!$A$1:$B$33,2,FALSE)</f>
        <v>0.6</v>
      </c>
      <c r="AH361">
        <f>VLOOKUP($C361,'2022 FPIs'!$A$1:$F$33,3,FALSE)</f>
        <v>51.1</v>
      </c>
      <c r="AI361">
        <f>VLOOKUP($C361,'2022 FPIs'!$A$1:$F$33,4,FALSE)</f>
        <v>49.5</v>
      </c>
      <c r="AJ361">
        <f>VLOOKUP($C361,'2022 FPIs'!$A$1:$F$33,5,FALSE)</f>
        <v>48.2</v>
      </c>
      <c r="AK361">
        <f>VLOOKUP($C361,'2022 FPIs'!$A$1:$F$33,6,FALSE)</f>
        <v>56.9</v>
      </c>
      <c r="AL361">
        <f>VLOOKUP($C361,'2022 FPIs'!$A$1:$M$33,7,FALSE)</f>
        <v>1485</v>
      </c>
      <c r="AM361">
        <f>VLOOKUP($C361,'2022 FPIs'!$A$1:$M$33,8,FALSE)</f>
        <v>0.57377049180327866</v>
      </c>
      <c r="AN361">
        <f>VLOOKUP($C361,'2022 FPIs'!$A$1:$M$33,9,FALSE)</f>
        <v>0.46097560975609753</v>
      </c>
      <c r="AO361">
        <f>VLOOKUP($C361,'2022 FPIs'!$A$1:$M$33,10,FALSE)</f>
        <v>0.51179673321234109</v>
      </c>
      <c r="AP361">
        <f>VLOOKUP($C361,'2022 FPIs'!$A$1:$M$33,11,FALSE)</f>
        <v>0.43137254901960798</v>
      </c>
      <c r="AQ361">
        <f>VLOOKUP($C361,'2022 FPIs'!$A$1:$M$33,12,FALSE)</f>
        <v>0.74468085106382986</v>
      </c>
      <c r="AR361">
        <f>VLOOKUP($C361,'2022 FPIs'!$A$1:$M$33,13,FALSE)</f>
        <v>0.41784037558685444</v>
      </c>
      <c r="AS361">
        <v>37</v>
      </c>
      <c r="AT361">
        <v>15</v>
      </c>
      <c r="AU361">
        <v>18</v>
      </c>
      <c r="AV361">
        <v>30</v>
      </c>
      <c r="AW361">
        <v>244</v>
      </c>
      <c r="AX361">
        <v>2</v>
      </c>
      <c r="AY361">
        <v>0</v>
      </c>
      <c r="AZ361">
        <v>2</v>
      </c>
      <c r="BA361">
        <v>9</v>
      </c>
      <c r="BB361">
        <v>8.4</v>
      </c>
      <c r="BC361">
        <v>7.6</v>
      </c>
      <c r="BD361">
        <v>60</v>
      </c>
      <c r="BE361">
        <v>108.2</v>
      </c>
      <c r="BF361">
        <v>29</v>
      </c>
      <c r="BG361">
        <v>153</v>
      </c>
      <c r="BH361">
        <v>5.3</v>
      </c>
      <c r="BI361">
        <v>2</v>
      </c>
      <c r="BJ361">
        <v>1</v>
      </c>
      <c r="BK361">
        <v>2</v>
      </c>
      <c r="BL361">
        <v>4</v>
      </c>
      <c r="BM361">
        <v>5</v>
      </c>
      <c r="BN361">
        <v>2</v>
      </c>
      <c r="BO361">
        <v>75</v>
      </c>
      <c r="BP361">
        <v>7</v>
      </c>
      <c r="BQ361">
        <v>12</v>
      </c>
      <c r="BR361">
        <v>0</v>
      </c>
      <c r="BS361">
        <v>0</v>
      </c>
      <c r="BT361" s="3">
        <f t="shared" si="41"/>
        <v>30.5</v>
      </c>
      <c r="BU361">
        <f>VLOOKUP(D361,'2022 FPIs'!$A$1:$B$33,2,FALSE)</f>
        <v>6.5</v>
      </c>
      <c r="BV361">
        <f>VLOOKUP($D361,'2022 FPIs'!$A$1:$F$33,3,FALSE)</f>
        <v>32.200000000000003</v>
      </c>
      <c r="BW361">
        <f>VLOOKUP($D361,'2022 FPIs'!$A$1:$F$33,4,FALSE)</f>
        <v>41.6</v>
      </c>
      <c r="BX361">
        <f>VLOOKUP($D361,'2022 FPIs'!$A$1:$F$33,5,FALSE)</f>
        <v>32.799999999999997</v>
      </c>
      <c r="BY361">
        <f>VLOOKUP($D361,'2022 FPIs'!$A$1:$F$33,6,FALSE)</f>
        <v>45.3</v>
      </c>
      <c r="BZ361">
        <f>VLOOKUP($D361,'2022 FPIs'!$A$1:$G$33,7,FALSE)</f>
        <v>1644</v>
      </c>
      <c r="CA361">
        <f>VLOOKUP($D361,'2022 FPIs'!$A$1:$M$33,8,FALSE)</f>
        <v>0.76721311475409837</v>
      </c>
      <c r="CB361">
        <f>VLOOKUP($D361,'2022 FPIs'!$A$1:$M$33,9,FALSE)</f>
        <v>0</v>
      </c>
      <c r="CC361">
        <f>VLOOKUP($D361,'2022 FPIs'!$A$1:$M$33,10,FALSE)</f>
        <v>0.36842105263157893</v>
      </c>
      <c r="CD361">
        <f>VLOOKUP($D361,'2022 FPIs'!$A$1:$M$33,11,FALSE)</f>
        <v>0</v>
      </c>
      <c r="CE361">
        <f>VLOOKUP($D361,'2022 FPIs'!$A$1:$M$33,12,FALSE)</f>
        <v>0.39209726443768994</v>
      </c>
      <c r="CF361">
        <f>VLOOKUP($D361,'2022 FPIs'!$A$1:$M$33,13,FALSE)</f>
        <v>0.79107981220657275</v>
      </c>
      <c r="CG361">
        <f t="shared" si="42"/>
        <v>-5.9</v>
      </c>
      <c r="CH361">
        <f t="shared" si="43"/>
        <v>1.5869565217391304</v>
      </c>
      <c r="CI361">
        <f t="shared" si="44"/>
        <v>1.189903846153846</v>
      </c>
      <c r="CJ361">
        <f t="shared" si="45"/>
        <v>1.4695121951219514</v>
      </c>
      <c r="CK361">
        <f t="shared" si="46"/>
        <v>1.2560706401766004</v>
      </c>
      <c r="CL361">
        <f t="shared" si="47"/>
        <v>-159</v>
      </c>
    </row>
    <row r="362" spans="1:90">
      <c r="A362" t="s">
        <v>0</v>
      </c>
      <c r="B362">
        <f t="shared" si="40"/>
        <v>0</v>
      </c>
      <c r="C362" t="s">
        <v>67</v>
      </c>
      <c r="D362" t="s">
        <v>42</v>
      </c>
      <c r="E362">
        <v>10</v>
      </c>
      <c r="F362">
        <v>24</v>
      </c>
      <c r="G362">
        <v>13</v>
      </c>
      <c r="H362">
        <v>21</v>
      </c>
      <c r="I362">
        <v>110</v>
      </c>
      <c r="J362">
        <v>0</v>
      </c>
      <c r="K362">
        <v>1</v>
      </c>
      <c r="L362">
        <v>2</v>
      </c>
      <c r="M362">
        <v>9</v>
      </c>
      <c r="N362">
        <v>5.7</v>
      </c>
      <c r="O362">
        <v>4.8</v>
      </c>
      <c r="P362">
        <v>61.9</v>
      </c>
      <c r="Q362">
        <v>55.7</v>
      </c>
      <c r="R362">
        <v>21</v>
      </c>
      <c r="S362">
        <v>93</v>
      </c>
      <c r="T362">
        <v>4.4000000000000004</v>
      </c>
      <c r="U362">
        <v>0</v>
      </c>
      <c r="V362">
        <v>1</v>
      </c>
      <c r="W362">
        <v>1</v>
      </c>
      <c r="X362">
        <v>1</v>
      </c>
      <c r="Y362">
        <v>1</v>
      </c>
      <c r="Z362">
        <v>7</v>
      </c>
      <c r="AA362">
        <v>362</v>
      </c>
      <c r="AB362">
        <v>2</v>
      </c>
      <c r="AC362">
        <v>10</v>
      </c>
      <c r="AD362">
        <v>0</v>
      </c>
      <c r="AE362">
        <v>0</v>
      </c>
      <c r="AF362" s="3">
        <v>23</v>
      </c>
      <c r="AG362">
        <f>VLOOKUP(C362,'2022 FPIs'!$A$1:$B$33,2,FALSE)</f>
        <v>0.6</v>
      </c>
      <c r="AH362">
        <f>VLOOKUP($C362,'2022 FPIs'!$A$1:$F$33,3,FALSE)</f>
        <v>51.1</v>
      </c>
      <c r="AI362">
        <f>VLOOKUP($C362,'2022 FPIs'!$A$1:$F$33,4,FALSE)</f>
        <v>49.5</v>
      </c>
      <c r="AJ362">
        <f>VLOOKUP($C362,'2022 FPIs'!$A$1:$F$33,5,FALSE)</f>
        <v>48.2</v>
      </c>
      <c r="AK362">
        <f>VLOOKUP($C362,'2022 FPIs'!$A$1:$F$33,6,FALSE)</f>
        <v>56.9</v>
      </c>
      <c r="AL362">
        <f>VLOOKUP($C362,'2022 FPIs'!$A$1:$M$33,7,FALSE)</f>
        <v>1485</v>
      </c>
      <c r="AM362">
        <f>VLOOKUP($C362,'2022 FPIs'!$A$1:$M$33,8,FALSE)</f>
        <v>0.57377049180327866</v>
      </c>
      <c r="AN362">
        <f>VLOOKUP($C362,'2022 FPIs'!$A$1:$M$33,9,FALSE)</f>
        <v>0.46097560975609753</v>
      </c>
      <c r="AO362">
        <f>VLOOKUP($C362,'2022 FPIs'!$A$1:$M$33,10,FALSE)</f>
        <v>0.51179673321234109</v>
      </c>
      <c r="AP362">
        <f>VLOOKUP($C362,'2022 FPIs'!$A$1:$M$33,11,FALSE)</f>
        <v>0.43137254901960798</v>
      </c>
      <c r="AQ362">
        <f>VLOOKUP($C362,'2022 FPIs'!$A$1:$M$33,12,FALSE)</f>
        <v>0.74468085106382986</v>
      </c>
      <c r="AR362">
        <f>VLOOKUP($C362,'2022 FPIs'!$A$1:$M$33,13,FALSE)</f>
        <v>0.41784037558685444</v>
      </c>
      <c r="AS362">
        <v>24</v>
      </c>
      <c r="AT362">
        <v>10</v>
      </c>
      <c r="AU362">
        <v>26</v>
      </c>
      <c r="AV362">
        <v>33</v>
      </c>
      <c r="AW362">
        <v>249</v>
      </c>
      <c r="AX362">
        <v>1</v>
      </c>
      <c r="AY362">
        <v>1</v>
      </c>
      <c r="AZ362">
        <v>1</v>
      </c>
      <c r="BA362">
        <v>4</v>
      </c>
      <c r="BB362">
        <v>7.7</v>
      </c>
      <c r="BC362">
        <v>7.3</v>
      </c>
      <c r="BD362">
        <v>78.8</v>
      </c>
      <c r="BE362">
        <v>95.6</v>
      </c>
      <c r="BF362">
        <v>29</v>
      </c>
      <c r="BG362">
        <v>111</v>
      </c>
      <c r="BH362">
        <v>3.8</v>
      </c>
      <c r="BI362">
        <v>2</v>
      </c>
      <c r="BJ362">
        <v>1</v>
      </c>
      <c r="BK362">
        <v>1</v>
      </c>
      <c r="BL362">
        <v>3</v>
      </c>
      <c r="BM362">
        <v>3</v>
      </c>
      <c r="BN362">
        <v>5</v>
      </c>
      <c r="BO362">
        <v>240</v>
      </c>
      <c r="BP362">
        <v>6</v>
      </c>
      <c r="BQ362">
        <v>12</v>
      </c>
      <c r="BR362">
        <v>0</v>
      </c>
      <c r="BS362">
        <v>0</v>
      </c>
      <c r="BT362" s="3">
        <f t="shared" si="41"/>
        <v>37</v>
      </c>
      <c r="BU362">
        <f>VLOOKUP(D362,'2022 FPIs'!$A$1:$B$33,2,FALSE)</f>
        <v>-6.5</v>
      </c>
      <c r="BV362">
        <f>VLOOKUP($D362,'2022 FPIs'!$A$1:$F$33,3,FALSE)</f>
        <v>46.9</v>
      </c>
      <c r="BW362">
        <f>VLOOKUP($D362,'2022 FPIs'!$A$1:$F$33,4,FALSE)</f>
        <v>48.4</v>
      </c>
      <c r="BX362">
        <f>VLOOKUP($D362,'2022 FPIs'!$A$1:$F$33,5,FALSE)</f>
        <v>52.3</v>
      </c>
      <c r="BY362">
        <f>VLOOKUP($D362,'2022 FPIs'!$A$1:$F$33,6,FALSE)</f>
        <v>36</v>
      </c>
      <c r="BZ362">
        <f>VLOOKUP($D362,'2022 FPIs'!$A$1:$G$33,7,FALSE)</f>
        <v>1469</v>
      </c>
      <c r="CA362">
        <f>VLOOKUP($D362,'2022 FPIs'!$A$1:$M$33,8,FALSE)</f>
        <v>0.34098360655737703</v>
      </c>
      <c r="CB362">
        <f>VLOOKUP($D362,'2022 FPIs'!$A$1:$M$33,9,FALSE)</f>
        <v>0.35853658536585353</v>
      </c>
      <c r="CC362">
        <f>VLOOKUP($D362,'2022 FPIs'!$A$1:$M$33,10,FALSE)</f>
        <v>0.49183303085299446</v>
      </c>
      <c r="CD362">
        <f>VLOOKUP($D362,'2022 FPIs'!$A$1:$M$33,11,FALSE)</f>
        <v>0.54621848739495793</v>
      </c>
      <c r="CE362">
        <f>VLOOKUP($D362,'2022 FPIs'!$A$1:$M$33,12,FALSE)</f>
        <v>0.10942249240121585</v>
      </c>
      <c r="CF362">
        <f>VLOOKUP($D362,'2022 FPIs'!$A$1:$M$33,13,FALSE)</f>
        <v>0.38028169014084506</v>
      </c>
      <c r="CG362">
        <f t="shared" si="42"/>
        <v>7.1</v>
      </c>
      <c r="CH362">
        <f t="shared" si="43"/>
        <v>1.0895522388059702</v>
      </c>
      <c r="CI362">
        <f t="shared" si="44"/>
        <v>1.0227272727272727</v>
      </c>
      <c r="CJ362">
        <f t="shared" si="45"/>
        <v>0.92160611854684527</v>
      </c>
      <c r="CK362">
        <f t="shared" si="46"/>
        <v>1.5805555555555555</v>
      </c>
      <c r="CL362">
        <f t="shared" si="47"/>
        <v>16</v>
      </c>
    </row>
    <row r="363" spans="1:90">
      <c r="A363" t="s">
        <v>1</v>
      </c>
      <c r="B363">
        <f t="shared" si="40"/>
        <v>1</v>
      </c>
      <c r="C363" t="s">
        <v>67</v>
      </c>
      <c r="D363" t="s">
        <v>68</v>
      </c>
      <c r="E363">
        <v>21</v>
      </c>
      <c r="F363">
        <v>3</v>
      </c>
      <c r="G363">
        <v>16</v>
      </c>
      <c r="H363">
        <v>22</v>
      </c>
      <c r="I363">
        <v>170</v>
      </c>
      <c r="J363">
        <v>2</v>
      </c>
      <c r="K363">
        <v>0</v>
      </c>
      <c r="L363">
        <v>1</v>
      </c>
      <c r="M363">
        <v>7</v>
      </c>
      <c r="N363">
        <v>8</v>
      </c>
      <c r="O363">
        <v>7.4</v>
      </c>
      <c r="P363">
        <v>72.7</v>
      </c>
      <c r="Q363">
        <v>125.2</v>
      </c>
      <c r="R363">
        <v>27</v>
      </c>
      <c r="S363">
        <v>173</v>
      </c>
      <c r="T363">
        <v>6.4</v>
      </c>
      <c r="U363">
        <v>1</v>
      </c>
      <c r="V363">
        <v>0</v>
      </c>
      <c r="W363">
        <v>0</v>
      </c>
      <c r="X363">
        <v>3</v>
      </c>
      <c r="Y363">
        <v>3</v>
      </c>
      <c r="Z363">
        <v>7</v>
      </c>
      <c r="AA363">
        <v>360</v>
      </c>
      <c r="AB363">
        <v>4</v>
      </c>
      <c r="AC363">
        <v>12</v>
      </c>
      <c r="AD363">
        <v>0</v>
      </c>
      <c r="AE363">
        <v>0</v>
      </c>
      <c r="AF363" s="3">
        <v>29.5</v>
      </c>
      <c r="AG363">
        <f>VLOOKUP(C363,'2022 FPIs'!$A$1:$B$33,2,FALSE)</f>
        <v>0.6</v>
      </c>
      <c r="AH363">
        <f>VLOOKUP($C363,'2022 FPIs'!$A$1:$F$33,3,FALSE)</f>
        <v>51.1</v>
      </c>
      <c r="AI363">
        <f>VLOOKUP($C363,'2022 FPIs'!$A$1:$F$33,4,FALSE)</f>
        <v>49.5</v>
      </c>
      <c r="AJ363">
        <f>VLOOKUP($C363,'2022 FPIs'!$A$1:$F$33,5,FALSE)</f>
        <v>48.2</v>
      </c>
      <c r="AK363">
        <f>VLOOKUP($C363,'2022 FPIs'!$A$1:$F$33,6,FALSE)</f>
        <v>56.9</v>
      </c>
      <c r="AL363">
        <f>VLOOKUP($C363,'2022 FPIs'!$A$1:$M$33,7,FALSE)</f>
        <v>1485</v>
      </c>
      <c r="AM363">
        <f>VLOOKUP($C363,'2022 FPIs'!$A$1:$M$33,8,FALSE)</f>
        <v>0.57377049180327866</v>
      </c>
      <c r="AN363">
        <f>VLOOKUP($C363,'2022 FPIs'!$A$1:$M$33,9,FALSE)</f>
        <v>0.46097560975609753</v>
      </c>
      <c r="AO363">
        <f>VLOOKUP($C363,'2022 FPIs'!$A$1:$M$33,10,FALSE)</f>
        <v>0.51179673321234109</v>
      </c>
      <c r="AP363">
        <f>VLOOKUP($C363,'2022 FPIs'!$A$1:$M$33,11,FALSE)</f>
        <v>0.43137254901960798</v>
      </c>
      <c r="AQ363">
        <f>VLOOKUP($C363,'2022 FPIs'!$A$1:$M$33,12,FALSE)</f>
        <v>0.74468085106382986</v>
      </c>
      <c r="AR363">
        <f>VLOOKUP($C363,'2022 FPIs'!$A$1:$M$33,13,FALSE)</f>
        <v>0.41784037558685444</v>
      </c>
      <c r="AS363">
        <v>3</v>
      </c>
      <c r="AT363">
        <v>21</v>
      </c>
      <c r="AU363">
        <v>32</v>
      </c>
      <c r="AV363">
        <v>49</v>
      </c>
      <c r="AW363">
        <v>276</v>
      </c>
      <c r="AX363">
        <v>0</v>
      </c>
      <c r="AY363">
        <v>0</v>
      </c>
      <c r="AZ363">
        <v>1</v>
      </c>
      <c r="BA363">
        <v>14</v>
      </c>
      <c r="BB363">
        <v>5.9</v>
      </c>
      <c r="BC363">
        <v>5.5</v>
      </c>
      <c r="BD363">
        <v>65.3</v>
      </c>
      <c r="BE363">
        <v>80</v>
      </c>
      <c r="BF363">
        <v>16</v>
      </c>
      <c r="BG363">
        <v>46</v>
      </c>
      <c r="BH363">
        <v>2.9</v>
      </c>
      <c r="BI363">
        <v>0</v>
      </c>
      <c r="BJ363">
        <v>1</v>
      </c>
      <c r="BK363">
        <v>1</v>
      </c>
      <c r="BL363">
        <v>0</v>
      </c>
      <c r="BM363">
        <v>0</v>
      </c>
      <c r="BN363">
        <v>6</v>
      </c>
      <c r="BO363">
        <v>279</v>
      </c>
      <c r="BP363">
        <v>2</v>
      </c>
      <c r="BQ363">
        <v>12</v>
      </c>
      <c r="BR363">
        <v>1</v>
      </c>
      <c r="BS363">
        <v>3</v>
      </c>
      <c r="BT363" s="3">
        <f t="shared" si="41"/>
        <v>30.5</v>
      </c>
      <c r="BU363">
        <f>VLOOKUP(D363,'2022 FPIs'!$A$1:$B$33,2,FALSE)</f>
        <v>-8.6999999999999993</v>
      </c>
      <c r="BV363">
        <f>VLOOKUP($D363,'2022 FPIs'!$A$1:$F$33,3,FALSE)</f>
        <v>71.7</v>
      </c>
      <c r="BW363">
        <f>VLOOKUP($D363,'2022 FPIs'!$A$1:$F$33,4,FALSE)</f>
        <v>64.2</v>
      </c>
      <c r="BX363">
        <f>VLOOKUP($D363,'2022 FPIs'!$A$1:$F$33,5,FALSE)</f>
        <v>68.5</v>
      </c>
      <c r="BY363">
        <f>VLOOKUP($D363,'2022 FPIs'!$A$1:$F$33,6,FALSE)</f>
        <v>53.6</v>
      </c>
      <c r="BZ363">
        <f>VLOOKUP($D363,'2022 FPIs'!$A$1:$G$33,7,FALSE)</f>
        <v>1479</v>
      </c>
      <c r="CA363">
        <f>VLOOKUP($D363,'2022 FPIs'!$A$1:$M$33,8,FALSE)</f>
        <v>0.26885245901639343</v>
      </c>
      <c r="CB363">
        <f>VLOOKUP($D363,'2022 FPIs'!$A$1:$M$33,9,FALSE)</f>
        <v>0.96341463414634143</v>
      </c>
      <c r="CC363">
        <f>VLOOKUP($D363,'2022 FPIs'!$A$1:$M$33,10,FALSE)</f>
        <v>0.77858439201451901</v>
      </c>
      <c r="CD363">
        <f>VLOOKUP($D363,'2022 FPIs'!$A$1:$M$33,11,FALSE)</f>
        <v>1</v>
      </c>
      <c r="CE363">
        <f>VLOOKUP($D363,'2022 FPIs'!$A$1:$M$33,12,FALSE)</f>
        <v>0.64437689969604872</v>
      </c>
      <c r="CF363">
        <f>VLOOKUP($D363,'2022 FPIs'!$A$1:$M$33,13,FALSE)</f>
        <v>0.40375586854460094</v>
      </c>
      <c r="CG363">
        <f t="shared" si="42"/>
        <v>9.2999999999999989</v>
      </c>
      <c r="CH363">
        <f t="shared" si="43"/>
        <v>0.71269177126917715</v>
      </c>
      <c r="CI363">
        <f t="shared" si="44"/>
        <v>0.77102803738317749</v>
      </c>
      <c r="CJ363">
        <f t="shared" si="45"/>
        <v>0.70364963503649636</v>
      </c>
      <c r="CK363">
        <f t="shared" si="46"/>
        <v>1.0615671641791045</v>
      </c>
      <c r="CL363">
        <f t="shared" si="47"/>
        <v>6</v>
      </c>
    </row>
    <row r="364" spans="1:90">
      <c r="A364" t="s">
        <v>0</v>
      </c>
      <c r="B364">
        <f t="shared" si="40"/>
        <v>0</v>
      </c>
      <c r="C364" t="s">
        <v>67</v>
      </c>
      <c r="D364" t="s">
        <v>66</v>
      </c>
      <c r="E364">
        <v>34</v>
      </c>
      <c r="F364">
        <v>37</v>
      </c>
      <c r="G364">
        <v>19</v>
      </c>
      <c r="H364">
        <v>36</v>
      </c>
      <c r="I364">
        <v>309</v>
      </c>
      <c r="J364">
        <v>1</v>
      </c>
      <c r="K364">
        <v>1</v>
      </c>
      <c r="L364">
        <v>1</v>
      </c>
      <c r="M364">
        <v>8</v>
      </c>
      <c r="N364">
        <v>8.8000000000000007</v>
      </c>
      <c r="O364">
        <v>8.4</v>
      </c>
      <c r="P364">
        <v>52.8</v>
      </c>
      <c r="Q364">
        <v>79.5</v>
      </c>
      <c r="R364">
        <v>36</v>
      </c>
      <c r="S364">
        <v>169</v>
      </c>
      <c r="T364">
        <v>4.7</v>
      </c>
      <c r="U364">
        <v>3</v>
      </c>
      <c r="V364">
        <v>2</v>
      </c>
      <c r="W364">
        <v>3</v>
      </c>
      <c r="X364">
        <v>2</v>
      </c>
      <c r="Y364">
        <v>3</v>
      </c>
      <c r="Z364">
        <v>3</v>
      </c>
      <c r="AA364">
        <v>141</v>
      </c>
      <c r="AB364">
        <v>5</v>
      </c>
      <c r="AC364">
        <v>13</v>
      </c>
      <c r="AD364">
        <v>1</v>
      </c>
      <c r="AE364">
        <v>2</v>
      </c>
      <c r="AF364" s="3">
        <v>31.5</v>
      </c>
      <c r="AG364">
        <f>VLOOKUP(C364,'2022 FPIs'!$A$1:$B$33,2,FALSE)</f>
        <v>0.6</v>
      </c>
      <c r="AH364">
        <f>VLOOKUP($C364,'2022 FPIs'!$A$1:$F$33,3,FALSE)</f>
        <v>51.1</v>
      </c>
      <c r="AI364">
        <f>VLOOKUP($C364,'2022 FPIs'!$A$1:$F$33,4,FALSE)</f>
        <v>49.5</v>
      </c>
      <c r="AJ364">
        <f>VLOOKUP($C364,'2022 FPIs'!$A$1:$F$33,5,FALSE)</f>
        <v>48.2</v>
      </c>
      <c r="AK364">
        <f>VLOOKUP($C364,'2022 FPIs'!$A$1:$F$33,6,FALSE)</f>
        <v>56.9</v>
      </c>
      <c r="AL364">
        <f>VLOOKUP($C364,'2022 FPIs'!$A$1:$M$33,7,FALSE)</f>
        <v>1485</v>
      </c>
      <c r="AM364">
        <f>VLOOKUP($C364,'2022 FPIs'!$A$1:$M$33,8,FALSE)</f>
        <v>0.57377049180327866</v>
      </c>
      <c r="AN364">
        <f>VLOOKUP($C364,'2022 FPIs'!$A$1:$M$33,9,FALSE)</f>
        <v>0.46097560975609753</v>
      </c>
      <c r="AO364">
        <f>VLOOKUP($C364,'2022 FPIs'!$A$1:$M$33,10,FALSE)</f>
        <v>0.51179673321234109</v>
      </c>
      <c r="AP364">
        <f>VLOOKUP($C364,'2022 FPIs'!$A$1:$M$33,11,FALSE)</f>
        <v>0.43137254901960798</v>
      </c>
      <c r="AQ364">
        <f>VLOOKUP($C364,'2022 FPIs'!$A$1:$M$33,12,FALSE)</f>
        <v>0.74468085106382986</v>
      </c>
      <c r="AR364">
        <f>VLOOKUP($C364,'2022 FPIs'!$A$1:$M$33,13,FALSE)</f>
        <v>0.41784037558685444</v>
      </c>
      <c r="AS364">
        <v>37</v>
      </c>
      <c r="AT364">
        <v>34</v>
      </c>
      <c r="AU364">
        <v>20</v>
      </c>
      <c r="AV364">
        <v>28</v>
      </c>
      <c r="AW364">
        <v>239</v>
      </c>
      <c r="AX364">
        <v>3</v>
      </c>
      <c r="AY364">
        <v>2</v>
      </c>
      <c r="AZ364">
        <v>2</v>
      </c>
      <c r="BA364">
        <v>14</v>
      </c>
      <c r="BB364">
        <v>9</v>
      </c>
      <c r="BC364">
        <v>8</v>
      </c>
      <c r="BD364">
        <v>71.400000000000006</v>
      </c>
      <c r="BE364">
        <v>103.1</v>
      </c>
      <c r="BF364">
        <v>37</v>
      </c>
      <c r="BG364">
        <v>167</v>
      </c>
      <c r="BH364">
        <v>4.5</v>
      </c>
      <c r="BI364">
        <v>0</v>
      </c>
      <c r="BJ364">
        <v>3</v>
      </c>
      <c r="BK364">
        <v>3</v>
      </c>
      <c r="BL364">
        <v>4</v>
      </c>
      <c r="BM364">
        <v>4</v>
      </c>
      <c r="BN364">
        <v>4</v>
      </c>
      <c r="BO364">
        <v>210</v>
      </c>
      <c r="BP364">
        <v>6</v>
      </c>
      <c r="BQ364">
        <v>12</v>
      </c>
      <c r="BR364">
        <v>0</v>
      </c>
      <c r="BS364">
        <v>0</v>
      </c>
      <c r="BT364" s="3">
        <f t="shared" si="41"/>
        <v>28.5</v>
      </c>
      <c r="BU364">
        <f>VLOOKUP(D364,'2022 FPIs'!$A$1:$B$33,2,FALSE)</f>
        <v>-2.2999999999999998</v>
      </c>
      <c r="BV364">
        <f>VLOOKUP($D364,'2022 FPIs'!$A$1:$F$33,3,FALSE)</f>
        <v>50.2</v>
      </c>
      <c r="BW364">
        <f>VLOOKUP($D364,'2022 FPIs'!$A$1:$F$33,4,FALSE)</f>
        <v>50</v>
      </c>
      <c r="BX364">
        <f>VLOOKUP($D364,'2022 FPIs'!$A$1:$F$33,5,FALSE)</f>
        <v>50.6</v>
      </c>
      <c r="BY364">
        <f>VLOOKUP($D364,'2022 FPIs'!$A$1:$F$33,6,FALSE)</f>
        <v>49.2</v>
      </c>
      <c r="BZ364">
        <f>VLOOKUP($D364,'2022 FPIs'!$A$1:$G$33,7,FALSE)</f>
        <v>1331</v>
      </c>
      <c r="CA364">
        <f>VLOOKUP($D364,'2022 FPIs'!$A$1:$M$33,8,FALSE)</f>
        <v>0.47868852459016387</v>
      </c>
      <c r="CB364">
        <f>VLOOKUP($D364,'2022 FPIs'!$A$1:$M$33,9,FALSE)</f>
        <v>0.43902439024390244</v>
      </c>
      <c r="CC364">
        <f>VLOOKUP($D364,'2022 FPIs'!$A$1:$M$33,10,FALSE)</f>
        <v>0.52087114337568052</v>
      </c>
      <c r="CD364">
        <f>VLOOKUP($D364,'2022 FPIs'!$A$1:$M$33,11,FALSE)</f>
        <v>0.49859943977591042</v>
      </c>
      <c r="CE364">
        <f>VLOOKUP($D364,'2022 FPIs'!$A$1:$M$33,12,FALSE)</f>
        <v>0.51063829787234061</v>
      </c>
      <c r="CF364">
        <f>VLOOKUP($D364,'2022 FPIs'!$A$1:$M$33,13,FALSE)</f>
        <v>5.6338028169014086E-2</v>
      </c>
      <c r="CG364">
        <f t="shared" si="42"/>
        <v>2.9</v>
      </c>
      <c r="CH364">
        <f t="shared" si="43"/>
        <v>1.0179282868525896</v>
      </c>
      <c r="CI364">
        <f t="shared" si="44"/>
        <v>0.99</v>
      </c>
      <c r="CJ364">
        <f t="shared" si="45"/>
        <v>0.95256916996047436</v>
      </c>
      <c r="CK364">
        <f t="shared" si="46"/>
        <v>1.1565040650406504</v>
      </c>
      <c r="CL364">
        <f t="shared" si="47"/>
        <v>154</v>
      </c>
    </row>
    <row r="365" spans="1:90">
      <c r="A365" t="s">
        <v>0</v>
      </c>
      <c r="B365">
        <f t="shared" si="40"/>
        <v>0</v>
      </c>
      <c r="C365" t="s">
        <v>67</v>
      </c>
      <c r="D365" t="s">
        <v>52</v>
      </c>
      <c r="E365">
        <v>21</v>
      </c>
      <c r="F365">
        <v>42</v>
      </c>
      <c r="G365">
        <v>17</v>
      </c>
      <c r="H365">
        <v>30</v>
      </c>
      <c r="I365">
        <v>164</v>
      </c>
      <c r="J365">
        <v>2</v>
      </c>
      <c r="K365">
        <v>2</v>
      </c>
      <c r="L365">
        <v>0</v>
      </c>
      <c r="M365">
        <v>0</v>
      </c>
      <c r="N365">
        <v>5.5</v>
      </c>
      <c r="O365">
        <v>5.5</v>
      </c>
      <c r="P365">
        <v>56.7</v>
      </c>
      <c r="Q365">
        <v>66.5</v>
      </c>
      <c r="R365">
        <v>18</v>
      </c>
      <c r="S365">
        <v>64</v>
      </c>
      <c r="T365">
        <v>3.6</v>
      </c>
      <c r="U365">
        <v>1</v>
      </c>
      <c r="V365">
        <v>0</v>
      </c>
      <c r="W365">
        <v>0</v>
      </c>
      <c r="X365">
        <v>3</v>
      </c>
      <c r="Y365">
        <v>3</v>
      </c>
      <c r="Z365">
        <v>5</v>
      </c>
      <c r="AA365">
        <v>270</v>
      </c>
      <c r="AB365">
        <v>2</v>
      </c>
      <c r="AC365">
        <v>8</v>
      </c>
      <c r="AD365">
        <v>1</v>
      </c>
      <c r="AE365">
        <v>1</v>
      </c>
      <c r="AF365" s="3">
        <v>20.5</v>
      </c>
      <c r="AG365">
        <f>VLOOKUP(C365,'2022 FPIs'!$A$1:$B$33,2,FALSE)</f>
        <v>0.6</v>
      </c>
      <c r="AH365">
        <f>VLOOKUP($C365,'2022 FPIs'!$A$1:$F$33,3,FALSE)</f>
        <v>51.1</v>
      </c>
      <c r="AI365">
        <f>VLOOKUP($C365,'2022 FPIs'!$A$1:$F$33,4,FALSE)</f>
        <v>49.5</v>
      </c>
      <c r="AJ365">
        <f>VLOOKUP($C365,'2022 FPIs'!$A$1:$F$33,5,FALSE)</f>
        <v>48.2</v>
      </c>
      <c r="AK365">
        <f>VLOOKUP($C365,'2022 FPIs'!$A$1:$F$33,6,FALSE)</f>
        <v>56.9</v>
      </c>
      <c r="AL365">
        <f>VLOOKUP($C365,'2022 FPIs'!$A$1:$M$33,7,FALSE)</f>
        <v>1485</v>
      </c>
      <c r="AM365">
        <f>VLOOKUP($C365,'2022 FPIs'!$A$1:$M$33,8,FALSE)</f>
        <v>0.57377049180327866</v>
      </c>
      <c r="AN365">
        <f>VLOOKUP($C365,'2022 FPIs'!$A$1:$M$33,9,FALSE)</f>
        <v>0.46097560975609753</v>
      </c>
      <c r="AO365">
        <f>VLOOKUP($C365,'2022 FPIs'!$A$1:$M$33,10,FALSE)</f>
        <v>0.51179673321234109</v>
      </c>
      <c r="AP365">
        <f>VLOOKUP($C365,'2022 FPIs'!$A$1:$M$33,11,FALSE)</f>
        <v>0.43137254901960798</v>
      </c>
      <c r="AQ365">
        <f>VLOOKUP($C365,'2022 FPIs'!$A$1:$M$33,12,FALSE)</f>
        <v>0.74468085106382986</v>
      </c>
      <c r="AR365">
        <f>VLOOKUP($C365,'2022 FPIs'!$A$1:$M$33,13,FALSE)</f>
        <v>0.41784037558685444</v>
      </c>
      <c r="AS365">
        <v>42</v>
      </c>
      <c r="AT365">
        <v>21</v>
      </c>
      <c r="AU365">
        <v>25</v>
      </c>
      <c r="AV365">
        <v>31</v>
      </c>
      <c r="AW365">
        <v>223</v>
      </c>
      <c r="AX365">
        <v>1</v>
      </c>
      <c r="AY365">
        <v>0</v>
      </c>
      <c r="AZ365">
        <v>2</v>
      </c>
      <c r="BA365">
        <v>5</v>
      </c>
      <c r="BB365">
        <v>7.4</v>
      </c>
      <c r="BC365">
        <v>6.8</v>
      </c>
      <c r="BD365">
        <v>80.599999999999994</v>
      </c>
      <c r="BE365">
        <v>107.4</v>
      </c>
      <c r="BF365">
        <v>39</v>
      </c>
      <c r="BG365">
        <v>241</v>
      </c>
      <c r="BH365">
        <v>6.2</v>
      </c>
      <c r="BI365">
        <v>5</v>
      </c>
      <c r="BJ365">
        <v>0</v>
      </c>
      <c r="BK365">
        <v>1</v>
      </c>
      <c r="BL365">
        <v>6</v>
      </c>
      <c r="BM365">
        <v>6</v>
      </c>
      <c r="BN365">
        <v>3</v>
      </c>
      <c r="BO365">
        <v>120</v>
      </c>
      <c r="BP365">
        <v>6</v>
      </c>
      <c r="BQ365">
        <v>10</v>
      </c>
      <c r="BR365">
        <v>0</v>
      </c>
      <c r="BS365">
        <v>0</v>
      </c>
      <c r="BT365" s="3">
        <f t="shared" si="41"/>
        <v>39.5</v>
      </c>
      <c r="BU365">
        <f>VLOOKUP(D365,'2022 FPIs'!$A$1:$B$33,2,FALSE)</f>
        <v>11.1</v>
      </c>
      <c r="BV365">
        <f>VLOOKUP($D365,'2022 FPIs'!$A$1:$F$33,3,FALSE)</f>
        <v>56.4</v>
      </c>
      <c r="BW365">
        <f>VLOOKUP($D365,'2022 FPIs'!$A$1:$F$33,4,FALSE)</f>
        <v>46.3</v>
      </c>
      <c r="BX365">
        <f>VLOOKUP($D365,'2022 FPIs'!$A$1:$F$33,5,FALSE)</f>
        <v>58.6</v>
      </c>
      <c r="BY365">
        <f>VLOOKUP($D365,'2022 FPIs'!$A$1:$F$33,6,FALSE)</f>
        <v>61.8</v>
      </c>
      <c r="BZ365">
        <f>VLOOKUP($D365,'2022 FPIs'!$A$1:$G$33,7,FALSE)</f>
        <v>1688</v>
      </c>
      <c r="CA365">
        <f>VLOOKUP($D365,'2022 FPIs'!$A$1:$M$33,8,FALSE)</f>
        <v>0.91803278688524592</v>
      </c>
      <c r="CB365">
        <f>VLOOKUP($D365,'2022 FPIs'!$A$1:$M$33,9,FALSE)</f>
        <v>0.59024390243902425</v>
      </c>
      <c r="CC365">
        <f>VLOOKUP($D365,'2022 FPIs'!$A$1:$M$33,10,FALSE)</f>
        <v>0.45372050816696902</v>
      </c>
      <c r="CD365">
        <f>VLOOKUP($D365,'2022 FPIs'!$A$1:$M$33,11,FALSE)</f>
        <v>0.7226890756302522</v>
      </c>
      <c r="CE365">
        <f>VLOOKUP($D365,'2022 FPIs'!$A$1:$M$33,12,FALSE)</f>
        <v>0.8936170212765957</v>
      </c>
      <c r="CF365">
        <f>VLOOKUP($D365,'2022 FPIs'!$A$1:$M$33,13,FALSE)</f>
        <v>0.89436619718309862</v>
      </c>
      <c r="CG365">
        <f t="shared" si="42"/>
        <v>-10.5</v>
      </c>
      <c r="CH365">
        <f t="shared" si="43"/>
        <v>0.90602836879432624</v>
      </c>
      <c r="CI365">
        <f t="shared" si="44"/>
        <v>1.0691144708423326</v>
      </c>
      <c r="CJ365">
        <f t="shared" si="45"/>
        <v>0.8225255972696246</v>
      </c>
      <c r="CK365">
        <f t="shared" si="46"/>
        <v>0.92071197411003236</v>
      </c>
      <c r="CL365">
        <f t="shared" si="47"/>
        <v>-203</v>
      </c>
    </row>
    <row r="366" spans="1:90">
      <c r="A366" t="s">
        <v>1</v>
      </c>
      <c r="B366">
        <f t="shared" si="40"/>
        <v>1</v>
      </c>
      <c r="C366" t="s">
        <v>67</v>
      </c>
      <c r="D366" t="s">
        <v>66</v>
      </c>
      <c r="E366">
        <v>25</v>
      </c>
      <c r="F366">
        <v>15</v>
      </c>
      <c r="G366">
        <v>10</v>
      </c>
      <c r="H366">
        <v>16</v>
      </c>
      <c r="I366">
        <v>101</v>
      </c>
      <c r="J366">
        <v>0</v>
      </c>
      <c r="K366">
        <v>0</v>
      </c>
      <c r="L366">
        <v>1</v>
      </c>
      <c r="M366">
        <v>7</v>
      </c>
      <c r="N366">
        <v>6.8</v>
      </c>
      <c r="O366">
        <v>5.9</v>
      </c>
      <c r="P366">
        <v>62.5</v>
      </c>
      <c r="Q366">
        <v>80.5</v>
      </c>
      <c r="R366">
        <v>47</v>
      </c>
      <c r="S366">
        <v>232</v>
      </c>
      <c r="T366">
        <v>4.9000000000000004</v>
      </c>
      <c r="U366">
        <v>2</v>
      </c>
      <c r="V366">
        <v>4</v>
      </c>
      <c r="W366">
        <v>4</v>
      </c>
      <c r="X366">
        <v>1</v>
      </c>
      <c r="Y366">
        <v>2</v>
      </c>
      <c r="Z366">
        <v>5</v>
      </c>
      <c r="AA366">
        <v>216</v>
      </c>
      <c r="AB366">
        <v>6</v>
      </c>
      <c r="AC366">
        <v>15</v>
      </c>
      <c r="AD366">
        <v>0</v>
      </c>
      <c r="AE366">
        <v>0</v>
      </c>
      <c r="AF366" s="3">
        <v>34</v>
      </c>
      <c r="AG366">
        <f>VLOOKUP(C366,'2022 FPIs'!$A$1:$B$33,2,FALSE)</f>
        <v>0.6</v>
      </c>
      <c r="AH366">
        <f>VLOOKUP($C366,'2022 FPIs'!$A$1:$F$33,3,FALSE)</f>
        <v>51.1</v>
      </c>
      <c r="AI366">
        <f>VLOOKUP($C366,'2022 FPIs'!$A$1:$F$33,4,FALSE)</f>
        <v>49.5</v>
      </c>
      <c r="AJ366">
        <f>VLOOKUP($C366,'2022 FPIs'!$A$1:$F$33,5,FALSE)</f>
        <v>48.2</v>
      </c>
      <c r="AK366">
        <f>VLOOKUP($C366,'2022 FPIs'!$A$1:$F$33,6,FALSE)</f>
        <v>56.9</v>
      </c>
      <c r="AL366">
        <f>VLOOKUP($C366,'2022 FPIs'!$A$1:$M$33,7,FALSE)</f>
        <v>1485</v>
      </c>
      <c r="AM366">
        <f>VLOOKUP($C366,'2022 FPIs'!$A$1:$M$33,8,FALSE)</f>
        <v>0.57377049180327866</v>
      </c>
      <c r="AN366">
        <f>VLOOKUP($C366,'2022 FPIs'!$A$1:$M$33,9,FALSE)</f>
        <v>0.46097560975609753</v>
      </c>
      <c r="AO366">
        <f>VLOOKUP($C366,'2022 FPIs'!$A$1:$M$33,10,FALSE)</f>
        <v>0.51179673321234109</v>
      </c>
      <c r="AP366">
        <f>VLOOKUP($C366,'2022 FPIs'!$A$1:$M$33,11,FALSE)</f>
        <v>0.43137254901960798</v>
      </c>
      <c r="AQ366">
        <f>VLOOKUP($C366,'2022 FPIs'!$A$1:$M$33,12,FALSE)</f>
        <v>0.74468085106382986</v>
      </c>
      <c r="AR366">
        <f>VLOOKUP($C366,'2022 FPIs'!$A$1:$M$33,13,FALSE)</f>
        <v>0.41784037558685444</v>
      </c>
      <c r="AS366">
        <v>15</v>
      </c>
      <c r="AT366">
        <v>25</v>
      </c>
      <c r="AU366">
        <v>19</v>
      </c>
      <c r="AV366">
        <v>30</v>
      </c>
      <c r="AW366">
        <v>153</v>
      </c>
      <c r="AX366">
        <v>2</v>
      </c>
      <c r="AY366">
        <v>1</v>
      </c>
      <c r="AZ366">
        <v>5</v>
      </c>
      <c r="BA366">
        <v>33</v>
      </c>
      <c r="BB366">
        <v>6.2</v>
      </c>
      <c r="BC366">
        <v>4.4000000000000004</v>
      </c>
      <c r="BD366">
        <v>63.3</v>
      </c>
      <c r="BE366">
        <v>84.4</v>
      </c>
      <c r="BF366">
        <v>25</v>
      </c>
      <c r="BG366">
        <v>138</v>
      </c>
      <c r="BH366">
        <v>5.5</v>
      </c>
      <c r="BI366">
        <v>0</v>
      </c>
      <c r="BJ366">
        <v>1</v>
      </c>
      <c r="BK366">
        <v>1</v>
      </c>
      <c r="BL366">
        <v>0</v>
      </c>
      <c r="BM366">
        <v>2</v>
      </c>
      <c r="BN366">
        <v>5</v>
      </c>
      <c r="BO366">
        <v>174</v>
      </c>
      <c r="BP366">
        <v>3</v>
      </c>
      <c r="BQ366">
        <v>11</v>
      </c>
      <c r="BR366">
        <v>0</v>
      </c>
      <c r="BS366">
        <v>2</v>
      </c>
      <c r="BT366" s="3">
        <f t="shared" si="41"/>
        <v>26</v>
      </c>
      <c r="BU366">
        <f>VLOOKUP(D366,'2022 FPIs'!$A$1:$B$33,2,FALSE)</f>
        <v>-2.2999999999999998</v>
      </c>
      <c r="BV366">
        <f>VLOOKUP($D366,'2022 FPIs'!$A$1:$F$33,3,FALSE)</f>
        <v>50.2</v>
      </c>
      <c r="BW366">
        <f>VLOOKUP($D366,'2022 FPIs'!$A$1:$F$33,4,FALSE)</f>
        <v>50</v>
      </c>
      <c r="BX366">
        <f>VLOOKUP($D366,'2022 FPIs'!$A$1:$F$33,5,FALSE)</f>
        <v>50.6</v>
      </c>
      <c r="BY366">
        <f>VLOOKUP($D366,'2022 FPIs'!$A$1:$F$33,6,FALSE)</f>
        <v>49.2</v>
      </c>
      <c r="BZ366">
        <f>VLOOKUP($D366,'2022 FPIs'!$A$1:$G$33,7,FALSE)</f>
        <v>1331</v>
      </c>
      <c r="CA366">
        <f>VLOOKUP($D366,'2022 FPIs'!$A$1:$M$33,8,FALSE)</f>
        <v>0.47868852459016387</v>
      </c>
      <c r="CB366">
        <f>VLOOKUP($D366,'2022 FPIs'!$A$1:$M$33,9,FALSE)</f>
        <v>0.43902439024390244</v>
      </c>
      <c r="CC366">
        <f>VLOOKUP($D366,'2022 FPIs'!$A$1:$M$33,10,FALSE)</f>
        <v>0.52087114337568052</v>
      </c>
      <c r="CD366">
        <f>VLOOKUP($D366,'2022 FPIs'!$A$1:$M$33,11,FALSE)</f>
        <v>0.49859943977591042</v>
      </c>
      <c r="CE366">
        <f>VLOOKUP($D366,'2022 FPIs'!$A$1:$M$33,12,FALSE)</f>
        <v>0.51063829787234061</v>
      </c>
      <c r="CF366">
        <f>VLOOKUP($D366,'2022 FPIs'!$A$1:$M$33,13,FALSE)</f>
        <v>5.6338028169014086E-2</v>
      </c>
      <c r="CG366">
        <f t="shared" si="42"/>
        <v>2.9</v>
      </c>
      <c r="CH366">
        <f t="shared" si="43"/>
        <v>1.0179282868525896</v>
      </c>
      <c r="CI366">
        <f t="shared" si="44"/>
        <v>0.99</v>
      </c>
      <c r="CJ366">
        <f t="shared" si="45"/>
        <v>0.95256916996047436</v>
      </c>
      <c r="CK366">
        <f t="shared" si="46"/>
        <v>1.1565040650406504</v>
      </c>
      <c r="CL366">
        <f t="shared" si="47"/>
        <v>154</v>
      </c>
    </row>
    <row r="367" spans="1:90">
      <c r="A367" t="s">
        <v>0</v>
      </c>
      <c r="B367">
        <f t="shared" si="40"/>
        <v>0</v>
      </c>
      <c r="C367" t="s">
        <v>67</v>
      </c>
      <c r="D367" t="s">
        <v>44</v>
      </c>
      <c r="E367">
        <v>3</v>
      </c>
      <c r="F367">
        <v>13</v>
      </c>
      <c r="G367">
        <v>21</v>
      </c>
      <c r="H367">
        <v>33</v>
      </c>
      <c r="I367">
        <v>169</v>
      </c>
      <c r="J367">
        <v>0</v>
      </c>
      <c r="K367">
        <v>2</v>
      </c>
      <c r="L367">
        <v>4</v>
      </c>
      <c r="M367">
        <v>27</v>
      </c>
      <c r="N367">
        <v>5.9</v>
      </c>
      <c r="O367">
        <v>4.5999999999999996</v>
      </c>
      <c r="P367">
        <v>63.6</v>
      </c>
      <c r="Q367">
        <v>51.2</v>
      </c>
      <c r="R367">
        <v>17</v>
      </c>
      <c r="S367">
        <v>36</v>
      </c>
      <c r="T367">
        <v>2.1</v>
      </c>
      <c r="U367">
        <v>0</v>
      </c>
      <c r="V367">
        <v>1</v>
      </c>
      <c r="W367">
        <v>1</v>
      </c>
      <c r="X367">
        <v>0</v>
      </c>
      <c r="Y367">
        <v>0</v>
      </c>
      <c r="Z367">
        <v>6</v>
      </c>
      <c r="AA367">
        <v>265</v>
      </c>
      <c r="AB367">
        <v>3</v>
      </c>
      <c r="AC367">
        <v>12</v>
      </c>
      <c r="AD367">
        <v>0</v>
      </c>
      <c r="AE367">
        <v>1</v>
      </c>
      <c r="AF367" s="3">
        <v>13</v>
      </c>
      <c r="AG367">
        <f>VLOOKUP(C367,'2022 FPIs'!$A$1:$B$33,2,FALSE)</f>
        <v>0.6</v>
      </c>
      <c r="AH367">
        <f>VLOOKUP($C367,'2022 FPIs'!$A$1:$F$33,3,FALSE)</f>
        <v>51.1</v>
      </c>
      <c r="AI367">
        <f>VLOOKUP($C367,'2022 FPIs'!$A$1:$F$33,4,FALSE)</f>
        <v>49.5</v>
      </c>
      <c r="AJ367">
        <f>VLOOKUP($C367,'2022 FPIs'!$A$1:$F$33,5,FALSE)</f>
        <v>48.2</v>
      </c>
      <c r="AK367">
        <f>VLOOKUP($C367,'2022 FPIs'!$A$1:$F$33,6,FALSE)</f>
        <v>56.9</v>
      </c>
      <c r="AL367">
        <f>VLOOKUP($C367,'2022 FPIs'!$A$1:$M$33,7,FALSE)</f>
        <v>1485</v>
      </c>
      <c r="AM367">
        <f>VLOOKUP($C367,'2022 FPIs'!$A$1:$M$33,8,FALSE)</f>
        <v>0.57377049180327866</v>
      </c>
      <c r="AN367">
        <f>VLOOKUP($C367,'2022 FPIs'!$A$1:$M$33,9,FALSE)</f>
        <v>0.46097560975609753</v>
      </c>
      <c r="AO367">
        <f>VLOOKUP($C367,'2022 FPIs'!$A$1:$M$33,10,FALSE)</f>
        <v>0.51179673321234109</v>
      </c>
      <c r="AP367">
        <f>VLOOKUP($C367,'2022 FPIs'!$A$1:$M$33,11,FALSE)</f>
        <v>0.43137254901960798</v>
      </c>
      <c r="AQ367">
        <f>VLOOKUP($C367,'2022 FPIs'!$A$1:$M$33,12,FALSE)</f>
        <v>0.74468085106382986</v>
      </c>
      <c r="AR367">
        <f>VLOOKUP($C367,'2022 FPIs'!$A$1:$M$33,13,FALSE)</f>
        <v>0.41784037558685444</v>
      </c>
      <c r="AS367">
        <v>13</v>
      </c>
      <c r="AT367">
        <v>3</v>
      </c>
      <c r="AU367">
        <v>24</v>
      </c>
      <c r="AV367">
        <v>33</v>
      </c>
      <c r="AW367">
        <v>193</v>
      </c>
      <c r="AX367">
        <v>0</v>
      </c>
      <c r="AY367">
        <v>1</v>
      </c>
      <c r="AZ367">
        <v>3</v>
      </c>
      <c r="BA367">
        <v>16</v>
      </c>
      <c r="BB367">
        <v>6.3</v>
      </c>
      <c r="BC367">
        <v>5.4</v>
      </c>
      <c r="BD367">
        <v>72.7</v>
      </c>
      <c r="BE367">
        <v>74.400000000000006</v>
      </c>
      <c r="BF367">
        <v>30</v>
      </c>
      <c r="BG367">
        <v>115</v>
      </c>
      <c r="BH367">
        <v>3.8</v>
      </c>
      <c r="BI367">
        <v>1</v>
      </c>
      <c r="BJ367">
        <v>2</v>
      </c>
      <c r="BK367">
        <v>2</v>
      </c>
      <c r="BL367">
        <v>1</v>
      </c>
      <c r="BM367">
        <v>1</v>
      </c>
      <c r="BN367">
        <v>7</v>
      </c>
      <c r="BO367">
        <v>251</v>
      </c>
      <c r="BP367">
        <v>6</v>
      </c>
      <c r="BQ367">
        <v>15</v>
      </c>
      <c r="BR367">
        <v>0</v>
      </c>
      <c r="BS367">
        <v>0</v>
      </c>
      <c r="BT367" s="3">
        <f t="shared" si="41"/>
        <v>47</v>
      </c>
      <c r="BU367">
        <f>VLOOKUP(D367,'2022 FPIs'!$A$1:$B$33,2,FALSE)</f>
        <v>2.9</v>
      </c>
      <c r="BV367">
        <f>VLOOKUP($D367,'2022 FPIs'!$A$1:$F$33,3,FALSE)</f>
        <v>51.9</v>
      </c>
      <c r="BW367">
        <f>VLOOKUP($D367,'2022 FPIs'!$A$1:$F$33,4,FALSE)</f>
        <v>59.7</v>
      </c>
      <c r="BX367">
        <f>VLOOKUP($D367,'2022 FPIs'!$A$1:$F$33,5,FALSE)</f>
        <v>39.6</v>
      </c>
      <c r="BY367">
        <f>VLOOKUP($D367,'2022 FPIs'!$A$1:$F$33,6,FALSE)</f>
        <v>60.2</v>
      </c>
      <c r="BZ367">
        <f>VLOOKUP($D367,'2022 FPIs'!$A$1:$G$33,7,FALSE)</f>
        <v>1599</v>
      </c>
      <c r="CA367">
        <f>VLOOKUP($D367,'2022 FPIs'!$A$1:$M$33,8,FALSE)</f>
        <v>0.64918032786885238</v>
      </c>
      <c r="CB367">
        <f>VLOOKUP($D367,'2022 FPIs'!$A$1:$M$33,9,FALSE)</f>
        <v>0.48048780487804865</v>
      </c>
      <c r="CC367">
        <f>VLOOKUP($D367,'2022 FPIs'!$A$1:$M$33,10,FALSE)</f>
        <v>0.69691470054446458</v>
      </c>
      <c r="CD367">
        <f>VLOOKUP($D367,'2022 FPIs'!$A$1:$M$33,11,FALSE)</f>
        <v>0.19047619047619058</v>
      </c>
      <c r="CE367">
        <f>VLOOKUP($D367,'2022 FPIs'!$A$1:$M$33,12,FALSE)</f>
        <v>0.84498480243161112</v>
      </c>
      <c r="CF367">
        <f>VLOOKUP($D367,'2022 FPIs'!$A$1:$M$33,13,FALSE)</f>
        <v>0.68544600938967137</v>
      </c>
      <c r="CG367">
        <f t="shared" si="42"/>
        <v>-2.2999999999999998</v>
      </c>
      <c r="CH367">
        <f t="shared" si="43"/>
        <v>0.98458574181117542</v>
      </c>
      <c r="CI367">
        <f t="shared" si="44"/>
        <v>0.82914572864321601</v>
      </c>
      <c r="CJ367">
        <f t="shared" si="45"/>
        <v>1.2171717171717171</v>
      </c>
      <c r="CK367">
        <f t="shared" si="46"/>
        <v>0.94518272425249161</v>
      </c>
      <c r="CL367">
        <f t="shared" si="47"/>
        <v>-114</v>
      </c>
    </row>
    <row r="368" spans="1:90">
      <c r="A368" t="s">
        <v>1</v>
      </c>
      <c r="B368">
        <f t="shared" si="40"/>
        <v>1</v>
      </c>
      <c r="C368" t="s">
        <v>67</v>
      </c>
      <c r="D368" t="s">
        <v>59</v>
      </c>
      <c r="E368">
        <v>23</v>
      </c>
      <c r="F368">
        <v>10</v>
      </c>
      <c r="G368">
        <v>11</v>
      </c>
      <c r="H368">
        <v>19</v>
      </c>
      <c r="I368">
        <v>164</v>
      </c>
      <c r="J368">
        <v>1</v>
      </c>
      <c r="K368">
        <v>0</v>
      </c>
      <c r="L368">
        <v>0</v>
      </c>
      <c r="M368">
        <v>0</v>
      </c>
      <c r="N368">
        <v>8.6</v>
      </c>
      <c r="O368">
        <v>8.6</v>
      </c>
      <c r="P368">
        <v>57.9</v>
      </c>
      <c r="Q368">
        <v>103.8</v>
      </c>
      <c r="R368">
        <v>46</v>
      </c>
      <c r="S368">
        <v>185</v>
      </c>
      <c r="T368">
        <v>4</v>
      </c>
      <c r="U368">
        <v>1</v>
      </c>
      <c r="V368">
        <v>3</v>
      </c>
      <c r="W368">
        <v>3</v>
      </c>
      <c r="X368">
        <v>2</v>
      </c>
      <c r="Y368">
        <v>2</v>
      </c>
      <c r="Z368">
        <v>5</v>
      </c>
      <c r="AA368">
        <v>255</v>
      </c>
      <c r="AB368">
        <v>2</v>
      </c>
      <c r="AC368">
        <v>12</v>
      </c>
      <c r="AD368">
        <v>2</v>
      </c>
      <c r="AE368">
        <v>2</v>
      </c>
      <c r="AF368" s="3">
        <v>37</v>
      </c>
      <c r="AG368">
        <f>VLOOKUP(C368,'2022 FPIs'!$A$1:$B$33,2,FALSE)</f>
        <v>0.6</v>
      </c>
      <c r="AH368">
        <f>VLOOKUP($C368,'2022 FPIs'!$A$1:$F$33,3,FALSE)</f>
        <v>51.1</v>
      </c>
      <c r="AI368">
        <f>VLOOKUP($C368,'2022 FPIs'!$A$1:$F$33,4,FALSE)</f>
        <v>49.5</v>
      </c>
      <c r="AJ368">
        <f>VLOOKUP($C368,'2022 FPIs'!$A$1:$F$33,5,FALSE)</f>
        <v>48.2</v>
      </c>
      <c r="AK368">
        <f>VLOOKUP($C368,'2022 FPIs'!$A$1:$F$33,6,FALSE)</f>
        <v>56.9</v>
      </c>
      <c r="AL368">
        <f>VLOOKUP($C368,'2022 FPIs'!$A$1:$M$33,7,FALSE)</f>
        <v>1485</v>
      </c>
      <c r="AM368">
        <f>VLOOKUP($C368,'2022 FPIs'!$A$1:$M$33,8,FALSE)</f>
        <v>0.57377049180327866</v>
      </c>
      <c r="AN368">
        <f>VLOOKUP($C368,'2022 FPIs'!$A$1:$M$33,9,FALSE)</f>
        <v>0.46097560975609753</v>
      </c>
      <c r="AO368">
        <f>VLOOKUP($C368,'2022 FPIs'!$A$1:$M$33,10,FALSE)</f>
        <v>0.51179673321234109</v>
      </c>
      <c r="AP368">
        <f>VLOOKUP($C368,'2022 FPIs'!$A$1:$M$33,11,FALSE)</f>
        <v>0.43137254901960798</v>
      </c>
      <c r="AQ368">
        <f>VLOOKUP($C368,'2022 FPIs'!$A$1:$M$33,12,FALSE)</f>
        <v>0.74468085106382986</v>
      </c>
      <c r="AR368">
        <f>VLOOKUP($C368,'2022 FPIs'!$A$1:$M$33,13,FALSE)</f>
        <v>0.41784037558685444</v>
      </c>
      <c r="AS368">
        <v>10</v>
      </c>
      <c r="AT368">
        <v>23</v>
      </c>
      <c r="AU368">
        <v>19</v>
      </c>
      <c r="AV368">
        <v>35</v>
      </c>
      <c r="AW368">
        <v>125</v>
      </c>
      <c r="AX368">
        <v>1</v>
      </c>
      <c r="AY368">
        <v>0</v>
      </c>
      <c r="AZ368">
        <v>3</v>
      </c>
      <c r="BA368">
        <v>17</v>
      </c>
      <c r="BB368">
        <v>4.0999999999999996</v>
      </c>
      <c r="BC368">
        <v>3.3</v>
      </c>
      <c r="BD368">
        <v>54.3</v>
      </c>
      <c r="BE368">
        <v>71.7</v>
      </c>
      <c r="BF368">
        <v>19</v>
      </c>
      <c r="BG368">
        <v>121</v>
      </c>
      <c r="BH368">
        <v>6.4</v>
      </c>
      <c r="BI368">
        <v>0</v>
      </c>
      <c r="BJ368">
        <v>1</v>
      </c>
      <c r="BK368">
        <v>2</v>
      </c>
      <c r="BL368">
        <v>1</v>
      </c>
      <c r="BM368">
        <v>1</v>
      </c>
      <c r="BN368">
        <v>7</v>
      </c>
      <c r="BO368">
        <v>367</v>
      </c>
      <c r="BP368">
        <v>4</v>
      </c>
      <c r="BQ368">
        <v>14</v>
      </c>
      <c r="BR368">
        <v>0</v>
      </c>
      <c r="BS368">
        <v>1</v>
      </c>
      <c r="BT368" s="3">
        <f t="shared" si="41"/>
        <v>23</v>
      </c>
      <c r="BU368">
        <f>VLOOKUP(D368,'2022 FPIs'!$A$1:$B$33,2,FALSE)</f>
        <v>-5.2</v>
      </c>
      <c r="BV368">
        <f>VLOOKUP($D368,'2022 FPIs'!$A$1:$F$33,3,FALSE)</f>
        <v>43.5</v>
      </c>
      <c r="BW368">
        <f>VLOOKUP($D368,'2022 FPIs'!$A$1:$F$33,4,FALSE)</f>
        <v>30.2</v>
      </c>
      <c r="BX368">
        <f>VLOOKUP($D368,'2022 FPIs'!$A$1:$F$33,5,FALSE)</f>
        <v>59.3</v>
      </c>
      <c r="BY368">
        <f>VLOOKUP($D368,'2022 FPIs'!$A$1:$F$33,6,FALSE)</f>
        <v>52.3</v>
      </c>
      <c r="BZ368">
        <f>VLOOKUP($D368,'2022 FPIs'!$A$1:$G$33,7,FALSE)</f>
        <v>1379</v>
      </c>
      <c r="CA368">
        <f>VLOOKUP($D368,'2022 FPIs'!$A$1:$M$33,8,FALSE)</f>
        <v>0.38360655737704918</v>
      </c>
      <c r="CB368">
        <f>VLOOKUP($D368,'2022 FPIs'!$A$1:$M$33,9,FALSE)</f>
        <v>0.27560975609756089</v>
      </c>
      <c r="CC368">
        <f>VLOOKUP($D368,'2022 FPIs'!$A$1:$M$33,10,FALSE)</f>
        <v>0.16152450090744097</v>
      </c>
      <c r="CD368">
        <f>VLOOKUP($D368,'2022 FPIs'!$A$1:$M$33,11,FALSE)</f>
        <v>0.74229691876750692</v>
      </c>
      <c r="CE368">
        <f>VLOOKUP($D368,'2022 FPIs'!$A$1:$M$33,12,FALSE)</f>
        <v>0.60486322188449848</v>
      </c>
      <c r="CF368">
        <f>VLOOKUP($D368,'2022 FPIs'!$A$1:$M$33,13,FALSE)</f>
        <v>0.16901408450704225</v>
      </c>
      <c r="CG368">
        <f t="shared" si="42"/>
        <v>5.8</v>
      </c>
      <c r="CH368">
        <f t="shared" si="43"/>
        <v>1.174712643678161</v>
      </c>
      <c r="CI368">
        <f t="shared" si="44"/>
        <v>1.6390728476821192</v>
      </c>
      <c r="CJ368">
        <f t="shared" si="45"/>
        <v>0.81281618887015183</v>
      </c>
      <c r="CK368">
        <f t="shared" si="46"/>
        <v>1.0879541108986617</v>
      </c>
      <c r="CL368">
        <f t="shared" si="47"/>
        <v>106</v>
      </c>
    </row>
    <row r="369" spans="1:90">
      <c r="A369" t="s">
        <v>1</v>
      </c>
      <c r="B369">
        <f t="shared" si="40"/>
        <v>1</v>
      </c>
      <c r="C369" t="s">
        <v>67</v>
      </c>
      <c r="D369" t="s">
        <v>60</v>
      </c>
      <c r="E369">
        <v>30</v>
      </c>
      <c r="F369">
        <v>24</v>
      </c>
      <c r="G369">
        <v>14</v>
      </c>
      <c r="H369">
        <v>24</v>
      </c>
      <c r="I369">
        <v>105</v>
      </c>
      <c r="J369">
        <v>1</v>
      </c>
      <c r="K369">
        <v>0</v>
      </c>
      <c r="L369">
        <v>2</v>
      </c>
      <c r="M369">
        <v>15</v>
      </c>
      <c r="N369">
        <v>5</v>
      </c>
      <c r="O369">
        <v>4</v>
      </c>
      <c r="P369">
        <v>58.3</v>
      </c>
      <c r="Q369">
        <v>82.8</v>
      </c>
      <c r="R369">
        <v>46</v>
      </c>
      <c r="S369">
        <v>223</v>
      </c>
      <c r="T369">
        <v>4.8</v>
      </c>
      <c r="U369">
        <v>2</v>
      </c>
      <c r="V369">
        <v>3</v>
      </c>
      <c r="W369">
        <v>3</v>
      </c>
      <c r="X369">
        <v>3</v>
      </c>
      <c r="Y369">
        <v>3</v>
      </c>
      <c r="Z369">
        <v>2</v>
      </c>
      <c r="AA369">
        <v>107</v>
      </c>
      <c r="AB369">
        <v>6</v>
      </c>
      <c r="AC369">
        <v>13</v>
      </c>
      <c r="AD369">
        <v>1</v>
      </c>
      <c r="AE369">
        <v>2</v>
      </c>
      <c r="AF369" s="3">
        <v>39.5</v>
      </c>
      <c r="AG369">
        <f>VLOOKUP(C369,'2022 FPIs'!$A$1:$B$33,2,FALSE)</f>
        <v>0.6</v>
      </c>
      <c r="AH369">
        <f>VLOOKUP($C369,'2022 FPIs'!$A$1:$F$33,3,FALSE)</f>
        <v>51.1</v>
      </c>
      <c r="AI369">
        <f>VLOOKUP($C369,'2022 FPIs'!$A$1:$F$33,4,FALSE)</f>
        <v>49.5</v>
      </c>
      <c r="AJ369">
        <f>VLOOKUP($C369,'2022 FPIs'!$A$1:$F$33,5,FALSE)</f>
        <v>48.2</v>
      </c>
      <c r="AK369">
        <f>VLOOKUP($C369,'2022 FPIs'!$A$1:$F$33,6,FALSE)</f>
        <v>56.9</v>
      </c>
      <c r="AL369">
        <f>VLOOKUP($C369,'2022 FPIs'!$A$1:$M$33,7,FALSE)</f>
        <v>1485</v>
      </c>
      <c r="AM369">
        <f>VLOOKUP($C369,'2022 FPIs'!$A$1:$M$33,8,FALSE)</f>
        <v>0.57377049180327866</v>
      </c>
      <c r="AN369">
        <f>VLOOKUP($C369,'2022 FPIs'!$A$1:$M$33,9,FALSE)</f>
        <v>0.46097560975609753</v>
      </c>
      <c r="AO369">
        <f>VLOOKUP($C369,'2022 FPIs'!$A$1:$M$33,10,FALSE)</f>
        <v>0.51179673321234109</v>
      </c>
      <c r="AP369">
        <f>VLOOKUP($C369,'2022 FPIs'!$A$1:$M$33,11,FALSE)</f>
        <v>0.43137254901960798</v>
      </c>
      <c r="AQ369">
        <f>VLOOKUP($C369,'2022 FPIs'!$A$1:$M$33,12,FALSE)</f>
        <v>0.74468085106382986</v>
      </c>
      <c r="AR369">
        <f>VLOOKUP($C369,'2022 FPIs'!$A$1:$M$33,13,FALSE)</f>
        <v>0.41784037558685444</v>
      </c>
      <c r="AS369">
        <v>24</v>
      </c>
      <c r="AT369">
        <v>30</v>
      </c>
      <c r="AU369">
        <v>21</v>
      </c>
      <c r="AV369">
        <v>36</v>
      </c>
      <c r="AW369">
        <v>241</v>
      </c>
      <c r="AX369">
        <v>3</v>
      </c>
      <c r="AY369">
        <v>2</v>
      </c>
      <c r="AZ369">
        <v>3</v>
      </c>
      <c r="BA369">
        <v>23</v>
      </c>
      <c r="BB369">
        <v>7.3</v>
      </c>
      <c r="BC369">
        <v>6.2</v>
      </c>
      <c r="BD369">
        <v>58.3</v>
      </c>
      <c r="BE369">
        <v>83.2</v>
      </c>
      <c r="BF369">
        <v>14</v>
      </c>
      <c r="BG369">
        <v>46</v>
      </c>
      <c r="BH369">
        <v>3.3</v>
      </c>
      <c r="BI369">
        <v>0</v>
      </c>
      <c r="BJ369">
        <v>1</v>
      </c>
      <c r="BK369">
        <v>1</v>
      </c>
      <c r="BL369">
        <v>3</v>
      </c>
      <c r="BM369">
        <v>3</v>
      </c>
      <c r="BN369">
        <v>4</v>
      </c>
      <c r="BO369">
        <v>177</v>
      </c>
      <c r="BP369">
        <v>6</v>
      </c>
      <c r="BQ369">
        <v>13</v>
      </c>
      <c r="BR369">
        <v>1</v>
      </c>
      <c r="BS369">
        <v>1</v>
      </c>
      <c r="BT369" s="3">
        <f t="shared" si="41"/>
        <v>20.5</v>
      </c>
      <c r="BU369">
        <f>VLOOKUP(D369,'2022 FPIs'!$A$1:$B$33,2,FALSE)</f>
        <v>-1.1000000000000001</v>
      </c>
      <c r="BV369">
        <f>VLOOKUP($D369,'2022 FPIs'!$A$1:$F$33,3,FALSE)</f>
        <v>50</v>
      </c>
      <c r="BW369">
        <f>VLOOKUP($D369,'2022 FPIs'!$A$1:$F$33,4,FALSE)</f>
        <v>54.3</v>
      </c>
      <c r="BX369">
        <f>VLOOKUP($D369,'2022 FPIs'!$A$1:$F$33,5,FALSE)</f>
        <v>48.7</v>
      </c>
      <c r="BY369">
        <f>VLOOKUP($D369,'2022 FPIs'!$A$1:$F$33,6,FALSE)</f>
        <v>45.5</v>
      </c>
      <c r="BZ369">
        <f>VLOOKUP($D369,'2022 FPIs'!$A$1:$G$33,7,FALSE)</f>
        <v>1455</v>
      </c>
      <c r="CA369">
        <f>VLOOKUP($D369,'2022 FPIs'!$A$1:$M$33,8,FALSE)</f>
        <v>0.5180327868852459</v>
      </c>
      <c r="CB369">
        <f>VLOOKUP($D369,'2022 FPIs'!$A$1:$M$33,9,FALSE)</f>
        <v>0.43414634146341458</v>
      </c>
      <c r="CC369">
        <f>VLOOKUP($D369,'2022 FPIs'!$A$1:$M$33,10,FALSE)</f>
        <v>0.59891107078039918</v>
      </c>
      <c r="CD369">
        <f>VLOOKUP($D369,'2022 FPIs'!$A$1:$M$33,11,FALSE)</f>
        <v>0.44537815126050434</v>
      </c>
      <c r="CE369">
        <f>VLOOKUP($D369,'2022 FPIs'!$A$1:$M$33,12,FALSE)</f>
        <v>0.39817629179331315</v>
      </c>
      <c r="CF369">
        <f>VLOOKUP($D369,'2022 FPIs'!$A$1:$M$33,13,FALSE)</f>
        <v>0.34741784037558687</v>
      </c>
      <c r="CG369">
        <f t="shared" si="42"/>
        <v>1.7000000000000002</v>
      </c>
      <c r="CH369">
        <f t="shared" si="43"/>
        <v>1.022</v>
      </c>
      <c r="CI369">
        <f t="shared" si="44"/>
        <v>0.91160220994475138</v>
      </c>
      <c r="CJ369">
        <f t="shared" si="45"/>
        <v>0.98973305954825463</v>
      </c>
      <c r="CK369">
        <f t="shared" si="46"/>
        <v>1.2505494505494505</v>
      </c>
      <c r="CL369">
        <f t="shared" si="47"/>
        <v>30</v>
      </c>
    </row>
    <row r="370" spans="1:90">
      <c r="A370" t="s">
        <v>0</v>
      </c>
      <c r="B370">
        <f t="shared" si="40"/>
        <v>0</v>
      </c>
      <c r="C370" t="s">
        <v>67</v>
      </c>
      <c r="D370" t="s">
        <v>45</v>
      </c>
      <c r="E370">
        <v>16</v>
      </c>
      <c r="F370">
        <v>24</v>
      </c>
      <c r="G370">
        <v>14</v>
      </c>
      <c r="H370">
        <v>23</v>
      </c>
      <c r="I370">
        <v>188</v>
      </c>
      <c r="J370">
        <v>1</v>
      </c>
      <c r="K370">
        <v>0</v>
      </c>
      <c r="L370">
        <v>4</v>
      </c>
      <c r="M370">
        <v>37</v>
      </c>
      <c r="N370">
        <v>9.8000000000000007</v>
      </c>
      <c r="O370">
        <v>7</v>
      </c>
      <c r="P370">
        <v>60.9</v>
      </c>
      <c r="Q370">
        <v>101.4</v>
      </c>
      <c r="R370">
        <v>16</v>
      </c>
      <c r="S370">
        <v>21</v>
      </c>
      <c r="T370">
        <v>1.3</v>
      </c>
      <c r="U370">
        <v>0</v>
      </c>
      <c r="V370">
        <v>3</v>
      </c>
      <c r="W370">
        <v>3</v>
      </c>
      <c r="X370">
        <v>1</v>
      </c>
      <c r="Y370">
        <v>1</v>
      </c>
      <c r="Z370">
        <v>4</v>
      </c>
      <c r="AA370">
        <v>194</v>
      </c>
      <c r="AB370">
        <v>4</v>
      </c>
      <c r="AC370">
        <v>11</v>
      </c>
      <c r="AD370">
        <v>0</v>
      </c>
      <c r="AE370">
        <v>0</v>
      </c>
      <c r="AF370" s="3">
        <v>24</v>
      </c>
      <c r="AG370">
        <f>VLOOKUP(C370,'2022 FPIs'!$A$1:$B$33,2,FALSE)</f>
        <v>0.6</v>
      </c>
      <c r="AH370">
        <f>VLOOKUP($C370,'2022 FPIs'!$A$1:$F$33,3,FALSE)</f>
        <v>51.1</v>
      </c>
      <c r="AI370">
        <f>VLOOKUP($C370,'2022 FPIs'!$A$1:$F$33,4,FALSE)</f>
        <v>49.5</v>
      </c>
      <c r="AJ370">
        <f>VLOOKUP($C370,'2022 FPIs'!$A$1:$F$33,5,FALSE)</f>
        <v>48.2</v>
      </c>
      <c r="AK370">
        <f>VLOOKUP($C370,'2022 FPIs'!$A$1:$F$33,6,FALSE)</f>
        <v>56.9</v>
      </c>
      <c r="AL370">
        <f>VLOOKUP($C370,'2022 FPIs'!$A$1:$M$33,7,FALSE)</f>
        <v>1485</v>
      </c>
      <c r="AM370">
        <f>VLOOKUP($C370,'2022 FPIs'!$A$1:$M$33,8,FALSE)</f>
        <v>0.57377049180327866</v>
      </c>
      <c r="AN370">
        <f>VLOOKUP($C370,'2022 FPIs'!$A$1:$M$33,9,FALSE)</f>
        <v>0.46097560975609753</v>
      </c>
      <c r="AO370">
        <f>VLOOKUP($C370,'2022 FPIs'!$A$1:$M$33,10,FALSE)</f>
        <v>0.51179673321234109</v>
      </c>
      <c r="AP370">
        <f>VLOOKUP($C370,'2022 FPIs'!$A$1:$M$33,11,FALSE)</f>
        <v>0.43137254901960798</v>
      </c>
      <c r="AQ370">
        <f>VLOOKUP($C370,'2022 FPIs'!$A$1:$M$33,12,FALSE)</f>
        <v>0.74468085106382986</v>
      </c>
      <c r="AR370">
        <f>VLOOKUP($C370,'2022 FPIs'!$A$1:$M$33,13,FALSE)</f>
        <v>0.41784037558685444</v>
      </c>
      <c r="AS370">
        <v>24</v>
      </c>
      <c r="AT370">
        <v>16</v>
      </c>
      <c r="AU370">
        <v>17</v>
      </c>
      <c r="AV370">
        <v>22</v>
      </c>
      <c r="AW370">
        <v>169</v>
      </c>
      <c r="AX370">
        <v>0</v>
      </c>
      <c r="AY370">
        <v>0</v>
      </c>
      <c r="AZ370">
        <v>1</v>
      </c>
      <c r="BA370">
        <v>10</v>
      </c>
      <c r="BB370">
        <v>8.1</v>
      </c>
      <c r="BC370">
        <v>7.3</v>
      </c>
      <c r="BD370">
        <v>77.3</v>
      </c>
      <c r="BE370">
        <v>98.5</v>
      </c>
      <c r="BF370">
        <v>45</v>
      </c>
      <c r="BG370">
        <v>156</v>
      </c>
      <c r="BH370">
        <v>3.5</v>
      </c>
      <c r="BI370">
        <v>3</v>
      </c>
      <c r="BJ370">
        <v>1</v>
      </c>
      <c r="BK370">
        <v>1</v>
      </c>
      <c r="BL370">
        <v>3</v>
      </c>
      <c r="BM370">
        <v>3</v>
      </c>
      <c r="BN370">
        <v>3</v>
      </c>
      <c r="BO370">
        <v>136</v>
      </c>
      <c r="BP370">
        <v>12</v>
      </c>
      <c r="BQ370">
        <v>16</v>
      </c>
      <c r="BR370">
        <v>0</v>
      </c>
      <c r="BS370">
        <v>0</v>
      </c>
      <c r="BT370" s="3">
        <f t="shared" si="41"/>
        <v>36</v>
      </c>
      <c r="BU370">
        <f>VLOOKUP(D370,'2022 FPIs'!$A$1:$B$33,2,FALSE)</f>
        <v>2.2000000000000002</v>
      </c>
      <c r="BV370">
        <f>VLOOKUP($D370,'2022 FPIs'!$A$1:$F$33,3,FALSE)</f>
        <v>46.6</v>
      </c>
      <c r="BW370">
        <f>VLOOKUP($D370,'2022 FPIs'!$A$1:$F$33,4,FALSE)</f>
        <v>47</v>
      </c>
      <c r="BX370">
        <f>VLOOKUP($D370,'2022 FPIs'!$A$1:$F$33,5,FALSE)</f>
        <v>48.1</v>
      </c>
      <c r="BY370">
        <f>VLOOKUP($D370,'2022 FPIs'!$A$1:$F$33,6,FALSE)</f>
        <v>48.9</v>
      </c>
      <c r="BZ370">
        <f>VLOOKUP($D370,'2022 FPIs'!$A$1:$G$33,7,FALSE)</f>
        <v>1519</v>
      </c>
      <c r="CA370">
        <f>VLOOKUP($D370,'2022 FPIs'!$A$1:$M$33,8,FALSE)</f>
        <v>0.6262295081967213</v>
      </c>
      <c r="CB370">
        <f>VLOOKUP($D370,'2022 FPIs'!$A$1:$M$33,9,FALSE)</f>
        <v>0.35121951219512193</v>
      </c>
      <c r="CC370">
        <f>VLOOKUP($D370,'2022 FPIs'!$A$1:$M$33,10,FALSE)</f>
        <v>0.46642468239564422</v>
      </c>
      <c r="CD370">
        <f>VLOOKUP($D370,'2022 FPIs'!$A$1:$M$33,11,FALSE)</f>
        <v>0.42857142857142866</v>
      </c>
      <c r="CE370">
        <f>VLOOKUP($D370,'2022 FPIs'!$A$1:$M$33,12,FALSE)</f>
        <v>0.50151975683890582</v>
      </c>
      <c r="CF370">
        <f>VLOOKUP($D370,'2022 FPIs'!$A$1:$M$33,13,FALSE)</f>
        <v>0.49765258215962443</v>
      </c>
      <c r="CG370">
        <f t="shared" si="42"/>
        <v>-1.6</v>
      </c>
      <c r="CH370">
        <f t="shared" si="43"/>
        <v>1.0965665236051503</v>
      </c>
      <c r="CI370">
        <f t="shared" si="44"/>
        <v>1.053191489361702</v>
      </c>
      <c r="CJ370">
        <f t="shared" si="45"/>
        <v>1.002079002079002</v>
      </c>
      <c r="CK370">
        <f t="shared" si="46"/>
        <v>1.1635991820040901</v>
      </c>
      <c r="CL370">
        <f t="shared" si="47"/>
        <v>-34</v>
      </c>
    </row>
    <row r="371" spans="1:90">
      <c r="A371" t="s">
        <v>1</v>
      </c>
      <c r="B371">
        <f t="shared" si="40"/>
        <v>1</v>
      </c>
      <c r="C371" t="s">
        <v>67</v>
      </c>
      <c r="D371" t="s">
        <v>50</v>
      </c>
      <c r="E371">
        <v>37</v>
      </c>
      <c r="F371">
        <v>23</v>
      </c>
      <c r="G371">
        <v>15</v>
      </c>
      <c r="H371">
        <v>22</v>
      </c>
      <c r="I371">
        <v>250</v>
      </c>
      <c r="J371">
        <v>1</v>
      </c>
      <c r="K371">
        <v>0</v>
      </c>
      <c r="L371">
        <v>0</v>
      </c>
      <c r="M371">
        <v>0</v>
      </c>
      <c r="N371">
        <v>11.4</v>
      </c>
      <c r="O371">
        <v>11.4</v>
      </c>
      <c r="P371">
        <v>68.2</v>
      </c>
      <c r="Q371">
        <v>121.4</v>
      </c>
      <c r="R371">
        <v>43</v>
      </c>
      <c r="S371">
        <v>320</v>
      </c>
      <c r="T371">
        <v>7.4</v>
      </c>
      <c r="U371">
        <v>3</v>
      </c>
      <c r="V371">
        <v>3</v>
      </c>
      <c r="W371">
        <v>3</v>
      </c>
      <c r="X371">
        <v>4</v>
      </c>
      <c r="Y371">
        <v>4</v>
      </c>
      <c r="Z371">
        <v>3</v>
      </c>
      <c r="AA371">
        <v>117</v>
      </c>
      <c r="AB371">
        <v>3</v>
      </c>
      <c r="AC371">
        <v>9</v>
      </c>
      <c r="AD371">
        <v>1</v>
      </c>
      <c r="AE371">
        <v>1</v>
      </c>
      <c r="AF371" s="3">
        <v>35</v>
      </c>
      <c r="AG371">
        <f>VLOOKUP(C371,'2022 FPIs'!$A$1:$B$33,2,FALSE)</f>
        <v>0.6</v>
      </c>
      <c r="AH371">
        <f>VLOOKUP($C371,'2022 FPIs'!$A$1:$F$33,3,FALSE)</f>
        <v>51.1</v>
      </c>
      <c r="AI371">
        <f>VLOOKUP($C371,'2022 FPIs'!$A$1:$F$33,4,FALSE)</f>
        <v>49.5</v>
      </c>
      <c r="AJ371">
        <f>VLOOKUP($C371,'2022 FPIs'!$A$1:$F$33,5,FALSE)</f>
        <v>48.2</v>
      </c>
      <c r="AK371">
        <f>VLOOKUP($C371,'2022 FPIs'!$A$1:$F$33,6,FALSE)</f>
        <v>56.9</v>
      </c>
      <c r="AL371">
        <f>VLOOKUP($C371,'2022 FPIs'!$A$1:$M$33,7,FALSE)</f>
        <v>1485</v>
      </c>
      <c r="AM371">
        <f>VLOOKUP($C371,'2022 FPIs'!$A$1:$M$33,8,FALSE)</f>
        <v>0.57377049180327866</v>
      </c>
      <c r="AN371">
        <f>VLOOKUP($C371,'2022 FPIs'!$A$1:$M$33,9,FALSE)</f>
        <v>0.46097560975609753</v>
      </c>
      <c r="AO371">
        <f>VLOOKUP($C371,'2022 FPIs'!$A$1:$M$33,10,FALSE)</f>
        <v>0.51179673321234109</v>
      </c>
      <c r="AP371">
        <f>VLOOKUP($C371,'2022 FPIs'!$A$1:$M$33,11,FALSE)</f>
        <v>0.43137254901960798</v>
      </c>
      <c r="AQ371">
        <f>VLOOKUP($C371,'2022 FPIs'!$A$1:$M$33,12,FALSE)</f>
        <v>0.74468085106382986</v>
      </c>
      <c r="AR371">
        <f>VLOOKUP($C371,'2022 FPIs'!$A$1:$M$33,13,FALSE)</f>
        <v>0.41784037558685444</v>
      </c>
      <c r="AS371">
        <v>23</v>
      </c>
      <c r="AT371">
        <v>37</v>
      </c>
      <c r="AU371">
        <v>25</v>
      </c>
      <c r="AV371">
        <v>42</v>
      </c>
      <c r="AW371">
        <v>336</v>
      </c>
      <c r="AX371">
        <v>3</v>
      </c>
      <c r="AY371">
        <v>0</v>
      </c>
      <c r="AZ371">
        <v>2</v>
      </c>
      <c r="BA371">
        <v>19</v>
      </c>
      <c r="BB371">
        <v>8.5</v>
      </c>
      <c r="BC371">
        <v>7.6</v>
      </c>
      <c r="BD371">
        <v>59.5</v>
      </c>
      <c r="BE371">
        <v>108.8</v>
      </c>
      <c r="BF371">
        <v>17</v>
      </c>
      <c r="BG371">
        <v>45</v>
      </c>
      <c r="BH371">
        <v>2.6</v>
      </c>
      <c r="BI371">
        <v>0</v>
      </c>
      <c r="BJ371">
        <v>1</v>
      </c>
      <c r="BK371">
        <v>1</v>
      </c>
      <c r="BL371">
        <v>2</v>
      </c>
      <c r="BM371">
        <v>2</v>
      </c>
      <c r="BN371">
        <v>4</v>
      </c>
      <c r="BO371">
        <v>206</v>
      </c>
      <c r="BP371">
        <v>4</v>
      </c>
      <c r="BQ371">
        <v>12</v>
      </c>
      <c r="BR371">
        <v>2</v>
      </c>
      <c r="BS371">
        <v>3</v>
      </c>
      <c r="BT371" s="3">
        <f t="shared" si="41"/>
        <v>25</v>
      </c>
      <c r="BU371">
        <f>VLOOKUP(D371,'2022 FPIs'!$A$1:$B$33,2,FALSE)</f>
        <v>2</v>
      </c>
      <c r="BV371">
        <f>VLOOKUP($D371,'2022 FPIs'!$A$1:$F$33,3,FALSE)</f>
        <v>36.299999999999997</v>
      </c>
      <c r="BW371">
        <f>VLOOKUP($D371,'2022 FPIs'!$A$1:$F$33,4,FALSE)</f>
        <v>25.3</v>
      </c>
      <c r="BX371">
        <f>VLOOKUP($D371,'2022 FPIs'!$A$1:$F$33,5,FALSE)</f>
        <v>52.8</v>
      </c>
      <c r="BY371">
        <f>VLOOKUP($D371,'2022 FPIs'!$A$1:$F$33,6,FALSE)</f>
        <v>56.2</v>
      </c>
      <c r="BZ371">
        <f>VLOOKUP($D371,'2022 FPIs'!$A$1:$G$33,7,FALSE)</f>
        <v>1527</v>
      </c>
      <c r="CA371">
        <f>VLOOKUP($D371,'2022 FPIs'!$A$1:$M$33,8,FALSE)</f>
        <v>0.61967213114754094</v>
      </c>
      <c r="CB371">
        <f>VLOOKUP($D371,'2022 FPIs'!$A$1:$M$33,9,FALSE)</f>
        <v>9.9999999999999867E-2</v>
      </c>
      <c r="CC371">
        <f>VLOOKUP($D371,'2022 FPIs'!$A$1:$M$33,10,FALSE)</f>
        <v>7.2595281306715054E-2</v>
      </c>
      <c r="CD371">
        <f>VLOOKUP($D371,'2022 FPIs'!$A$1:$M$33,11,FALSE)</f>
        <v>0.56022408963585435</v>
      </c>
      <c r="CE371">
        <f>VLOOKUP($D371,'2022 FPIs'!$A$1:$M$33,12,FALSE)</f>
        <v>0.72340425531914909</v>
      </c>
      <c r="CF371">
        <f>VLOOKUP($D371,'2022 FPIs'!$A$1:$M$33,13,FALSE)</f>
        <v>0.51643192488262912</v>
      </c>
      <c r="CG371">
        <f t="shared" si="42"/>
        <v>-1.4</v>
      </c>
      <c r="CH371">
        <f t="shared" si="43"/>
        <v>1.4077134986225897</v>
      </c>
      <c r="CI371">
        <f t="shared" si="44"/>
        <v>1.9565217391304348</v>
      </c>
      <c r="CJ371">
        <f t="shared" si="45"/>
        <v>0.91287878787878796</v>
      </c>
      <c r="CK371">
        <f t="shared" si="46"/>
        <v>1.0124555160142348</v>
      </c>
      <c r="CL371">
        <f t="shared" si="47"/>
        <v>-42</v>
      </c>
    </row>
    <row r="372" spans="1:90">
      <c r="A372" t="s">
        <v>0</v>
      </c>
      <c r="B372">
        <f t="shared" si="40"/>
        <v>0</v>
      </c>
      <c r="C372" t="s">
        <v>67</v>
      </c>
      <c r="D372" t="s">
        <v>68</v>
      </c>
      <c r="E372">
        <v>24</v>
      </c>
      <c r="F372">
        <v>30</v>
      </c>
      <c r="G372">
        <v>23</v>
      </c>
      <c r="H372">
        <v>37</v>
      </c>
      <c r="I372">
        <v>326</v>
      </c>
      <c r="J372">
        <v>3</v>
      </c>
      <c r="K372">
        <v>1</v>
      </c>
      <c r="L372">
        <v>2</v>
      </c>
      <c r="M372">
        <v>15</v>
      </c>
      <c r="N372">
        <v>9.1999999999999993</v>
      </c>
      <c r="O372">
        <v>8.4</v>
      </c>
      <c r="P372">
        <v>62.2</v>
      </c>
      <c r="Q372">
        <v>106.4</v>
      </c>
      <c r="R372">
        <v>22</v>
      </c>
      <c r="S372">
        <v>74</v>
      </c>
      <c r="T372">
        <v>3.4</v>
      </c>
      <c r="U372">
        <v>0</v>
      </c>
      <c r="V372">
        <v>1</v>
      </c>
      <c r="W372">
        <v>1</v>
      </c>
      <c r="X372">
        <v>3</v>
      </c>
      <c r="Y372">
        <v>3</v>
      </c>
      <c r="Z372">
        <v>5</v>
      </c>
      <c r="AA372">
        <v>251</v>
      </c>
      <c r="AB372">
        <v>4</v>
      </c>
      <c r="AC372">
        <v>11</v>
      </c>
      <c r="AD372">
        <v>1</v>
      </c>
      <c r="AE372">
        <v>2</v>
      </c>
      <c r="AF372" s="3">
        <v>27</v>
      </c>
      <c r="AG372">
        <f>VLOOKUP(C372,'2022 FPIs'!$A$1:$B$33,2,FALSE)</f>
        <v>0.6</v>
      </c>
      <c r="AH372">
        <f>VLOOKUP($C372,'2022 FPIs'!$A$1:$F$33,3,FALSE)</f>
        <v>51.1</v>
      </c>
      <c r="AI372">
        <f>VLOOKUP($C372,'2022 FPIs'!$A$1:$F$33,4,FALSE)</f>
        <v>49.5</v>
      </c>
      <c r="AJ372">
        <f>VLOOKUP($C372,'2022 FPIs'!$A$1:$F$33,5,FALSE)</f>
        <v>48.2</v>
      </c>
      <c r="AK372">
        <f>VLOOKUP($C372,'2022 FPIs'!$A$1:$F$33,6,FALSE)</f>
        <v>56.9</v>
      </c>
      <c r="AL372">
        <f>VLOOKUP($C372,'2022 FPIs'!$A$1:$M$33,7,FALSE)</f>
        <v>1485</v>
      </c>
      <c r="AM372">
        <f>VLOOKUP($C372,'2022 FPIs'!$A$1:$M$33,8,FALSE)</f>
        <v>0.57377049180327866</v>
      </c>
      <c r="AN372">
        <f>VLOOKUP($C372,'2022 FPIs'!$A$1:$M$33,9,FALSE)</f>
        <v>0.46097560975609753</v>
      </c>
      <c r="AO372">
        <f>VLOOKUP($C372,'2022 FPIs'!$A$1:$M$33,10,FALSE)</f>
        <v>0.51179673321234109</v>
      </c>
      <c r="AP372">
        <f>VLOOKUP($C372,'2022 FPIs'!$A$1:$M$33,11,FALSE)</f>
        <v>0.43137254901960798</v>
      </c>
      <c r="AQ372">
        <f>VLOOKUP($C372,'2022 FPIs'!$A$1:$M$33,12,FALSE)</f>
        <v>0.74468085106382986</v>
      </c>
      <c r="AR372">
        <f>VLOOKUP($C372,'2022 FPIs'!$A$1:$M$33,13,FALSE)</f>
        <v>0.41784037558685444</v>
      </c>
      <c r="AS372">
        <v>30</v>
      </c>
      <c r="AT372">
        <v>24</v>
      </c>
      <c r="AU372">
        <v>34</v>
      </c>
      <c r="AV372">
        <v>45</v>
      </c>
      <c r="AW372">
        <v>411</v>
      </c>
      <c r="AX372">
        <v>3</v>
      </c>
      <c r="AY372">
        <v>0</v>
      </c>
      <c r="AZ372">
        <v>3</v>
      </c>
      <c r="BA372">
        <v>21</v>
      </c>
      <c r="BB372">
        <v>9.6</v>
      </c>
      <c r="BC372">
        <v>8.6</v>
      </c>
      <c r="BD372">
        <v>75.599999999999994</v>
      </c>
      <c r="BE372">
        <v>125.3</v>
      </c>
      <c r="BF372">
        <v>25</v>
      </c>
      <c r="BG372">
        <v>67</v>
      </c>
      <c r="BH372">
        <v>2.7</v>
      </c>
      <c r="BI372">
        <v>1</v>
      </c>
      <c r="BJ372">
        <v>1</v>
      </c>
      <c r="BK372">
        <v>3</v>
      </c>
      <c r="BL372">
        <v>1</v>
      </c>
      <c r="BM372">
        <v>2</v>
      </c>
      <c r="BN372">
        <v>5</v>
      </c>
      <c r="BO372">
        <v>227</v>
      </c>
      <c r="BP372">
        <v>4</v>
      </c>
      <c r="BQ372">
        <v>15</v>
      </c>
      <c r="BR372">
        <v>2</v>
      </c>
      <c r="BS372">
        <v>2</v>
      </c>
      <c r="BT372" s="3">
        <f t="shared" si="41"/>
        <v>33</v>
      </c>
      <c r="BU372">
        <f>VLOOKUP(D372,'2022 FPIs'!$A$1:$B$33,2,FALSE)</f>
        <v>-8.6999999999999993</v>
      </c>
      <c r="BV372">
        <f>VLOOKUP($D372,'2022 FPIs'!$A$1:$F$33,3,FALSE)</f>
        <v>71.7</v>
      </c>
      <c r="BW372">
        <f>VLOOKUP($D372,'2022 FPIs'!$A$1:$F$33,4,FALSE)</f>
        <v>64.2</v>
      </c>
      <c r="BX372">
        <f>VLOOKUP($D372,'2022 FPIs'!$A$1:$F$33,5,FALSE)</f>
        <v>68.5</v>
      </c>
      <c r="BY372">
        <f>VLOOKUP($D372,'2022 FPIs'!$A$1:$F$33,6,FALSE)</f>
        <v>53.6</v>
      </c>
      <c r="BZ372">
        <f>VLOOKUP($D372,'2022 FPIs'!$A$1:$G$33,7,FALSE)</f>
        <v>1479</v>
      </c>
      <c r="CA372">
        <f>VLOOKUP($D372,'2022 FPIs'!$A$1:$M$33,8,FALSE)</f>
        <v>0.26885245901639343</v>
      </c>
      <c r="CB372">
        <f>VLOOKUP($D372,'2022 FPIs'!$A$1:$M$33,9,FALSE)</f>
        <v>0.96341463414634143</v>
      </c>
      <c r="CC372">
        <f>VLOOKUP($D372,'2022 FPIs'!$A$1:$M$33,10,FALSE)</f>
        <v>0.77858439201451901</v>
      </c>
      <c r="CD372">
        <f>VLOOKUP($D372,'2022 FPIs'!$A$1:$M$33,11,FALSE)</f>
        <v>1</v>
      </c>
      <c r="CE372">
        <f>VLOOKUP($D372,'2022 FPIs'!$A$1:$M$33,12,FALSE)</f>
        <v>0.64437689969604872</v>
      </c>
      <c r="CF372">
        <f>VLOOKUP($D372,'2022 FPIs'!$A$1:$M$33,13,FALSE)</f>
        <v>0.40375586854460094</v>
      </c>
      <c r="CG372">
        <f t="shared" si="42"/>
        <v>9.2999999999999989</v>
      </c>
      <c r="CH372">
        <f t="shared" si="43"/>
        <v>0.71269177126917715</v>
      </c>
      <c r="CI372">
        <f t="shared" si="44"/>
        <v>0.77102803738317749</v>
      </c>
      <c r="CJ372">
        <f t="shared" si="45"/>
        <v>0.70364963503649636</v>
      </c>
      <c r="CK372">
        <f t="shared" si="46"/>
        <v>1.0615671641791045</v>
      </c>
      <c r="CL372">
        <f t="shared" si="47"/>
        <v>6</v>
      </c>
    </row>
    <row r="373" spans="1:90">
      <c r="A373" t="s">
        <v>1</v>
      </c>
      <c r="B373">
        <f t="shared" si="40"/>
        <v>1</v>
      </c>
      <c r="C373" t="s">
        <v>67</v>
      </c>
      <c r="D373" t="s">
        <v>65</v>
      </c>
      <c r="E373">
        <v>10</v>
      </c>
      <c r="F373">
        <v>7</v>
      </c>
      <c r="G373">
        <v>5</v>
      </c>
      <c r="H373">
        <v>15</v>
      </c>
      <c r="I373">
        <v>32</v>
      </c>
      <c r="J373">
        <v>0</v>
      </c>
      <c r="K373">
        <v>2</v>
      </c>
      <c r="L373">
        <v>2</v>
      </c>
      <c r="M373">
        <v>11</v>
      </c>
      <c r="N373">
        <v>2.9</v>
      </c>
      <c r="O373">
        <v>1.9</v>
      </c>
      <c r="P373">
        <v>33.299999999999997</v>
      </c>
      <c r="Q373">
        <v>2.8</v>
      </c>
      <c r="R373">
        <v>41</v>
      </c>
      <c r="S373">
        <v>171</v>
      </c>
      <c r="T373">
        <v>4.2</v>
      </c>
      <c r="U373">
        <v>0</v>
      </c>
      <c r="V373">
        <v>1</v>
      </c>
      <c r="W373">
        <v>1</v>
      </c>
      <c r="X373">
        <v>1</v>
      </c>
      <c r="Y373">
        <v>1</v>
      </c>
      <c r="Z373">
        <v>6</v>
      </c>
      <c r="AA373">
        <v>281</v>
      </c>
      <c r="AB373">
        <v>8</v>
      </c>
      <c r="AC373">
        <v>14</v>
      </c>
      <c r="AD373">
        <v>0</v>
      </c>
      <c r="AE373">
        <v>0</v>
      </c>
      <c r="AF373" s="3">
        <v>31</v>
      </c>
      <c r="AG373">
        <f>VLOOKUP(C373,'2022 FPIs'!$A$1:$B$33,2,FALSE)</f>
        <v>0.6</v>
      </c>
      <c r="AH373">
        <f>VLOOKUP($C373,'2022 FPIs'!$A$1:$F$33,3,FALSE)</f>
        <v>51.1</v>
      </c>
      <c r="AI373">
        <f>VLOOKUP($C373,'2022 FPIs'!$A$1:$F$33,4,FALSE)</f>
        <v>49.5</v>
      </c>
      <c r="AJ373">
        <f>VLOOKUP($C373,'2022 FPIs'!$A$1:$F$33,5,FALSE)</f>
        <v>48.2</v>
      </c>
      <c r="AK373">
        <f>VLOOKUP($C373,'2022 FPIs'!$A$1:$F$33,6,FALSE)</f>
        <v>56.9</v>
      </c>
      <c r="AL373">
        <f>VLOOKUP($C373,'2022 FPIs'!$A$1:$M$33,7,FALSE)</f>
        <v>1485</v>
      </c>
      <c r="AM373">
        <f>VLOOKUP($C373,'2022 FPIs'!$A$1:$M$33,8,FALSE)</f>
        <v>0.57377049180327866</v>
      </c>
      <c r="AN373">
        <f>VLOOKUP($C373,'2022 FPIs'!$A$1:$M$33,9,FALSE)</f>
        <v>0.46097560975609753</v>
      </c>
      <c r="AO373">
        <f>VLOOKUP($C373,'2022 FPIs'!$A$1:$M$33,10,FALSE)</f>
        <v>0.51179673321234109</v>
      </c>
      <c r="AP373">
        <f>VLOOKUP($C373,'2022 FPIs'!$A$1:$M$33,11,FALSE)</f>
        <v>0.43137254901960798</v>
      </c>
      <c r="AQ373">
        <f>VLOOKUP($C373,'2022 FPIs'!$A$1:$M$33,12,FALSE)</f>
        <v>0.74468085106382986</v>
      </c>
      <c r="AR373">
        <f>VLOOKUP($C373,'2022 FPIs'!$A$1:$M$33,13,FALSE)</f>
        <v>0.41784037558685444</v>
      </c>
      <c r="AS373">
        <v>7</v>
      </c>
      <c r="AT373">
        <v>10</v>
      </c>
      <c r="AU373">
        <v>15</v>
      </c>
      <c r="AV373">
        <v>25</v>
      </c>
      <c r="AW373">
        <v>161</v>
      </c>
      <c r="AX373">
        <v>1</v>
      </c>
      <c r="AY373">
        <v>0</v>
      </c>
      <c r="AZ373">
        <v>1</v>
      </c>
      <c r="BA373">
        <v>10</v>
      </c>
      <c r="BB373">
        <v>6.8</v>
      </c>
      <c r="BC373">
        <v>6.2</v>
      </c>
      <c r="BD373">
        <v>60</v>
      </c>
      <c r="BE373">
        <v>92.2</v>
      </c>
      <c r="BF373">
        <v>32</v>
      </c>
      <c r="BG373">
        <v>143</v>
      </c>
      <c r="BH373">
        <v>4.5</v>
      </c>
      <c r="BI373">
        <v>0</v>
      </c>
      <c r="BJ373">
        <v>0</v>
      </c>
      <c r="BK373">
        <v>2</v>
      </c>
      <c r="BL373">
        <v>1</v>
      </c>
      <c r="BM373">
        <v>1</v>
      </c>
      <c r="BN373">
        <v>5</v>
      </c>
      <c r="BO373">
        <v>224</v>
      </c>
      <c r="BP373">
        <v>4</v>
      </c>
      <c r="BQ373">
        <v>13</v>
      </c>
      <c r="BR373">
        <v>0</v>
      </c>
      <c r="BS373">
        <v>1</v>
      </c>
      <c r="BT373" s="3">
        <f t="shared" si="41"/>
        <v>29</v>
      </c>
      <c r="BU373">
        <f>VLOOKUP(D373,'2022 FPIs'!$A$1:$B$33,2,FALSE)</f>
        <v>1.6</v>
      </c>
      <c r="BV373">
        <f>VLOOKUP($D373,'2022 FPIs'!$A$1:$F$33,3,FALSE)</f>
        <v>46.6</v>
      </c>
      <c r="BW373">
        <f>VLOOKUP($D373,'2022 FPIs'!$A$1:$F$33,4,FALSE)</f>
        <v>51.7</v>
      </c>
      <c r="BX373">
        <f>VLOOKUP($D373,'2022 FPIs'!$A$1:$F$33,5,FALSE)</f>
        <v>40.200000000000003</v>
      </c>
      <c r="BY373">
        <f>VLOOKUP($D373,'2022 FPIs'!$A$1:$F$33,6,FALSE)</f>
        <v>56.6</v>
      </c>
      <c r="BZ373">
        <f>VLOOKUP($D373,'2022 FPIs'!$A$1:$G$33,7,FALSE)</f>
        <v>1485</v>
      </c>
      <c r="CA373">
        <f>VLOOKUP($D373,'2022 FPIs'!$A$1:$M$33,8,FALSE)</f>
        <v>0.60655737704918034</v>
      </c>
      <c r="CB373">
        <f>VLOOKUP($D373,'2022 FPIs'!$A$1:$M$33,9,FALSE)</f>
        <v>0.35121951219512193</v>
      </c>
      <c r="CC373">
        <f>VLOOKUP($D373,'2022 FPIs'!$A$1:$M$33,10,FALSE)</f>
        <v>0.55172413793103448</v>
      </c>
      <c r="CD373">
        <f>VLOOKUP($D373,'2022 FPIs'!$A$1:$M$33,11,FALSE)</f>
        <v>0.20728291316526626</v>
      </c>
      <c r="CE373">
        <f>VLOOKUP($D373,'2022 FPIs'!$A$1:$M$33,12,FALSE)</f>
        <v>0.73556231003039529</v>
      </c>
      <c r="CF373">
        <f>VLOOKUP($D373,'2022 FPIs'!$A$1:$M$33,13,FALSE)</f>
        <v>0.41784037558685444</v>
      </c>
      <c r="CG373">
        <f t="shared" si="42"/>
        <v>-1</v>
      </c>
      <c r="CH373">
        <f t="shared" si="43"/>
        <v>1.0965665236051503</v>
      </c>
      <c r="CI373">
        <f t="shared" si="44"/>
        <v>0.95744680851063824</v>
      </c>
      <c r="CJ373">
        <f t="shared" si="45"/>
        <v>1.1990049751243781</v>
      </c>
      <c r="CK373">
        <f t="shared" si="46"/>
        <v>1.0053003533568905</v>
      </c>
      <c r="CL373">
        <f t="shared" si="47"/>
        <v>0</v>
      </c>
    </row>
    <row r="374" spans="1:90">
      <c r="A374" t="s">
        <v>1</v>
      </c>
      <c r="B374">
        <f t="shared" si="40"/>
        <v>1</v>
      </c>
      <c r="C374" t="s">
        <v>65</v>
      </c>
      <c r="D374" t="s">
        <v>66</v>
      </c>
      <c r="E374">
        <v>27</v>
      </c>
      <c r="F374">
        <v>26</v>
      </c>
      <c r="G374">
        <v>23</v>
      </c>
      <c r="H374">
        <v>34</v>
      </c>
      <c r="I374">
        <v>234</v>
      </c>
      <c r="J374">
        <v>2</v>
      </c>
      <c r="K374">
        <v>0</v>
      </c>
      <c r="L374">
        <v>4</v>
      </c>
      <c r="M374">
        <v>35</v>
      </c>
      <c r="N374">
        <v>7.9</v>
      </c>
      <c r="O374">
        <v>6.2</v>
      </c>
      <c r="P374">
        <v>67.599999999999994</v>
      </c>
      <c r="Q374">
        <v>106.7</v>
      </c>
      <c r="R374">
        <v>19</v>
      </c>
      <c r="S374">
        <v>151</v>
      </c>
      <c r="T374">
        <v>7.9</v>
      </c>
      <c r="U374">
        <v>1</v>
      </c>
      <c r="V374">
        <v>2</v>
      </c>
      <c r="W374">
        <v>3</v>
      </c>
      <c r="X374">
        <v>1</v>
      </c>
      <c r="Y374">
        <v>1</v>
      </c>
      <c r="Z374">
        <v>5</v>
      </c>
      <c r="AA374">
        <v>272</v>
      </c>
      <c r="AB374">
        <v>4</v>
      </c>
      <c r="AC374">
        <v>13</v>
      </c>
      <c r="AD374">
        <v>0</v>
      </c>
      <c r="AE374">
        <v>0</v>
      </c>
      <c r="AF374" s="3">
        <v>26.5</v>
      </c>
      <c r="AG374">
        <f>VLOOKUP(C374,'2022 FPIs'!$A$1:$B$33,2,FALSE)</f>
        <v>1.6</v>
      </c>
      <c r="AH374">
        <f>VLOOKUP($C374,'2022 FPIs'!$A$1:$F$33,3,FALSE)</f>
        <v>46.6</v>
      </c>
      <c r="AI374">
        <f>VLOOKUP($C374,'2022 FPIs'!$A$1:$F$33,4,FALSE)</f>
        <v>51.7</v>
      </c>
      <c r="AJ374">
        <f>VLOOKUP($C374,'2022 FPIs'!$A$1:$F$33,5,FALSE)</f>
        <v>40.200000000000003</v>
      </c>
      <c r="AK374">
        <f>VLOOKUP($C374,'2022 FPIs'!$A$1:$F$33,6,FALSE)</f>
        <v>56.6</v>
      </c>
      <c r="AL374">
        <f>VLOOKUP($C374,'2022 FPIs'!$A$1:$M$33,7,FALSE)</f>
        <v>1485</v>
      </c>
      <c r="AM374">
        <f>VLOOKUP($C374,'2022 FPIs'!$A$1:$M$33,8,FALSE)</f>
        <v>0.60655737704918034</v>
      </c>
      <c r="AN374">
        <f>VLOOKUP($C374,'2022 FPIs'!$A$1:$M$33,9,FALSE)</f>
        <v>0.35121951219512193</v>
      </c>
      <c r="AO374">
        <f>VLOOKUP($C374,'2022 FPIs'!$A$1:$M$33,10,FALSE)</f>
        <v>0.55172413793103448</v>
      </c>
      <c r="AP374">
        <f>VLOOKUP($C374,'2022 FPIs'!$A$1:$M$33,11,FALSE)</f>
        <v>0.20728291316526626</v>
      </c>
      <c r="AQ374">
        <f>VLOOKUP($C374,'2022 FPIs'!$A$1:$M$33,12,FALSE)</f>
        <v>0.73556231003039529</v>
      </c>
      <c r="AR374">
        <f>VLOOKUP($C374,'2022 FPIs'!$A$1:$M$33,13,FALSE)</f>
        <v>0.41784037558685444</v>
      </c>
      <c r="AS374">
        <v>26</v>
      </c>
      <c r="AT374">
        <v>27</v>
      </c>
      <c r="AU374">
        <v>20</v>
      </c>
      <c r="AV374">
        <v>33</v>
      </c>
      <c r="AW374">
        <v>215</v>
      </c>
      <c r="AX374">
        <v>0</v>
      </c>
      <c r="AY374">
        <v>0</v>
      </c>
      <c r="AZ374">
        <v>0</v>
      </c>
      <c r="BA374">
        <v>0</v>
      </c>
      <c r="BB374">
        <v>6.5</v>
      </c>
      <c r="BC374">
        <v>6.5</v>
      </c>
      <c r="BD374">
        <v>60.6</v>
      </c>
      <c r="BE374">
        <v>79.7</v>
      </c>
      <c r="BF374">
        <v>38</v>
      </c>
      <c r="BG374">
        <v>201</v>
      </c>
      <c r="BH374">
        <v>5.3</v>
      </c>
      <c r="BI374">
        <v>2</v>
      </c>
      <c r="BJ374">
        <v>4</v>
      </c>
      <c r="BK374">
        <v>5</v>
      </c>
      <c r="BL374">
        <v>2</v>
      </c>
      <c r="BM374">
        <v>2</v>
      </c>
      <c r="BN374">
        <v>4</v>
      </c>
      <c r="BO374">
        <v>180</v>
      </c>
      <c r="BP374">
        <v>5</v>
      </c>
      <c r="BQ374">
        <v>13</v>
      </c>
      <c r="BR374">
        <v>0</v>
      </c>
      <c r="BS374">
        <v>0</v>
      </c>
      <c r="BT374" s="3">
        <f t="shared" si="41"/>
        <v>33.5</v>
      </c>
      <c r="BU374">
        <f>VLOOKUP(D374,'2022 FPIs'!$A$1:$B$33,2,FALSE)</f>
        <v>-2.2999999999999998</v>
      </c>
      <c r="BV374">
        <f>VLOOKUP($D374,'2022 FPIs'!$A$1:$F$33,3,FALSE)</f>
        <v>50.2</v>
      </c>
      <c r="BW374">
        <f>VLOOKUP($D374,'2022 FPIs'!$A$1:$F$33,4,FALSE)</f>
        <v>50</v>
      </c>
      <c r="BX374">
        <f>VLOOKUP($D374,'2022 FPIs'!$A$1:$F$33,5,FALSE)</f>
        <v>50.6</v>
      </c>
      <c r="BY374">
        <f>VLOOKUP($D374,'2022 FPIs'!$A$1:$F$33,6,FALSE)</f>
        <v>49.2</v>
      </c>
      <c r="BZ374">
        <f>VLOOKUP($D374,'2022 FPIs'!$A$1:$G$33,7,FALSE)</f>
        <v>1331</v>
      </c>
      <c r="CA374">
        <f>VLOOKUP($D374,'2022 FPIs'!$A$1:$M$33,8,FALSE)</f>
        <v>0.47868852459016387</v>
      </c>
      <c r="CB374">
        <f>VLOOKUP($D374,'2022 FPIs'!$A$1:$M$33,9,FALSE)</f>
        <v>0.43902439024390244</v>
      </c>
      <c r="CC374">
        <f>VLOOKUP($D374,'2022 FPIs'!$A$1:$M$33,10,FALSE)</f>
        <v>0.52087114337568052</v>
      </c>
      <c r="CD374">
        <f>VLOOKUP($D374,'2022 FPIs'!$A$1:$M$33,11,FALSE)</f>
        <v>0.49859943977591042</v>
      </c>
      <c r="CE374">
        <f>VLOOKUP($D374,'2022 FPIs'!$A$1:$M$33,12,FALSE)</f>
        <v>0.51063829787234061</v>
      </c>
      <c r="CF374">
        <f>VLOOKUP($D374,'2022 FPIs'!$A$1:$M$33,13,FALSE)</f>
        <v>5.6338028169014086E-2</v>
      </c>
      <c r="CG374">
        <f t="shared" si="42"/>
        <v>3.9</v>
      </c>
      <c r="CH374">
        <f t="shared" si="43"/>
        <v>0.92828685258964139</v>
      </c>
      <c r="CI374">
        <f t="shared" si="44"/>
        <v>1.034</v>
      </c>
      <c r="CJ374">
        <f t="shared" si="45"/>
        <v>0.79446640316205541</v>
      </c>
      <c r="CK374">
        <f t="shared" si="46"/>
        <v>1.1504065040650406</v>
      </c>
      <c r="CL374">
        <f t="shared" si="47"/>
        <v>154</v>
      </c>
    </row>
    <row r="375" spans="1:90">
      <c r="A375" t="s">
        <v>0</v>
      </c>
      <c r="B375">
        <f t="shared" si="40"/>
        <v>0</v>
      </c>
      <c r="C375" t="s">
        <v>65</v>
      </c>
      <c r="D375" t="s">
        <v>68</v>
      </c>
      <c r="E375">
        <v>10</v>
      </c>
      <c r="F375">
        <v>20</v>
      </c>
      <c r="G375">
        <v>25</v>
      </c>
      <c r="H375">
        <v>40</v>
      </c>
      <c r="I375">
        <v>208</v>
      </c>
      <c r="J375">
        <v>1</v>
      </c>
      <c r="K375">
        <v>3</v>
      </c>
      <c r="L375">
        <v>6</v>
      </c>
      <c r="M375">
        <v>28</v>
      </c>
      <c r="N375">
        <v>5.9</v>
      </c>
      <c r="O375">
        <v>4.5</v>
      </c>
      <c r="P375">
        <v>62.5</v>
      </c>
      <c r="Q375">
        <v>52.9</v>
      </c>
      <c r="R375">
        <v>20</v>
      </c>
      <c r="S375">
        <v>100</v>
      </c>
      <c r="T375">
        <v>5</v>
      </c>
      <c r="U375">
        <v>0</v>
      </c>
      <c r="V375">
        <v>1</v>
      </c>
      <c r="W375">
        <v>1</v>
      </c>
      <c r="X375">
        <v>1</v>
      </c>
      <c r="Y375">
        <v>1</v>
      </c>
      <c r="Z375">
        <v>5</v>
      </c>
      <c r="AA375">
        <v>218</v>
      </c>
      <c r="AB375">
        <v>4</v>
      </c>
      <c r="AC375">
        <v>13</v>
      </c>
      <c r="AD375">
        <v>0</v>
      </c>
      <c r="AE375">
        <v>1</v>
      </c>
      <c r="AF375" s="3">
        <v>30.5</v>
      </c>
      <c r="AG375">
        <f>VLOOKUP(C375,'2022 FPIs'!$A$1:$B$33,2,FALSE)</f>
        <v>1.6</v>
      </c>
      <c r="AH375">
        <f>VLOOKUP($C375,'2022 FPIs'!$A$1:$F$33,3,FALSE)</f>
        <v>46.6</v>
      </c>
      <c r="AI375">
        <f>VLOOKUP($C375,'2022 FPIs'!$A$1:$F$33,4,FALSE)</f>
        <v>51.7</v>
      </c>
      <c r="AJ375">
        <f>VLOOKUP($C375,'2022 FPIs'!$A$1:$F$33,5,FALSE)</f>
        <v>40.200000000000003</v>
      </c>
      <c r="AK375">
        <f>VLOOKUP($C375,'2022 FPIs'!$A$1:$F$33,6,FALSE)</f>
        <v>56.6</v>
      </c>
      <c r="AL375">
        <f>VLOOKUP($C375,'2022 FPIs'!$A$1:$M$33,7,FALSE)</f>
        <v>1485</v>
      </c>
      <c r="AM375">
        <f>VLOOKUP($C375,'2022 FPIs'!$A$1:$M$33,8,FALSE)</f>
        <v>0.60655737704918034</v>
      </c>
      <c r="AN375">
        <f>VLOOKUP($C375,'2022 FPIs'!$A$1:$M$33,9,FALSE)</f>
        <v>0.35121951219512193</v>
      </c>
      <c r="AO375">
        <f>VLOOKUP($C375,'2022 FPIs'!$A$1:$M$33,10,FALSE)</f>
        <v>0.55172413793103448</v>
      </c>
      <c r="AP375">
        <f>VLOOKUP($C375,'2022 FPIs'!$A$1:$M$33,11,FALSE)</f>
        <v>0.20728291316526626</v>
      </c>
      <c r="AQ375">
        <f>VLOOKUP($C375,'2022 FPIs'!$A$1:$M$33,12,FALSE)</f>
        <v>0.73556231003039529</v>
      </c>
      <c r="AR375">
        <f>VLOOKUP($C375,'2022 FPIs'!$A$1:$M$33,13,FALSE)</f>
        <v>0.41784037558685444</v>
      </c>
      <c r="AS375">
        <v>20</v>
      </c>
      <c r="AT375">
        <v>10</v>
      </c>
      <c r="AU375">
        <v>18</v>
      </c>
      <c r="AV375">
        <v>34</v>
      </c>
      <c r="AW375">
        <v>188</v>
      </c>
      <c r="AX375">
        <v>1</v>
      </c>
      <c r="AY375">
        <v>0</v>
      </c>
      <c r="AZ375">
        <v>1</v>
      </c>
      <c r="BA375">
        <v>2</v>
      </c>
      <c r="BB375">
        <v>5.6</v>
      </c>
      <c r="BC375">
        <v>5.4</v>
      </c>
      <c r="BD375">
        <v>52.9</v>
      </c>
      <c r="BE375">
        <v>79</v>
      </c>
      <c r="BF375">
        <v>30</v>
      </c>
      <c r="BG375">
        <v>72</v>
      </c>
      <c r="BH375">
        <v>2.4</v>
      </c>
      <c r="BI375">
        <v>0</v>
      </c>
      <c r="BJ375">
        <v>2</v>
      </c>
      <c r="BK375">
        <v>2</v>
      </c>
      <c r="BL375">
        <v>2</v>
      </c>
      <c r="BM375">
        <v>2</v>
      </c>
      <c r="BN375">
        <v>6</v>
      </c>
      <c r="BO375">
        <v>229</v>
      </c>
      <c r="BP375">
        <v>5</v>
      </c>
      <c r="BQ375">
        <v>17</v>
      </c>
      <c r="BR375">
        <v>0</v>
      </c>
      <c r="BS375">
        <v>1</v>
      </c>
      <c r="BT375" s="3">
        <f t="shared" si="41"/>
        <v>29.5</v>
      </c>
      <c r="BU375">
        <f>VLOOKUP(D375,'2022 FPIs'!$A$1:$B$33,2,FALSE)</f>
        <v>-8.6999999999999993</v>
      </c>
      <c r="BV375">
        <f>VLOOKUP($D375,'2022 FPIs'!$A$1:$F$33,3,FALSE)</f>
        <v>71.7</v>
      </c>
      <c r="BW375">
        <f>VLOOKUP($D375,'2022 FPIs'!$A$1:$F$33,4,FALSE)</f>
        <v>64.2</v>
      </c>
      <c r="BX375">
        <f>VLOOKUP($D375,'2022 FPIs'!$A$1:$F$33,5,FALSE)</f>
        <v>68.5</v>
      </c>
      <c r="BY375">
        <f>VLOOKUP($D375,'2022 FPIs'!$A$1:$F$33,6,FALSE)</f>
        <v>53.6</v>
      </c>
      <c r="BZ375">
        <f>VLOOKUP($D375,'2022 FPIs'!$A$1:$G$33,7,FALSE)</f>
        <v>1479</v>
      </c>
      <c r="CA375">
        <f>VLOOKUP($D375,'2022 FPIs'!$A$1:$M$33,8,FALSE)</f>
        <v>0.26885245901639343</v>
      </c>
      <c r="CB375">
        <f>VLOOKUP($D375,'2022 FPIs'!$A$1:$M$33,9,FALSE)</f>
        <v>0.96341463414634143</v>
      </c>
      <c r="CC375">
        <f>VLOOKUP($D375,'2022 FPIs'!$A$1:$M$33,10,FALSE)</f>
        <v>0.77858439201451901</v>
      </c>
      <c r="CD375">
        <f>VLOOKUP($D375,'2022 FPIs'!$A$1:$M$33,11,FALSE)</f>
        <v>1</v>
      </c>
      <c r="CE375">
        <f>VLOOKUP($D375,'2022 FPIs'!$A$1:$M$33,12,FALSE)</f>
        <v>0.64437689969604872</v>
      </c>
      <c r="CF375">
        <f>VLOOKUP($D375,'2022 FPIs'!$A$1:$M$33,13,FALSE)</f>
        <v>0.40375586854460094</v>
      </c>
      <c r="CG375">
        <f t="shared" si="42"/>
        <v>10.299999999999999</v>
      </c>
      <c r="CH375">
        <f t="shared" si="43"/>
        <v>0.64993026499302653</v>
      </c>
      <c r="CI375">
        <f t="shared" si="44"/>
        <v>0.80529595015576327</v>
      </c>
      <c r="CJ375">
        <f t="shared" si="45"/>
        <v>0.58686131386861318</v>
      </c>
      <c r="CK375">
        <f t="shared" si="46"/>
        <v>1.0559701492537314</v>
      </c>
      <c r="CL375">
        <f t="shared" si="47"/>
        <v>6</v>
      </c>
    </row>
    <row r="376" spans="1:90">
      <c r="A376" t="s">
        <v>0</v>
      </c>
      <c r="B376">
        <f t="shared" si="40"/>
        <v>0</v>
      </c>
      <c r="C376" t="s">
        <v>65</v>
      </c>
      <c r="D376" t="s">
        <v>67</v>
      </c>
      <c r="E376">
        <v>14</v>
      </c>
      <c r="F376">
        <v>22</v>
      </c>
      <c r="G376">
        <v>25</v>
      </c>
      <c r="H376">
        <v>41</v>
      </c>
      <c r="I376">
        <v>342</v>
      </c>
      <c r="J376">
        <v>1</v>
      </c>
      <c r="K376">
        <v>2</v>
      </c>
      <c r="L376">
        <v>1</v>
      </c>
      <c r="M376">
        <v>11</v>
      </c>
      <c r="N376">
        <v>8.6</v>
      </c>
      <c r="O376">
        <v>8.1</v>
      </c>
      <c r="P376">
        <v>61</v>
      </c>
      <c r="Q376">
        <v>75.5</v>
      </c>
      <c r="R376">
        <v>22</v>
      </c>
      <c r="S376">
        <v>84</v>
      </c>
      <c r="T376">
        <v>3.8</v>
      </c>
      <c r="U376">
        <v>1</v>
      </c>
      <c r="V376">
        <v>0</v>
      </c>
      <c r="W376">
        <v>2</v>
      </c>
      <c r="X376">
        <v>2</v>
      </c>
      <c r="Y376">
        <v>2</v>
      </c>
      <c r="Z376">
        <v>6</v>
      </c>
      <c r="AA376">
        <v>285</v>
      </c>
      <c r="AB376">
        <v>5</v>
      </c>
      <c r="AC376">
        <v>13</v>
      </c>
      <c r="AD376">
        <v>0</v>
      </c>
      <c r="AE376">
        <v>0</v>
      </c>
      <c r="AF376" s="3">
        <v>30</v>
      </c>
      <c r="AG376">
        <f>VLOOKUP(C376,'2022 FPIs'!$A$1:$B$33,2,FALSE)</f>
        <v>1.6</v>
      </c>
      <c r="AH376">
        <f>VLOOKUP($C376,'2022 FPIs'!$A$1:$F$33,3,FALSE)</f>
        <v>46.6</v>
      </c>
      <c r="AI376">
        <f>VLOOKUP($C376,'2022 FPIs'!$A$1:$F$33,4,FALSE)</f>
        <v>51.7</v>
      </c>
      <c r="AJ376">
        <f>VLOOKUP($C376,'2022 FPIs'!$A$1:$F$33,5,FALSE)</f>
        <v>40.200000000000003</v>
      </c>
      <c r="AK376">
        <f>VLOOKUP($C376,'2022 FPIs'!$A$1:$F$33,6,FALSE)</f>
        <v>56.6</v>
      </c>
      <c r="AL376">
        <f>VLOOKUP($C376,'2022 FPIs'!$A$1:$M$33,7,FALSE)</f>
        <v>1485</v>
      </c>
      <c r="AM376">
        <f>VLOOKUP($C376,'2022 FPIs'!$A$1:$M$33,8,FALSE)</f>
        <v>0.60655737704918034</v>
      </c>
      <c r="AN376">
        <f>VLOOKUP($C376,'2022 FPIs'!$A$1:$M$33,9,FALSE)</f>
        <v>0.35121951219512193</v>
      </c>
      <c r="AO376">
        <f>VLOOKUP($C376,'2022 FPIs'!$A$1:$M$33,10,FALSE)</f>
        <v>0.55172413793103448</v>
      </c>
      <c r="AP376">
        <f>VLOOKUP($C376,'2022 FPIs'!$A$1:$M$33,11,FALSE)</f>
        <v>0.20728291316526626</v>
      </c>
      <c r="AQ376">
        <f>VLOOKUP($C376,'2022 FPIs'!$A$1:$M$33,12,FALSE)</f>
        <v>0.73556231003039529</v>
      </c>
      <c r="AR376">
        <f>VLOOKUP($C376,'2022 FPIs'!$A$1:$M$33,13,FALSE)</f>
        <v>0.41784037558685444</v>
      </c>
      <c r="AS376">
        <v>22</v>
      </c>
      <c r="AT376">
        <v>14</v>
      </c>
      <c r="AU376">
        <v>12</v>
      </c>
      <c r="AV376">
        <v>25</v>
      </c>
      <c r="AW376">
        <v>148</v>
      </c>
      <c r="AX376">
        <v>1</v>
      </c>
      <c r="AY376">
        <v>0</v>
      </c>
      <c r="AZ376">
        <v>3</v>
      </c>
      <c r="BA376">
        <v>22</v>
      </c>
      <c r="BB376">
        <v>6.8</v>
      </c>
      <c r="BC376">
        <v>5.3</v>
      </c>
      <c r="BD376">
        <v>48</v>
      </c>
      <c r="BE376">
        <v>80.099999999999994</v>
      </c>
      <c r="BF376">
        <v>31</v>
      </c>
      <c r="BG376">
        <v>145</v>
      </c>
      <c r="BH376">
        <v>4.7</v>
      </c>
      <c r="BI376">
        <v>0</v>
      </c>
      <c r="BJ376">
        <v>3</v>
      </c>
      <c r="BK376">
        <v>3</v>
      </c>
      <c r="BL376">
        <v>1</v>
      </c>
      <c r="BM376">
        <v>1</v>
      </c>
      <c r="BN376">
        <v>6</v>
      </c>
      <c r="BO376">
        <v>281</v>
      </c>
      <c r="BP376">
        <v>4</v>
      </c>
      <c r="BQ376">
        <v>14</v>
      </c>
      <c r="BR376">
        <v>0</v>
      </c>
      <c r="BS376">
        <v>1</v>
      </c>
      <c r="BT376" s="3">
        <f t="shared" si="41"/>
        <v>30</v>
      </c>
      <c r="BU376">
        <f>VLOOKUP(D376,'2022 FPIs'!$A$1:$B$33,2,FALSE)</f>
        <v>0.6</v>
      </c>
      <c r="BV376">
        <f>VLOOKUP($D376,'2022 FPIs'!$A$1:$F$33,3,FALSE)</f>
        <v>51.1</v>
      </c>
      <c r="BW376">
        <f>VLOOKUP($D376,'2022 FPIs'!$A$1:$F$33,4,FALSE)</f>
        <v>49.5</v>
      </c>
      <c r="BX376">
        <f>VLOOKUP($D376,'2022 FPIs'!$A$1:$F$33,5,FALSE)</f>
        <v>48.2</v>
      </c>
      <c r="BY376">
        <f>VLOOKUP($D376,'2022 FPIs'!$A$1:$F$33,6,FALSE)</f>
        <v>56.9</v>
      </c>
      <c r="BZ376">
        <f>VLOOKUP($D376,'2022 FPIs'!$A$1:$G$33,7,FALSE)</f>
        <v>1485</v>
      </c>
      <c r="CA376">
        <f>VLOOKUP($D376,'2022 FPIs'!$A$1:$M$33,8,FALSE)</f>
        <v>0.57377049180327866</v>
      </c>
      <c r="CB376">
        <f>VLOOKUP($D376,'2022 FPIs'!$A$1:$M$33,9,FALSE)</f>
        <v>0.46097560975609753</v>
      </c>
      <c r="CC376">
        <f>VLOOKUP($D376,'2022 FPIs'!$A$1:$M$33,10,FALSE)</f>
        <v>0.51179673321234109</v>
      </c>
      <c r="CD376">
        <f>VLOOKUP($D376,'2022 FPIs'!$A$1:$M$33,11,FALSE)</f>
        <v>0.43137254901960798</v>
      </c>
      <c r="CE376">
        <f>VLOOKUP($D376,'2022 FPIs'!$A$1:$M$33,12,FALSE)</f>
        <v>0.74468085106382986</v>
      </c>
      <c r="CF376">
        <f>VLOOKUP($D376,'2022 FPIs'!$A$1:$M$33,13,FALSE)</f>
        <v>0.41784037558685444</v>
      </c>
      <c r="CG376">
        <f t="shared" si="42"/>
        <v>1</v>
      </c>
      <c r="CH376">
        <f t="shared" si="43"/>
        <v>0.9119373776908023</v>
      </c>
      <c r="CI376">
        <f t="shared" si="44"/>
        <v>1.0444444444444445</v>
      </c>
      <c r="CJ376">
        <f t="shared" si="45"/>
        <v>0.8340248962655602</v>
      </c>
      <c r="CK376">
        <f t="shared" si="46"/>
        <v>0.99472759226713536</v>
      </c>
      <c r="CL376">
        <f t="shared" si="47"/>
        <v>0</v>
      </c>
    </row>
    <row r="377" spans="1:90">
      <c r="A377" t="s">
        <v>0</v>
      </c>
      <c r="B377">
        <f t="shared" si="40"/>
        <v>0</v>
      </c>
      <c r="C377" t="s">
        <v>65</v>
      </c>
      <c r="D377" t="s">
        <v>48</v>
      </c>
      <c r="E377">
        <v>25</v>
      </c>
      <c r="F377">
        <v>28</v>
      </c>
      <c r="G377">
        <v>20</v>
      </c>
      <c r="H377">
        <v>28</v>
      </c>
      <c r="I377">
        <v>227</v>
      </c>
      <c r="J377">
        <v>1</v>
      </c>
      <c r="K377">
        <v>0</v>
      </c>
      <c r="L377">
        <v>2</v>
      </c>
      <c r="M377">
        <v>9</v>
      </c>
      <c r="N377">
        <v>8.4</v>
      </c>
      <c r="O377">
        <v>7.6</v>
      </c>
      <c r="P377">
        <v>71.400000000000006</v>
      </c>
      <c r="Q377">
        <v>107.3</v>
      </c>
      <c r="R377">
        <v>27</v>
      </c>
      <c r="S377">
        <v>111</v>
      </c>
      <c r="T377">
        <v>4.0999999999999996</v>
      </c>
      <c r="U377">
        <v>2</v>
      </c>
      <c r="V377">
        <v>1</v>
      </c>
      <c r="W377">
        <v>2</v>
      </c>
      <c r="X377">
        <v>2</v>
      </c>
      <c r="Y377">
        <v>2</v>
      </c>
      <c r="Z377">
        <v>4</v>
      </c>
      <c r="AA377">
        <v>194</v>
      </c>
      <c r="AB377">
        <v>4</v>
      </c>
      <c r="AC377">
        <v>10</v>
      </c>
      <c r="AD377">
        <v>1</v>
      </c>
      <c r="AE377">
        <v>1</v>
      </c>
      <c r="AF377" s="3">
        <v>28</v>
      </c>
      <c r="AG377">
        <f>VLOOKUP(C377,'2022 FPIs'!$A$1:$B$33,2,FALSE)</f>
        <v>1.6</v>
      </c>
      <c r="AH377">
        <f>VLOOKUP($C377,'2022 FPIs'!$A$1:$F$33,3,FALSE)</f>
        <v>46.6</v>
      </c>
      <c r="AI377">
        <f>VLOOKUP($C377,'2022 FPIs'!$A$1:$F$33,4,FALSE)</f>
        <v>51.7</v>
      </c>
      <c r="AJ377">
        <f>VLOOKUP($C377,'2022 FPIs'!$A$1:$F$33,5,FALSE)</f>
        <v>40.200000000000003</v>
      </c>
      <c r="AK377">
        <f>VLOOKUP($C377,'2022 FPIs'!$A$1:$F$33,6,FALSE)</f>
        <v>56.6</v>
      </c>
      <c r="AL377">
        <f>VLOOKUP($C377,'2022 FPIs'!$A$1:$M$33,7,FALSE)</f>
        <v>1485</v>
      </c>
      <c r="AM377">
        <f>VLOOKUP($C377,'2022 FPIs'!$A$1:$M$33,8,FALSE)</f>
        <v>0.60655737704918034</v>
      </c>
      <c r="AN377">
        <f>VLOOKUP($C377,'2022 FPIs'!$A$1:$M$33,9,FALSE)</f>
        <v>0.35121951219512193</v>
      </c>
      <c r="AO377">
        <f>VLOOKUP($C377,'2022 FPIs'!$A$1:$M$33,10,FALSE)</f>
        <v>0.55172413793103448</v>
      </c>
      <c r="AP377">
        <f>VLOOKUP($C377,'2022 FPIs'!$A$1:$M$33,11,FALSE)</f>
        <v>0.20728291316526626</v>
      </c>
      <c r="AQ377">
        <f>VLOOKUP($C377,'2022 FPIs'!$A$1:$M$33,12,FALSE)</f>
        <v>0.73556231003039529</v>
      </c>
      <c r="AR377">
        <f>VLOOKUP($C377,'2022 FPIs'!$A$1:$M$33,13,FALSE)</f>
        <v>0.41784037558685444</v>
      </c>
      <c r="AS377">
        <v>28</v>
      </c>
      <c r="AT377">
        <v>25</v>
      </c>
      <c r="AU377">
        <v>26</v>
      </c>
      <c r="AV377">
        <v>39</v>
      </c>
      <c r="AW377">
        <v>263</v>
      </c>
      <c r="AX377">
        <v>1</v>
      </c>
      <c r="AY377">
        <v>1</v>
      </c>
      <c r="AZ377">
        <v>3</v>
      </c>
      <c r="BA377">
        <v>23</v>
      </c>
      <c r="BB377">
        <v>7.3</v>
      </c>
      <c r="BC377">
        <v>6.3</v>
      </c>
      <c r="BD377">
        <v>66.7</v>
      </c>
      <c r="BE377">
        <v>83.6</v>
      </c>
      <c r="BF377">
        <v>25</v>
      </c>
      <c r="BG377">
        <v>81</v>
      </c>
      <c r="BH377">
        <v>3.2</v>
      </c>
      <c r="BI377">
        <v>1</v>
      </c>
      <c r="BJ377">
        <v>5</v>
      </c>
      <c r="BK377">
        <v>5</v>
      </c>
      <c r="BL377">
        <v>1</v>
      </c>
      <c r="BM377">
        <v>2</v>
      </c>
      <c r="BN377">
        <v>3</v>
      </c>
      <c r="BO377">
        <v>126</v>
      </c>
      <c r="BP377">
        <v>5</v>
      </c>
      <c r="BQ377">
        <v>14</v>
      </c>
      <c r="BR377">
        <v>1</v>
      </c>
      <c r="BS377">
        <v>1</v>
      </c>
      <c r="BT377" s="3">
        <f t="shared" si="41"/>
        <v>32</v>
      </c>
      <c r="BU377">
        <f>VLOOKUP(D377,'2022 FPIs'!$A$1:$B$33,2,FALSE)</f>
        <v>1.7</v>
      </c>
      <c r="BV377">
        <f>VLOOKUP($D377,'2022 FPIs'!$A$1:$F$33,3,FALSE)</f>
        <v>68.099999999999994</v>
      </c>
      <c r="BW377">
        <f>VLOOKUP($D377,'2022 FPIs'!$A$1:$F$33,4,FALSE)</f>
        <v>76.400000000000006</v>
      </c>
      <c r="BX377">
        <f>VLOOKUP($D377,'2022 FPIs'!$A$1:$F$33,5,FALSE)</f>
        <v>57.1</v>
      </c>
      <c r="BY377">
        <f>VLOOKUP($D377,'2022 FPIs'!$A$1:$F$33,6,FALSE)</f>
        <v>32.4</v>
      </c>
      <c r="BZ377">
        <f>VLOOKUP($D377,'2022 FPIs'!$A$1:$G$33,7,FALSE)</f>
        <v>1534</v>
      </c>
      <c r="CA377">
        <f>VLOOKUP($D377,'2022 FPIs'!$A$1:$M$33,8,FALSE)</f>
        <v>0.60983606557377046</v>
      </c>
      <c r="CB377">
        <f>VLOOKUP($D377,'2022 FPIs'!$A$1:$M$33,9,FALSE)</f>
        <v>0.87560975609756075</v>
      </c>
      <c r="CC377">
        <f>VLOOKUP($D377,'2022 FPIs'!$A$1:$M$33,10,FALSE)</f>
        <v>1</v>
      </c>
      <c r="CD377">
        <f>VLOOKUP($D377,'2022 FPIs'!$A$1:$M$33,11,FALSE)</f>
        <v>0.68067226890756305</v>
      </c>
      <c r="CE377">
        <f>VLOOKUP($D377,'2022 FPIs'!$A$1:$M$33,12,FALSE)</f>
        <v>0</v>
      </c>
      <c r="CF377">
        <f>VLOOKUP($D377,'2022 FPIs'!$A$1:$M$33,13,FALSE)</f>
        <v>0.53286384976525825</v>
      </c>
      <c r="CG377">
        <f t="shared" si="42"/>
        <v>-9.9999999999999867E-2</v>
      </c>
      <c r="CH377">
        <f t="shared" si="43"/>
        <v>0.68428781204111611</v>
      </c>
      <c r="CI377">
        <f t="shared" si="44"/>
        <v>0.67670157068062831</v>
      </c>
      <c r="CJ377">
        <f t="shared" si="45"/>
        <v>0.7040280210157619</v>
      </c>
      <c r="CK377">
        <f t="shared" si="46"/>
        <v>1.7469135802469138</v>
      </c>
      <c r="CL377">
        <f t="shared" si="47"/>
        <v>-49</v>
      </c>
    </row>
    <row r="378" spans="1:90">
      <c r="A378" t="s">
        <v>1</v>
      </c>
      <c r="B378">
        <f t="shared" si="40"/>
        <v>1</v>
      </c>
      <c r="C378" t="s">
        <v>65</v>
      </c>
      <c r="D378" t="s">
        <v>60</v>
      </c>
      <c r="E378">
        <v>39</v>
      </c>
      <c r="F378">
        <v>32</v>
      </c>
      <c r="G378">
        <v>17</v>
      </c>
      <c r="H378">
        <v>25</v>
      </c>
      <c r="I378">
        <v>203</v>
      </c>
      <c r="J378">
        <v>2</v>
      </c>
      <c r="K378">
        <v>1</v>
      </c>
      <c r="L378">
        <v>1</v>
      </c>
      <c r="M378">
        <v>6</v>
      </c>
      <c r="N378">
        <v>8.4</v>
      </c>
      <c r="O378">
        <v>7.8</v>
      </c>
      <c r="P378">
        <v>68</v>
      </c>
      <c r="Q378">
        <v>102.6</v>
      </c>
      <c r="R378">
        <v>48</v>
      </c>
      <c r="S378">
        <v>235</v>
      </c>
      <c r="T378">
        <v>4.9000000000000004</v>
      </c>
      <c r="U378">
        <v>3</v>
      </c>
      <c r="V378">
        <v>1</v>
      </c>
      <c r="W378">
        <v>1</v>
      </c>
      <c r="X378">
        <v>4</v>
      </c>
      <c r="Y378">
        <v>4</v>
      </c>
      <c r="Z378">
        <v>4</v>
      </c>
      <c r="AA378">
        <v>189</v>
      </c>
      <c r="AB378">
        <v>8</v>
      </c>
      <c r="AC378">
        <v>14</v>
      </c>
      <c r="AD378">
        <v>0</v>
      </c>
      <c r="AE378">
        <v>0</v>
      </c>
      <c r="AF378" s="3">
        <v>37.5</v>
      </c>
      <c r="AG378">
        <f>VLOOKUP(C378,'2022 FPIs'!$A$1:$B$33,2,FALSE)</f>
        <v>1.6</v>
      </c>
      <c r="AH378">
        <f>VLOOKUP($C378,'2022 FPIs'!$A$1:$F$33,3,FALSE)</f>
        <v>46.6</v>
      </c>
      <c r="AI378">
        <f>VLOOKUP($C378,'2022 FPIs'!$A$1:$F$33,4,FALSE)</f>
        <v>51.7</v>
      </c>
      <c r="AJ378">
        <f>VLOOKUP($C378,'2022 FPIs'!$A$1:$F$33,5,FALSE)</f>
        <v>40.200000000000003</v>
      </c>
      <c r="AK378">
        <f>VLOOKUP($C378,'2022 FPIs'!$A$1:$F$33,6,FALSE)</f>
        <v>56.6</v>
      </c>
      <c r="AL378">
        <f>VLOOKUP($C378,'2022 FPIs'!$A$1:$M$33,7,FALSE)</f>
        <v>1485</v>
      </c>
      <c r="AM378">
        <f>VLOOKUP($C378,'2022 FPIs'!$A$1:$M$33,8,FALSE)</f>
        <v>0.60655737704918034</v>
      </c>
      <c r="AN378">
        <f>VLOOKUP($C378,'2022 FPIs'!$A$1:$M$33,9,FALSE)</f>
        <v>0.35121951219512193</v>
      </c>
      <c r="AO378">
        <f>VLOOKUP($C378,'2022 FPIs'!$A$1:$M$33,10,FALSE)</f>
        <v>0.55172413793103448</v>
      </c>
      <c r="AP378">
        <f>VLOOKUP($C378,'2022 FPIs'!$A$1:$M$33,11,FALSE)</f>
        <v>0.20728291316526626</v>
      </c>
      <c r="AQ378">
        <f>VLOOKUP($C378,'2022 FPIs'!$A$1:$M$33,12,FALSE)</f>
        <v>0.73556231003039529</v>
      </c>
      <c r="AR378">
        <f>VLOOKUP($C378,'2022 FPIs'!$A$1:$M$33,13,FALSE)</f>
        <v>0.41784037558685444</v>
      </c>
      <c r="AS378">
        <v>32</v>
      </c>
      <c r="AT378">
        <v>39</v>
      </c>
      <c r="AU378">
        <v>16</v>
      </c>
      <c r="AV378">
        <v>25</v>
      </c>
      <c r="AW378">
        <v>245</v>
      </c>
      <c r="AX378">
        <v>3</v>
      </c>
      <c r="AY378">
        <v>0</v>
      </c>
      <c r="AZ378">
        <v>3</v>
      </c>
      <c r="BA378">
        <v>23</v>
      </c>
      <c r="BB378">
        <v>10.7</v>
      </c>
      <c r="BC378">
        <v>8.8000000000000007</v>
      </c>
      <c r="BD378">
        <v>64</v>
      </c>
      <c r="BE378">
        <v>135.80000000000001</v>
      </c>
      <c r="BF378">
        <v>21</v>
      </c>
      <c r="BG378">
        <v>151</v>
      </c>
      <c r="BH378">
        <v>7.2</v>
      </c>
      <c r="BI378">
        <v>1</v>
      </c>
      <c r="BJ378">
        <v>2</v>
      </c>
      <c r="BK378">
        <v>2</v>
      </c>
      <c r="BL378">
        <v>2</v>
      </c>
      <c r="BM378">
        <v>3</v>
      </c>
      <c r="BN378">
        <v>5</v>
      </c>
      <c r="BO378">
        <v>233</v>
      </c>
      <c r="BP378">
        <v>1</v>
      </c>
      <c r="BQ378">
        <v>9</v>
      </c>
      <c r="BR378">
        <v>0</v>
      </c>
      <c r="BS378">
        <v>1</v>
      </c>
      <c r="BT378" s="3">
        <f t="shared" si="41"/>
        <v>22.5</v>
      </c>
      <c r="BU378">
        <f>VLOOKUP(D378,'2022 FPIs'!$A$1:$B$33,2,FALSE)</f>
        <v>-1.1000000000000001</v>
      </c>
      <c r="BV378">
        <f>VLOOKUP($D378,'2022 FPIs'!$A$1:$F$33,3,FALSE)</f>
        <v>50</v>
      </c>
      <c r="BW378">
        <f>VLOOKUP($D378,'2022 FPIs'!$A$1:$F$33,4,FALSE)</f>
        <v>54.3</v>
      </c>
      <c r="BX378">
        <f>VLOOKUP($D378,'2022 FPIs'!$A$1:$F$33,5,FALSE)</f>
        <v>48.7</v>
      </c>
      <c r="BY378">
        <f>VLOOKUP($D378,'2022 FPIs'!$A$1:$F$33,6,FALSE)</f>
        <v>45.5</v>
      </c>
      <c r="BZ378">
        <f>VLOOKUP($D378,'2022 FPIs'!$A$1:$G$33,7,FALSE)</f>
        <v>1455</v>
      </c>
      <c r="CA378">
        <f>VLOOKUP($D378,'2022 FPIs'!$A$1:$M$33,8,FALSE)</f>
        <v>0.5180327868852459</v>
      </c>
      <c r="CB378">
        <f>VLOOKUP($D378,'2022 FPIs'!$A$1:$M$33,9,FALSE)</f>
        <v>0.43414634146341458</v>
      </c>
      <c r="CC378">
        <f>VLOOKUP($D378,'2022 FPIs'!$A$1:$M$33,10,FALSE)</f>
        <v>0.59891107078039918</v>
      </c>
      <c r="CD378">
        <f>VLOOKUP($D378,'2022 FPIs'!$A$1:$M$33,11,FALSE)</f>
        <v>0.44537815126050434</v>
      </c>
      <c r="CE378">
        <f>VLOOKUP($D378,'2022 FPIs'!$A$1:$M$33,12,FALSE)</f>
        <v>0.39817629179331315</v>
      </c>
      <c r="CF378">
        <f>VLOOKUP($D378,'2022 FPIs'!$A$1:$M$33,13,FALSE)</f>
        <v>0.34741784037558687</v>
      </c>
      <c r="CG378">
        <f t="shared" si="42"/>
        <v>2.7</v>
      </c>
      <c r="CH378">
        <f t="shared" si="43"/>
        <v>0.93200000000000005</v>
      </c>
      <c r="CI378">
        <f t="shared" si="44"/>
        <v>0.95211786372007379</v>
      </c>
      <c r="CJ378">
        <f t="shared" si="45"/>
        <v>0.82546201232032856</v>
      </c>
      <c r="CK378">
        <f t="shared" si="46"/>
        <v>1.243956043956044</v>
      </c>
      <c r="CL378">
        <f t="shared" si="47"/>
        <v>30</v>
      </c>
    </row>
    <row r="379" spans="1:90">
      <c r="A379" t="s">
        <v>0</v>
      </c>
      <c r="B379">
        <f t="shared" si="40"/>
        <v>0</v>
      </c>
      <c r="C379" t="s">
        <v>65</v>
      </c>
      <c r="D379" t="s">
        <v>52</v>
      </c>
      <c r="E379">
        <v>26</v>
      </c>
      <c r="F379">
        <v>30</v>
      </c>
      <c r="G379">
        <v>19</v>
      </c>
      <c r="H379">
        <v>36</v>
      </c>
      <c r="I379">
        <v>171</v>
      </c>
      <c r="J379">
        <v>1</v>
      </c>
      <c r="K379">
        <v>0</v>
      </c>
      <c r="L379">
        <v>1</v>
      </c>
      <c r="M379">
        <v>7</v>
      </c>
      <c r="N379">
        <v>4.9000000000000004</v>
      </c>
      <c r="O379">
        <v>4.5999999999999996</v>
      </c>
      <c r="P379">
        <v>52.8</v>
      </c>
      <c r="Q379">
        <v>75.099999999999994</v>
      </c>
      <c r="R379">
        <v>34</v>
      </c>
      <c r="S379">
        <v>228</v>
      </c>
      <c r="T379">
        <v>6.7</v>
      </c>
      <c r="U379">
        <v>1</v>
      </c>
      <c r="V379">
        <v>4</v>
      </c>
      <c r="W379">
        <v>4</v>
      </c>
      <c r="X379">
        <v>2</v>
      </c>
      <c r="Y379">
        <v>2</v>
      </c>
      <c r="Z379">
        <v>3</v>
      </c>
      <c r="AA379">
        <v>149</v>
      </c>
      <c r="AB379">
        <v>8</v>
      </c>
      <c r="AC379">
        <v>17</v>
      </c>
      <c r="AD379">
        <v>0</v>
      </c>
      <c r="AE379">
        <v>1</v>
      </c>
      <c r="AF379" s="3">
        <v>32</v>
      </c>
      <c r="AG379">
        <f>VLOOKUP(C379,'2022 FPIs'!$A$1:$B$33,2,FALSE)</f>
        <v>1.6</v>
      </c>
      <c r="AH379">
        <f>VLOOKUP($C379,'2022 FPIs'!$A$1:$F$33,3,FALSE)</f>
        <v>46.6</v>
      </c>
      <c r="AI379">
        <f>VLOOKUP($C379,'2022 FPIs'!$A$1:$F$33,4,FALSE)</f>
        <v>51.7</v>
      </c>
      <c r="AJ379">
        <f>VLOOKUP($C379,'2022 FPIs'!$A$1:$F$33,5,FALSE)</f>
        <v>40.200000000000003</v>
      </c>
      <c r="AK379">
        <f>VLOOKUP($C379,'2022 FPIs'!$A$1:$F$33,6,FALSE)</f>
        <v>56.6</v>
      </c>
      <c r="AL379">
        <f>VLOOKUP($C379,'2022 FPIs'!$A$1:$M$33,7,FALSE)</f>
        <v>1485</v>
      </c>
      <c r="AM379">
        <f>VLOOKUP($C379,'2022 FPIs'!$A$1:$M$33,8,FALSE)</f>
        <v>0.60655737704918034</v>
      </c>
      <c r="AN379">
        <f>VLOOKUP($C379,'2022 FPIs'!$A$1:$M$33,9,FALSE)</f>
        <v>0.35121951219512193</v>
      </c>
      <c r="AO379">
        <f>VLOOKUP($C379,'2022 FPIs'!$A$1:$M$33,10,FALSE)</f>
        <v>0.55172413793103448</v>
      </c>
      <c r="AP379">
        <f>VLOOKUP($C379,'2022 FPIs'!$A$1:$M$33,11,FALSE)</f>
        <v>0.20728291316526626</v>
      </c>
      <c r="AQ379">
        <f>VLOOKUP($C379,'2022 FPIs'!$A$1:$M$33,12,FALSE)</f>
        <v>0.73556231003039529</v>
      </c>
      <c r="AR379">
        <f>VLOOKUP($C379,'2022 FPIs'!$A$1:$M$33,13,FALSE)</f>
        <v>0.41784037558685444</v>
      </c>
      <c r="AS379">
        <v>30</v>
      </c>
      <c r="AT379">
        <v>26</v>
      </c>
      <c r="AU379">
        <v>28</v>
      </c>
      <c r="AV379">
        <v>37</v>
      </c>
      <c r="AW379">
        <v>273</v>
      </c>
      <c r="AX379">
        <v>3</v>
      </c>
      <c r="AY379">
        <v>0</v>
      </c>
      <c r="AZ379">
        <v>3</v>
      </c>
      <c r="BA379">
        <v>27</v>
      </c>
      <c r="BB379">
        <v>8.1</v>
      </c>
      <c r="BC379">
        <v>6.8</v>
      </c>
      <c r="BD379">
        <v>75.7</v>
      </c>
      <c r="BE379">
        <v>122.9</v>
      </c>
      <c r="BF379">
        <v>14</v>
      </c>
      <c r="BG379">
        <v>75</v>
      </c>
      <c r="BH379">
        <v>5.4</v>
      </c>
      <c r="BI379">
        <v>1</v>
      </c>
      <c r="BJ379">
        <v>1</v>
      </c>
      <c r="BK379">
        <v>1</v>
      </c>
      <c r="BL379">
        <v>3</v>
      </c>
      <c r="BM379">
        <v>3</v>
      </c>
      <c r="BN379">
        <v>3</v>
      </c>
      <c r="BO379">
        <v>131</v>
      </c>
      <c r="BP379">
        <v>6</v>
      </c>
      <c r="BQ379">
        <v>10</v>
      </c>
      <c r="BR379">
        <v>0</v>
      </c>
      <c r="BS379">
        <v>0</v>
      </c>
      <c r="BT379" s="3">
        <f t="shared" si="41"/>
        <v>28</v>
      </c>
      <c r="BU379">
        <f>VLOOKUP(D379,'2022 FPIs'!$A$1:$B$33,2,FALSE)</f>
        <v>11.1</v>
      </c>
      <c r="BV379">
        <f>VLOOKUP($D379,'2022 FPIs'!$A$1:$F$33,3,FALSE)</f>
        <v>56.4</v>
      </c>
      <c r="BW379">
        <f>VLOOKUP($D379,'2022 FPIs'!$A$1:$F$33,4,FALSE)</f>
        <v>46.3</v>
      </c>
      <c r="BX379">
        <f>VLOOKUP($D379,'2022 FPIs'!$A$1:$F$33,5,FALSE)</f>
        <v>58.6</v>
      </c>
      <c r="BY379">
        <f>VLOOKUP($D379,'2022 FPIs'!$A$1:$F$33,6,FALSE)</f>
        <v>61.8</v>
      </c>
      <c r="BZ379">
        <f>VLOOKUP($D379,'2022 FPIs'!$A$1:$G$33,7,FALSE)</f>
        <v>1688</v>
      </c>
      <c r="CA379">
        <f>VLOOKUP($D379,'2022 FPIs'!$A$1:$M$33,8,FALSE)</f>
        <v>0.91803278688524592</v>
      </c>
      <c r="CB379">
        <f>VLOOKUP($D379,'2022 FPIs'!$A$1:$M$33,9,FALSE)</f>
        <v>0.59024390243902425</v>
      </c>
      <c r="CC379">
        <f>VLOOKUP($D379,'2022 FPIs'!$A$1:$M$33,10,FALSE)</f>
        <v>0.45372050816696902</v>
      </c>
      <c r="CD379">
        <f>VLOOKUP($D379,'2022 FPIs'!$A$1:$M$33,11,FALSE)</f>
        <v>0.7226890756302522</v>
      </c>
      <c r="CE379">
        <f>VLOOKUP($D379,'2022 FPIs'!$A$1:$M$33,12,FALSE)</f>
        <v>0.8936170212765957</v>
      </c>
      <c r="CF379">
        <f>VLOOKUP($D379,'2022 FPIs'!$A$1:$M$33,13,FALSE)</f>
        <v>0.89436619718309862</v>
      </c>
      <c r="CG379">
        <f t="shared" si="42"/>
        <v>-9.5</v>
      </c>
      <c r="CH379">
        <f t="shared" si="43"/>
        <v>0.82624113475177308</v>
      </c>
      <c r="CI379">
        <f t="shared" si="44"/>
        <v>1.1166306695464363</v>
      </c>
      <c r="CJ379">
        <f t="shared" si="45"/>
        <v>0.68600682593856654</v>
      </c>
      <c r="CK379">
        <f t="shared" si="46"/>
        <v>0.91585760517799364</v>
      </c>
      <c r="CL379">
        <f t="shared" si="47"/>
        <v>-203</v>
      </c>
    </row>
    <row r="380" spans="1:90">
      <c r="A380" t="s">
        <v>0</v>
      </c>
      <c r="B380">
        <f t="shared" si="40"/>
        <v>0</v>
      </c>
      <c r="C380" t="s">
        <v>65</v>
      </c>
      <c r="D380" t="s">
        <v>57</v>
      </c>
      <c r="E380">
        <v>34</v>
      </c>
      <c r="F380">
        <v>42</v>
      </c>
      <c r="G380">
        <v>32</v>
      </c>
      <c r="H380">
        <v>49</v>
      </c>
      <c r="I380">
        <v>409</v>
      </c>
      <c r="J380">
        <v>4</v>
      </c>
      <c r="K380">
        <v>3</v>
      </c>
      <c r="L380">
        <v>0</v>
      </c>
      <c r="M380">
        <v>0</v>
      </c>
      <c r="N380">
        <v>8.3000000000000007</v>
      </c>
      <c r="O380">
        <v>8.3000000000000007</v>
      </c>
      <c r="P380">
        <v>65.3</v>
      </c>
      <c r="Q380">
        <v>93</v>
      </c>
      <c r="R380">
        <v>22</v>
      </c>
      <c r="S380">
        <v>85</v>
      </c>
      <c r="T380">
        <v>3.9</v>
      </c>
      <c r="U380">
        <v>0</v>
      </c>
      <c r="V380">
        <v>2</v>
      </c>
      <c r="W380">
        <v>2</v>
      </c>
      <c r="X380">
        <v>4</v>
      </c>
      <c r="Y380">
        <v>4</v>
      </c>
      <c r="Z380">
        <v>2</v>
      </c>
      <c r="AA380">
        <v>94</v>
      </c>
      <c r="AB380">
        <v>6</v>
      </c>
      <c r="AC380">
        <v>13</v>
      </c>
      <c r="AD380">
        <v>1</v>
      </c>
      <c r="AE380">
        <v>1</v>
      </c>
      <c r="AF380" s="3">
        <v>29</v>
      </c>
      <c r="AG380">
        <f>VLOOKUP(C380,'2022 FPIs'!$A$1:$B$33,2,FALSE)</f>
        <v>1.6</v>
      </c>
      <c r="AH380">
        <f>VLOOKUP($C380,'2022 FPIs'!$A$1:$F$33,3,FALSE)</f>
        <v>46.6</v>
      </c>
      <c r="AI380">
        <f>VLOOKUP($C380,'2022 FPIs'!$A$1:$F$33,4,FALSE)</f>
        <v>51.7</v>
      </c>
      <c r="AJ380">
        <f>VLOOKUP($C380,'2022 FPIs'!$A$1:$F$33,5,FALSE)</f>
        <v>40.200000000000003</v>
      </c>
      <c r="AK380">
        <f>VLOOKUP($C380,'2022 FPIs'!$A$1:$F$33,6,FALSE)</f>
        <v>56.6</v>
      </c>
      <c r="AL380">
        <f>VLOOKUP($C380,'2022 FPIs'!$A$1:$M$33,7,FALSE)</f>
        <v>1485</v>
      </c>
      <c r="AM380">
        <f>VLOOKUP($C380,'2022 FPIs'!$A$1:$M$33,8,FALSE)</f>
        <v>0.60655737704918034</v>
      </c>
      <c r="AN380">
        <f>VLOOKUP($C380,'2022 FPIs'!$A$1:$M$33,9,FALSE)</f>
        <v>0.35121951219512193</v>
      </c>
      <c r="AO380">
        <f>VLOOKUP($C380,'2022 FPIs'!$A$1:$M$33,10,FALSE)</f>
        <v>0.55172413793103448</v>
      </c>
      <c r="AP380">
        <f>VLOOKUP($C380,'2022 FPIs'!$A$1:$M$33,11,FALSE)</f>
        <v>0.20728291316526626</v>
      </c>
      <c r="AQ380">
        <f>VLOOKUP($C380,'2022 FPIs'!$A$1:$M$33,12,FALSE)</f>
        <v>0.73556231003039529</v>
      </c>
      <c r="AR380">
        <f>VLOOKUP($C380,'2022 FPIs'!$A$1:$M$33,13,FALSE)</f>
        <v>0.41784037558685444</v>
      </c>
      <c r="AS380">
        <v>42</v>
      </c>
      <c r="AT380">
        <v>34</v>
      </c>
      <c r="AU380">
        <v>20</v>
      </c>
      <c r="AV380">
        <v>29</v>
      </c>
      <c r="AW380">
        <v>189</v>
      </c>
      <c r="AX380">
        <v>1</v>
      </c>
      <c r="AY380">
        <v>0</v>
      </c>
      <c r="AZ380">
        <v>2</v>
      </c>
      <c r="BA380">
        <v>15</v>
      </c>
      <c r="BB380">
        <v>7</v>
      </c>
      <c r="BC380">
        <v>6.1</v>
      </c>
      <c r="BD380">
        <v>69</v>
      </c>
      <c r="BE380">
        <v>98.2</v>
      </c>
      <c r="BF380">
        <v>29</v>
      </c>
      <c r="BG380">
        <v>137</v>
      </c>
      <c r="BH380">
        <v>4.7</v>
      </c>
      <c r="BI380">
        <v>2</v>
      </c>
      <c r="BJ380">
        <v>2</v>
      </c>
      <c r="BK380">
        <v>2</v>
      </c>
      <c r="BL380">
        <v>2</v>
      </c>
      <c r="BM380">
        <v>3</v>
      </c>
      <c r="BN380">
        <v>4</v>
      </c>
      <c r="BO380">
        <v>177</v>
      </c>
      <c r="BP380">
        <v>3</v>
      </c>
      <c r="BQ380">
        <v>10</v>
      </c>
      <c r="BR380">
        <v>1</v>
      </c>
      <c r="BS380">
        <v>1</v>
      </c>
      <c r="BT380" s="3">
        <f t="shared" si="41"/>
        <v>31</v>
      </c>
      <c r="BU380">
        <f>VLOOKUP(D380,'2022 FPIs'!$A$1:$B$33,2,FALSE)</f>
        <v>-15.1</v>
      </c>
      <c r="BV380">
        <f>VLOOKUP($D380,'2022 FPIs'!$A$1:$F$33,3,FALSE)</f>
        <v>45.7</v>
      </c>
      <c r="BW380">
        <f>VLOOKUP($D380,'2022 FPIs'!$A$1:$F$33,4,FALSE)</f>
        <v>39.799999999999997</v>
      </c>
      <c r="BX380">
        <f>VLOOKUP($D380,'2022 FPIs'!$A$1:$F$33,5,FALSE)</f>
        <v>60.5</v>
      </c>
      <c r="BY380">
        <f>VLOOKUP($D380,'2022 FPIs'!$A$1:$F$33,6,FALSE)</f>
        <v>34.299999999999997</v>
      </c>
      <c r="BZ380">
        <f>VLOOKUP($D380,'2022 FPIs'!$A$1:$G$33,7,FALSE)</f>
        <v>1337</v>
      </c>
      <c r="CA380">
        <f>VLOOKUP($D380,'2022 FPIs'!$A$1:$M$33,8,FALSE)</f>
        <v>5.9016393442622918E-2</v>
      </c>
      <c r="CB380">
        <f>VLOOKUP($D380,'2022 FPIs'!$A$1:$M$33,9,FALSE)</f>
        <v>0.32926829268292684</v>
      </c>
      <c r="CC380">
        <f>VLOOKUP($D380,'2022 FPIs'!$A$1:$M$33,10,FALSE)</f>
        <v>0.33575317604355703</v>
      </c>
      <c r="CD380">
        <f>VLOOKUP($D380,'2022 FPIs'!$A$1:$M$33,11,FALSE)</f>
        <v>0.77591036414565828</v>
      </c>
      <c r="CE380">
        <f>VLOOKUP($D380,'2022 FPIs'!$A$1:$M$33,12,FALSE)</f>
        <v>5.7750759878419412E-2</v>
      </c>
      <c r="CF380">
        <f>VLOOKUP($D380,'2022 FPIs'!$A$1:$M$33,13,FALSE)</f>
        <v>7.0422535211267609E-2</v>
      </c>
      <c r="CG380">
        <f t="shared" si="42"/>
        <v>16.7</v>
      </c>
      <c r="CH380">
        <f t="shared" si="43"/>
        <v>1.0196936542669583</v>
      </c>
      <c r="CI380">
        <f t="shared" si="44"/>
        <v>1.2989949748743721</v>
      </c>
      <c r="CJ380">
        <f t="shared" si="45"/>
        <v>0.6644628099173554</v>
      </c>
      <c r="CK380">
        <f t="shared" si="46"/>
        <v>1.6501457725947524</v>
      </c>
      <c r="CL380">
        <f t="shared" si="47"/>
        <v>148</v>
      </c>
    </row>
    <row r="381" spans="1:90">
      <c r="A381" t="s">
        <v>1</v>
      </c>
      <c r="B381">
        <f t="shared" si="40"/>
        <v>1</v>
      </c>
      <c r="C381" t="s">
        <v>65</v>
      </c>
      <c r="D381" t="s">
        <v>58</v>
      </c>
      <c r="E381">
        <v>24</v>
      </c>
      <c r="F381">
        <v>0</v>
      </c>
      <c r="G381">
        <v>23</v>
      </c>
      <c r="H381">
        <v>31</v>
      </c>
      <c r="I381">
        <v>231</v>
      </c>
      <c r="J381">
        <v>2</v>
      </c>
      <c r="K381">
        <v>0</v>
      </c>
      <c r="L381">
        <v>0</v>
      </c>
      <c r="M381">
        <v>0</v>
      </c>
      <c r="N381">
        <v>7.5</v>
      </c>
      <c r="O381">
        <v>7.5</v>
      </c>
      <c r="P381">
        <v>74.2</v>
      </c>
      <c r="Q381">
        <v>116.5</v>
      </c>
      <c r="R381">
        <v>32</v>
      </c>
      <c r="S381">
        <v>136</v>
      </c>
      <c r="T381">
        <v>4.3</v>
      </c>
      <c r="U381">
        <v>1</v>
      </c>
      <c r="V381">
        <v>1</v>
      </c>
      <c r="W381">
        <v>2</v>
      </c>
      <c r="X381">
        <v>3</v>
      </c>
      <c r="Y381">
        <v>3</v>
      </c>
      <c r="Z381">
        <v>2</v>
      </c>
      <c r="AA381">
        <v>80</v>
      </c>
      <c r="AB381">
        <v>7</v>
      </c>
      <c r="AC381">
        <v>12</v>
      </c>
      <c r="AD381">
        <v>0</v>
      </c>
      <c r="AE381">
        <v>1</v>
      </c>
      <c r="AF381" s="3">
        <v>35</v>
      </c>
      <c r="AG381">
        <f>VLOOKUP(C381,'2022 FPIs'!$A$1:$B$33,2,FALSE)</f>
        <v>1.6</v>
      </c>
      <c r="AH381">
        <f>VLOOKUP($C381,'2022 FPIs'!$A$1:$F$33,3,FALSE)</f>
        <v>46.6</v>
      </c>
      <c r="AI381">
        <f>VLOOKUP($C381,'2022 FPIs'!$A$1:$F$33,4,FALSE)</f>
        <v>51.7</v>
      </c>
      <c r="AJ381">
        <f>VLOOKUP($C381,'2022 FPIs'!$A$1:$F$33,5,FALSE)</f>
        <v>40.200000000000003</v>
      </c>
      <c r="AK381">
        <f>VLOOKUP($C381,'2022 FPIs'!$A$1:$F$33,6,FALSE)</f>
        <v>56.6</v>
      </c>
      <c r="AL381">
        <f>VLOOKUP($C381,'2022 FPIs'!$A$1:$M$33,7,FALSE)</f>
        <v>1485</v>
      </c>
      <c r="AM381">
        <f>VLOOKUP($C381,'2022 FPIs'!$A$1:$M$33,8,FALSE)</f>
        <v>0.60655737704918034</v>
      </c>
      <c r="AN381">
        <f>VLOOKUP($C381,'2022 FPIs'!$A$1:$M$33,9,FALSE)</f>
        <v>0.35121951219512193</v>
      </c>
      <c r="AO381">
        <f>VLOOKUP($C381,'2022 FPIs'!$A$1:$M$33,10,FALSE)</f>
        <v>0.55172413793103448</v>
      </c>
      <c r="AP381">
        <f>VLOOKUP($C381,'2022 FPIs'!$A$1:$M$33,11,FALSE)</f>
        <v>0.20728291316526626</v>
      </c>
      <c r="AQ381">
        <f>VLOOKUP($C381,'2022 FPIs'!$A$1:$M$33,12,FALSE)</f>
        <v>0.73556231003039529</v>
      </c>
      <c r="AR381">
        <f>VLOOKUP($C381,'2022 FPIs'!$A$1:$M$33,13,FALSE)</f>
        <v>0.41784037558685444</v>
      </c>
      <c r="AS381">
        <v>0</v>
      </c>
      <c r="AT381">
        <v>24</v>
      </c>
      <c r="AU381">
        <v>23</v>
      </c>
      <c r="AV381">
        <v>39</v>
      </c>
      <c r="AW381">
        <v>145</v>
      </c>
      <c r="AX381">
        <v>0</v>
      </c>
      <c r="AY381">
        <v>1</v>
      </c>
      <c r="AZ381">
        <v>4</v>
      </c>
      <c r="BA381">
        <v>28</v>
      </c>
      <c r="BB381">
        <v>4.4000000000000004</v>
      </c>
      <c r="BC381">
        <v>3.4</v>
      </c>
      <c r="BD381">
        <v>59</v>
      </c>
      <c r="BE381">
        <v>56</v>
      </c>
      <c r="BF381">
        <v>13</v>
      </c>
      <c r="BG381">
        <v>38</v>
      </c>
      <c r="BH381">
        <v>2.9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5</v>
      </c>
      <c r="BO381">
        <v>229</v>
      </c>
      <c r="BP381">
        <v>5</v>
      </c>
      <c r="BQ381">
        <v>14</v>
      </c>
      <c r="BR381">
        <v>2</v>
      </c>
      <c r="BS381">
        <v>3</v>
      </c>
      <c r="BT381" s="3">
        <f t="shared" si="41"/>
        <v>25</v>
      </c>
      <c r="BU381">
        <f>VLOOKUP(D381,'2022 FPIs'!$A$1:$B$33,2,FALSE)</f>
        <v>-9.6</v>
      </c>
      <c r="BV381">
        <f>VLOOKUP($D381,'2022 FPIs'!$A$1:$F$33,3,FALSE)</f>
        <v>50.1</v>
      </c>
      <c r="BW381">
        <f>VLOOKUP($D381,'2022 FPIs'!$A$1:$F$33,4,FALSE)</f>
        <v>48</v>
      </c>
      <c r="BX381">
        <f>VLOOKUP($D381,'2022 FPIs'!$A$1:$F$33,5,FALSE)</f>
        <v>49.1</v>
      </c>
      <c r="BY381">
        <f>VLOOKUP($D381,'2022 FPIs'!$A$1:$F$33,6,FALSE)</f>
        <v>57.7</v>
      </c>
      <c r="BZ381">
        <f>VLOOKUP($D381,'2022 FPIs'!$A$1:$G$33,7,FALSE)</f>
        <v>1406</v>
      </c>
      <c r="CA381">
        <f>VLOOKUP($D381,'2022 FPIs'!$A$1:$M$33,8,FALSE)</f>
        <v>0.23934426229508193</v>
      </c>
      <c r="CB381">
        <f>VLOOKUP($D381,'2022 FPIs'!$A$1:$M$33,9,FALSE)</f>
        <v>0.43658536585365848</v>
      </c>
      <c r="CC381">
        <f>VLOOKUP($D381,'2022 FPIs'!$A$1:$M$33,10,FALSE)</f>
        <v>0.48457350272232297</v>
      </c>
      <c r="CD381">
        <f>VLOOKUP($D381,'2022 FPIs'!$A$1:$M$33,11,FALSE)</f>
        <v>0.45658263305322139</v>
      </c>
      <c r="CE381">
        <f>VLOOKUP($D381,'2022 FPIs'!$A$1:$M$33,12,FALSE)</f>
        <v>0.76899696048632238</v>
      </c>
      <c r="CF381">
        <f>VLOOKUP($D381,'2022 FPIs'!$A$1:$M$33,13,FALSE)</f>
        <v>0.23239436619718309</v>
      </c>
      <c r="CG381">
        <f t="shared" si="42"/>
        <v>11.2</v>
      </c>
      <c r="CH381">
        <f t="shared" si="43"/>
        <v>0.93013972055888228</v>
      </c>
      <c r="CI381">
        <f t="shared" si="44"/>
        <v>1.0770833333333334</v>
      </c>
      <c r="CJ381">
        <f t="shared" si="45"/>
        <v>0.81873727087576376</v>
      </c>
      <c r="CK381">
        <f t="shared" si="46"/>
        <v>0.98093587521663772</v>
      </c>
      <c r="CL381">
        <f t="shared" si="47"/>
        <v>79</v>
      </c>
    </row>
    <row r="382" spans="1:90">
      <c r="A382" t="s">
        <v>0</v>
      </c>
      <c r="B382">
        <f t="shared" si="40"/>
        <v>0</v>
      </c>
      <c r="C382" t="s">
        <v>65</v>
      </c>
      <c r="D382" t="s">
        <v>44</v>
      </c>
      <c r="E382">
        <v>13</v>
      </c>
      <c r="F382">
        <v>27</v>
      </c>
      <c r="G382">
        <v>20</v>
      </c>
      <c r="H382">
        <v>30</v>
      </c>
      <c r="I382">
        <v>195</v>
      </c>
      <c r="J382">
        <v>1</v>
      </c>
      <c r="K382">
        <v>1</v>
      </c>
      <c r="L382">
        <v>4</v>
      </c>
      <c r="M382">
        <v>28</v>
      </c>
      <c r="N382">
        <v>7.4</v>
      </c>
      <c r="O382">
        <v>5.7</v>
      </c>
      <c r="P382">
        <v>66.7</v>
      </c>
      <c r="Q382">
        <v>81.900000000000006</v>
      </c>
      <c r="R382">
        <v>15</v>
      </c>
      <c r="S382">
        <v>48</v>
      </c>
      <c r="T382">
        <v>3.2</v>
      </c>
      <c r="U382">
        <v>0</v>
      </c>
      <c r="V382">
        <v>2</v>
      </c>
      <c r="W382">
        <v>2</v>
      </c>
      <c r="X382">
        <v>1</v>
      </c>
      <c r="Y382">
        <v>1</v>
      </c>
      <c r="Z382">
        <v>5</v>
      </c>
      <c r="AA382">
        <v>232</v>
      </c>
      <c r="AB382">
        <v>3</v>
      </c>
      <c r="AC382">
        <v>11</v>
      </c>
      <c r="AD382">
        <v>1</v>
      </c>
      <c r="AE382">
        <v>1</v>
      </c>
      <c r="AF382" s="3">
        <v>22</v>
      </c>
      <c r="AG382">
        <f>VLOOKUP(C382,'2022 FPIs'!$A$1:$B$33,2,FALSE)</f>
        <v>1.6</v>
      </c>
      <c r="AH382">
        <f>VLOOKUP($C382,'2022 FPIs'!$A$1:$F$33,3,FALSE)</f>
        <v>46.6</v>
      </c>
      <c r="AI382">
        <f>VLOOKUP($C382,'2022 FPIs'!$A$1:$F$33,4,FALSE)</f>
        <v>51.7</v>
      </c>
      <c r="AJ382">
        <f>VLOOKUP($C382,'2022 FPIs'!$A$1:$F$33,5,FALSE)</f>
        <v>40.200000000000003</v>
      </c>
      <c r="AK382">
        <f>VLOOKUP($C382,'2022 FPIs'!$A$1:$F$33,6,FALSE)</f>
        <v>56.6</v>
      </c>
      <c r="AL382">
        <f>VLOOKUP($C382,'2022 FPIs'!$A$1:$M$33,7,FALSE)</f>
        <v>1485</v>
      </c>
      <c r="AM382">
        <f>VLOOKUP($C382,'2022 FPIs'!$A$1:$M$33,8,FALSE)</f>
        <v>0.60655737704918034</v>
      </c>
      <c r="AN382">
        <f>VLOOKUP($C382,'2022 FPIs'!$A$1:$M$33,9,FALSE)</f>
        <v>0.35121951219512193</v>
      </c>
      <c r="AO382">
        <f>VLOOKUP($C382,'2022 FPIs'!$A$1:$M$33,10,FALSE)</f>
        <v>0.55172413793103448</v>
      </c>
      <c r="AP382">
        <f>VLOOKUP($C382,'2022 FPIs'!$A$1:$M$33,11,FALSE)</f>
        <v>0.20728291316526626</v>
      </c>
      <c r="AQ382">
        <f>VLOOKUP($C382,'2022 FPIs'!$A$1:$M$33,12,FALSE)</f>
        <v>0.73556231003039529</v>
      </c>
      <c r="AR382">
        <f>VLOOKUP($C382,'2022 FPIs'!$A$1:$M$33,13,FALSE)</f>
        <v>0.41784037558685444</v>
      </c>
      <c r="AS382">
        <v>27</v>
      </c>
      <c r="AT382">
        <v>13</v>
      </c>
      <c r="AU382">
        <v>12</v>
      </c>
      <c r="AV382">
        <v>22</v>
      </c>
      <c r="AW382">
        <v>131</v>
      </c>
      <c r="AX382">
        <v>1</v>
      </c>
      <c r="AY382">
        <v>0</v>
      </c>
      <c r="AZ382">
        <v>3</v>
      </c>
      <c r="BA382">
        <v>2</v>
      </c>
      <c r="BB382">
        <v>6</v>
      </c>
      <c r="BC382">
        <v>5.2</v>
      </c>
      <c r="BD382">
        <v>54.5</v>
      </c>
      <c r="BE382">
        <v>87.5</v>
      </c>
      <c r="BF382">
        <v>40</v>
      </c>
      <c r="BG382">
        <v>188</v>
      </c>
      <c r="BH382">
        <v>4.7</v>
      </c>
      <c r="BI382">
        <v>2</v>
      </c>
      <c r="BJ382">
        <v>2</v>
      </c>
      <c r="BK382">
        <v>2</v>
      </c>
      <c r="BL382">
        <v>3</v>
      </c>
      <c r="BM382">
        <v>3</v>
      </c>
      <c r="BN382">
        <v>4</v>
      </c>
      <c r="BO382">
        <v>193</v>
      </c>
      <c r="BP382">
        <v>9</v>
      </c>
      <c r="BQ382">
        <v>15</v>
      </c>
      <c r="BR382">
        <v>0</v>
      </c>
      <c r="BS382">
        <v>0</v>
      </c>
      <c r="BT382" s="3">
        <f t="shared" si="41"/>
        <v>38</v>
      </c>
      <c r="BU382">
        <f>VLOOKUP(D382,'2022 FPIs'!$A$1:$B$33,2,FALSE)</f>
        <v>2.9</v>
      </c>
      <c r="BV382">
        <f>VLOOKUP($D382,'2022 FPIs'!$A$1:$F$33,3,FALSE)</f>
        <v>51.9</v>
      </c>
      <c r="BW382">
        <f>VLOOKUP($D382,'2022 FPIs'!$A$1:$F$33,4,FALSE)</f>
        <v>59.7</v>
      </c>
      <c r="BX382">
        <f>VLOOKUP($D382,'2022 FPIs'!$A$1:$F$33,5,FALSE)</f>
        <v>39.6</v>
      </c>
      <c r="BY382">
        <f>VLOOKUP($D382,'2022 FPIs'!$A$1:$F$33,6,FALSE)</f>
        <v>60.2</v>
      </c>
      <c r="BZ382">
        <f>VLOOKUP($D382,'2022 FPIs'!$A$1:$G$33,7,FALSE)</f>
        <v>1599</v>
      </c>
      <c r="CA382">
        <f>VLOOKUP($D382,'2022 FPIs'!$A$1:$M$33,8,FALSE)</f>
        <v>0.64918032786885238</v>
      </c>
      <c r="CB382">
        <f>VLOOKUP($D382,'2022 FPIs'!$A$1:$M$33,9,FALSE)</f>
        <v>0.48048780487804865</v>
      </c>
      <c r="CC382">
        <f>VLOOKUP($D382,'2022 FPIs'!$A$1:$M$33,10,FALSE)</f>
        <v>0.69691470054446458</v>
      </c>
      <c r="CD382">
        <f>VLOOKUP($D382,'2022 FPIs'!$A$1:$M$33,11,FALSE)</f>
        <v>0.19047619047619058</v>
      </c>
      <c r="CE382">
        <f>VLOOKUP($D382,'2022 FPIs'!$A$1:$M$33,12,FALSE)</f>
        <v>0.84498480243161112</v>
      </c>
      <c r="CF382">
        <f>VLOOKUP($D382,'2022 FPIs'!$A$1:$M$33,13,FALSE)</f>
        <v>0.68544600938967137</v>
      </c>
      <c r="CG382">
        <f t="shared" si="42"/>
        <v>-1.2999999999999998</v>
      </c>
      <c r="CH382">
        <f t="shared" si="43"/>
        <v>0.89788053949903668</v>
      </c>
      <c r="CI382">
        <f t="shared" si="44"/>
        <v>0.86599664991624792</v>
      </c>
      <c r="CJ382">
        <f t="shared" si="45"/>
        <v>1.0151515151515151</v>
      </c>
      <c r="CK382">
        <f t="shared" si="46"/>
        <v>0.9401993355481727</v>
      </c>
      <c r="CL382">
        <f t="shared" si="47"/>
        <v>-114</v>
      </c>
    </row>
    <row r="383" spans="1:90">
      <c r="A383" t="s">
        <v>0</v>
      </c>
      <c r="B383">
        <f t="shared" si="40"/>
        <v>0</v>
      </c>
      <c r="C383" t="s">
        <v>65</v>
      </c>
      <c r="D383" t="s">
        <v>45</v>
      </c>
      <c r="E383">
        <v>10</v>
      </c>
      <c r="F383">
        <v>20</v>
      </c>
      <c r="G383">
        <v>17</v>
      </c>
      <c r="H383">
        <v>28</v>
      </c>
      <c r="I383">
        <v>157</v>
      </c>
      <c r="J383">
        <v>1</v>
      </c>
      <c r="K383">
        <v>2</v>
      </c>
      <c r="L383">
        <v>2</v>
      </c>
      <c r="M383">
        <v>17</v>
      </c>
      <c r="N383">
        <v>6.2</v>
      </c>
      <c r="O383">
        <v>5.2</v>
      </c>
      <c r="P383">
        <v>60.7</v>
      </c>
      <c r="Q383">
        <v>58.2</v>
      </c>
      <c r="R383">
        <v>15</v>
      </c>
      <c r="S383">
        <v>29</v>
      </c>
      <c r="T383">
        <v>1.9</v>
      </c>
      <c r="U383">
        <v>0</v>
      </c>
      <c r="V383">
        <v>1</v>
      </c>
      <c r="W383">
        <v>1</v>
      </c>
      <c r="X383">
        <v>1</v>
      </c>
      <c r="Y383">
        <v>1</v>
      </c>
      <c r="Z383">
        <v>5</v>
      </c>
      <c r="AA383">
        <v>259</v>
      </c>
      <c r="AB383">
        <v>3</v>
      </c>
      <c r="AC383">
        <v>12</v>
      </c>
      <c r="AD383">
        <v>0</v>
      </c>
      <c r="AE383">
        <v>1</v>
      </c>
      <c r="AF383" s="3">
        <v>21</v>
      </c>
      <c r="AG383">
        <f>VLOOKUP(C383,'2022 FPIs'!$A$1:$B$33,2,FALSE)</f>
        <v>1.6</v>
      </c>
      <c r="AH383">
        <f>VLOOKUP($C383,'2022 FPIs'!$A$1:$F$33,3,FALSE)</f>
        <v>46.6</v>
      </c>
      <c r="AI383">
        <f>VLOOKUP($C383,'2022 FPIs'!$A$1:$F$33,4,FALSE)</f>
        <v>51.7</v>
      </c>
      <c r="AJ383">
        <f>VLOOKUP($C383,'2022 FPIs'!$A$1:$F$33,5,FALSE)</f>
        <v>40.200000000000003</v>
      </c>
      <c r="AK383">
        <f>VLOOKUP($C383,'2022 FPIs'!$A$1:$F$33,6,FALSE)</f>
        <v>56.6</v>
      </c>
      <c r="AL383">
        <f>VLOOKUP($C383,'2022 FPIs'!$A$1:$M$33,7,FALSE)</f>
        <v>1485</v>
      </c>
      <c r="AM383">
        <f>VLOOKUP($C383,'2022 FPIs'!$A$1:$M$33,8,FALSE)</f>
        <v>0.60655737704918034</v>
      </c>
      <c r="AN383">
        <f>VLOOKUP($C383,'2022 FPIs'!$A$1:$M$33,9,FALSE)</f>
        <v>0.35121951219512193</v>
      </c>
      <c r="AO383">
        <f>VLOOKUP($C383,'2022 FPIs'!$A$1:$M$33,10,FALSE)</f>
        <v>0.55172413793103448</v>
      </c>
      <c r="AP383">
        <f>VLOOKUP($C383,'2022 FPIs'!$A$1:$M$33,11,FALSE)</f>
        <v>0.20728291316526626</v>
      </c>
      <c r="AQ383">
        <f>VLOOKUP($C383,'2022 FPIs'!$A$1:$M$33,12,FALSE)</f>
        <v>0.73556231003039529</v>
      </c>
      <c r="AR383">
        <f>VLOOKUP($C383,'2022 FPIs'!$A$1:$M$33,13,FALSE)</f>
        <v>0.41784037558685444</v>
      </c>
      <c r="AS383">
        <v>20</v>
      </c>
      <c r="AT383">
        <v>10</v>
      </c>
      <c r="AU383">
        <v>18</v>
      </c>
      <c r="AV383">
        <v>30</v>
      </c>
      <c r="AW383">
        <v>162</v>
      </c>
      <c r="AX383">
        <v>0</v>
      </c>
      <c r="AY383">
        <v>0</v>
      </c>
      <c r="AZ383">
        <v>6</v>
      </c>
      <c r="BA383">
        <v>37</v>
      </c>
      <c r="BB383">
        <v>6.6</v>
      </c>
      <c r="BC383">
        <v>4.5</v>
      </c>
      <c r="BD383">
        <v>60</v>
      </c>
      <c r="BE383">
        <v>74.599999999999994</v>
      </c>
      <c r="BF383">
        <v>43</v>
      </c>
      <c r="BG383">
        <v>217</v>
      </c>
      <c r="BH383">
        <v>5</v>
      </c>
      <c r="BI383">
        <v>2</v>
      </c>
      <c r="BJ383">
        <v>2</v>
      </c>
      <c r="BK383">
        <v>4</v>
      </c>
      <c r="BL383">
        <v>2</v>
      </c>
      <c r="BM383">
        <v>2</v>
      </c>
      <c r="BN383">
        <v>3</v>
      </c>
      <c r="BO383">
        <v>123</v>
      </c>
      <c r="BP383">
        <v>9</v>
      </c>
      <c r="BQ383">
        <v>17</v>
      </c>
      <c r="BR383">
        <v>1</v>
      </c>
      <c r="BS383">
        <v>1</v>
      </c>
      <c r="BT383" s="3">
        <f t="shared" si="41"/>
        <v>39</v>
      </c>
      <c r="BU383">
        <f>VLOOKUP(D383,'2022 FPIs'!$A$1:$B$33,2,FALSE)</f>
        <v>2.2000000000000002</v>
      </c>
      <c r="BV383">
        <f>VLOOKUP($D383,'2022 FPIs'!$A$1:$F$33,3,FALSE)</f>
        <v>46.6</v>
      </c>
      <c r="BW383">
        <f>VLOOKUP($D383,'2022 FPIs'!$A$1:$F$33,4,FALSE)</f>
        <v>47</v>
      </c>
      <c r="BX383">
        <f>VLOOKUP($D383,'2022 FPIs'!$A$1:$F$33,5,FALSE)</f>
        <v>48.1</v>
      </c>
      <c r="BY383">
        <f>VLOOKUP($D383,'2022 FPIs'!$A$1:$F$33,6,FALSE)</f>
        <v>48.9</v>
      </c>
      <c r="BZ383">
        <f>VLOOKUP($D383,'2022 FPIs'!$A$1:$G$33,7,FALSE)</f>
        <v>1519</v>
      </c>
      <c r="CA383">
        <f>VLOOKUP($D383,'2022 FPIs'!$A$1:$M$33,8,FALSE)</f>
        <v>0.6262295081967213</v>
      </c>
      <c r="CB383">
        <f>VLOOKUP($D383,'2022 FPIs'!$A$1:$M$33,9,FALSE)</f>
        <v>0.35121951219512193</v>
      </c>
      <c r="CC383">
        <f>VLOOKUP($D383,'2022 FPIs'!$A$1:$M$33,10,FALSE)</f>
        <v>0.46642468239564422</v>
      </c>
      <c r="CD383">
        <f>VLOOKUP($D383,'2022 FPIs'!$A$1:$M$33,11,FALSE)</f>
        <v>0.42857142857142866</v>
      </c>
      <c r="CE383">
        <f>VLOOKUP($D383,'2022 FPIs'!$A$1:$M$33,12,FALSE)</f>
        <v>0.50151975683890582</v>
      </c>
      <c r="CF383">
        <f>VLOOKUP($D383,'2022 FPIs'!$A$1:$M$33,13,FALSE)</f>
        <v>0.49765258215962443</v>
      </c>
      <c r="CG383">
        <f t="shared" si="42"/>
        <v>-0.60000000000000009</v>
      </c>
      <c r="CH383">
        <f t="shared" si="43"/>
        <v>1</v>
      </c>
      <c r="CI383">
        <f t="shared" si="44"/>
        <v>1.1000000000000001</v>
      </c>
      <c r="CJ383">
        <f t="shared" si="45"/>
        <v>0.83575883575883581</v>
      </c>
      <c r="CK383">
        <f t="shared" si="46"/>
        <v>1.1574642126789367</v>
      </c>
      <c r="CL383">
        <f t="shared" si="47"/>
        <v>-34</v>
      </c>
    </row>
    <row r="384" spans="1:90">
      <c r="A384" t="s">
        <v>1</v>
      </c>
      <c r="B384">
        <f t="shared" si="40"/>
        <v>1</v>
      </c>
      <c r="C384" t="s">
        <v>65</v>
      </c>
      <c r="D384" t="s">
        <v>42</v>
      </c>
      <c r="E384">
        <v>27</v>
      </c>
      <c r="F384">
        <v>20</v>
      </c>
      <c r="G384">
        <v>22</v>
      </c>
      <c r="H384">
        <v>28</v>
      </c>
      <c r="I384">
        <v>235</v>
      </c>
      <c r="J384">
        <v>3</v>
      </c>
      <c r="K384">
        <v>0</v>
      </c>
      <c r="L384">
        <v>4</v>
      </c>
      <c r="M384">
        <v>39</v>
      </c>
      <c r="N384">
        <v>9.8000000000000007</v>
      </c>
      <c r="O384">
        <v>7.3</v>
      </c>
      <c r="P384">
        <v>78.599999999999994</v>
      </c>
      <c r="Q384">
        <v>137.4</v>
      </c>
      <c r="R384">
        <v>24</v>
      </c>
      <c r="S384">
        <v>88</v>
      </c>
      <c r="T384">
        <v>3.7</v>
      </c>
      <c r="U384">
        <v>0</v>
      </c>
      <c r="V384">
        <v>2</v>
      </c>
      <c r="W384">
        <v>2</v>
      </c>
      <c r="X384">
        <v>3</v>
      </c>
      <c r="Y384">
        <v>3</v>
      </c>
      <c r="Z384">
        <v>5</v>
      </c>
      <c r="AA384">
        <v>239</v>
      </c>
      <c r="AB384">
        <v>4</v>
      </c>
      <c r="AC384">
        <v>11</v>
      </c>
      <c r="AD384">
        <v>0</v>
      </c>
      <c r="AE384">
        <v>0</v>
      </c>
      <c r="AF384" s="3">
        <v>31</v>
      </c>
      <c r="AG384">
        <f>VLOOKUP(C384,'2022 FPIs'!$A$1:$B$33,2,FALSE)</f>
        <v>1.6</v>
      </c>
      <c r="AH384">
        <f>VLOOKUP($C384,'2022 FPIs'!$A$1:$F$33,3,FALSE)</f>
        <v>46.6</v>
      </c>
      <c r="AI384">
        <f>VLOOKUP($C384,'2022 FPIs'!$A$1:$F$33,4,FALSE)</f>
        <v>51.7</v>
      </c>
      <c r="AJ384">
        <f>VLOOKUP($C384,'2022 FPIs'!$A$1:$F$33,5,FALSE)</f>
        <v>40.200000000000003</v>
      </c>
      <c r="AK384">
        <f>VLOOKUP($C384,'2022 FPIs'!$A$1:$F$33,6,FALSE)</f>
        <v>56.6</v>
      </c>
      <c r="AL384">
        <f>VLOOKUP($C384,'2022 FPIs'!$A$1:$M$33,7,FALSE)</f>
        <v>1485</v>
      </c>
      <c r="AM384">
        <f>VLOOKUP($C384,'2022 FPIs'!$A$1:$M$33,8,FALSE)</f>
        <v>0.60655737704918034</v>
      </c>
      <c r="AN384">
        <f>VLOOKUP($C384,'2022 FPIs'!$A$1:$M$33,9,FALSE)</f>
        <v>0.35121951219512193</v>
      </c>
      <c r="AO384">
        <f>VLOOKUP($C384,'2022 FPIs'!$A$1:$M$33,10,FALSE)</f>
        <v>0.55172413793103448</v>
      </c>
      <c r="AP384">
        <f>VLOOKUP($C384,'2022 FPIs'!$A$1:$M$33,11,FALSE)</f>
        <v>0.20728291316526626</v>
      </c>
      <c r="AQ384">
        <f>VLOOKUP($C384,'2022 FPIs'!$A$1:$M$33,12,FALSE)</f>
        <v>0.73556231003039529</v>
      </c>
      <c r="AR384">
        <f>VLOOKUP($C384,'2022 FPIs'!$A$1:$M$33,13,FALSE)</f>
        <v>0.41784037558685444</v>
      </c>
      <c r="AS384">
        <v>20</v>
      </c>
      <c r="AT384">
        <v>27</v>
      </c>
      <c r="AU384">
        <v>16</v>
      </c>
      <c r="AV384">
        <v>28</v>
      </c>
      <c r="AW384">
        <v>188</v>
      </c>
      <c r="AX384">
        <v>2</v>
      </c>
      <c r="AY384">
        <v>0</v>
      </c>
      <c r="AZ384">
        <v>4</v>
      </c>
      <c r="BA384">
        <v>35</v>
      </c>
      <c r="BB384">
        <v>8</v>
      </c>
      <c r="BC384">
        <v>5.9</v>
      </c>
      <c r="BD384">
        <v>57.1</v>
      </c>
      <c r="BE384">
        <v>101.5</v>
      </c>
      <c r="BF384">
        <v>30</v>
      </c>
      <c r="BG384">
        <v>148</v>
      </c>
      <c r="BH384">
        <v>4.9000000000000004</v>
      </c>
      <c r="BI384">
        <v>0</v>
      </c>
      <c r="BJ384">
        <v>2</v>
      </c>
      <c r="BK384">
        <v>2</v>
      </c>
      <c r="BL384">
        <v>2</v>
      </c>
      <c r="BM384">
        <v>2</v>
      </c>
      <c r="BN384">
        <v>6</v>
      </c>
      <c r="BO384">
        <v>286</v>
      </c>
      <c r="BP384">
        <v>5</v>
      </c>
      <c r="BQ384">
        <v>14</v>
      </c>
      <c r="BR384">
        <v>1</v>
      </c>
      <c r="BS384">
        <v>2</v>
      </c>
      <c r="BT384" s="3">
        <f t="shared" si="41"/>
        <v>29</v>
      </c>
      <c r="BU384">
        <f>VLOOKUP(D384,'2022 FPIs'!$A$1:$B$33,2,FALSE)</f>
        <v>-6.5</v>
      </c>
      <c r="BV384">
        <f>VLOOKUP($D384,'2022 FPIs'!$A$1:$F$33,3,FALSE)</f>
        <v>46.9</v>
      </c>
      <c r="BW384">
        <f>VLOOKUP($D384,'2022 FPIs'!$A$1:$F$33,4,FALSE)</f>
        <v>48.4</v>
      </c>
      <c r="BX384">
        <f>VLOOKUP($D384,'2022 FPIs'!$A$1:$F$33,5,FALSE)</f>
        <v>52.3</v>
      </c>
      <c r="BY384">
        <f>VLOOKUP($D384,'2022 FPIs'!$A$1:$F$33,6,FALSE)</f>
        <v>36</v>
      </c>
      <c r="BZ384">
        <f>VLOOKUP($D384,'2022 FPIs'!$A$1:$G$33,7,FALSE)</f>
        <v>1469</v>
      </c>
      <c r="CA384">
        <f>VLOOKUP($D384,'2022 FPIs'!$A$1:$M$33,8,FALSE)</f>
        <v>0.34098360655737703</v>
      </c>
      <c r="CB384">
        <f>VLOOKUP($D384,'2022 FPIs'!$A$1:$M$33,9,FALSE)</f>
        <v>0.35853658536585353</v>
      </c>
      <c r="CC384">
        <f>VLOOKUP($D384,'2022 FPIs'!$A$1:$M$33,10,FALSE)</f>
        <v>0.49183303085299446</v>
      </c>
      <c r="CD384">
        <f>VLOOKUP($D384,'2022 FPIs'!$A$1:$M$33,11,FALSE)</f>
        <v>0.54621848739495793</v>
      </c>
      <c r="CE384">
        <f>VLOOKUP($D384,'2022 FPIs'!$A$1:$M$33,12,FALSE)</f>
        <v>0.10942249240121585</v>
      </c>
      <c r="CF384">
        <f>VLOOKUP($D384,'2022 FPIs'!$A$1:$M$33,13,FALSE)</f>
        <v>0.38028169014084506</v>
      </c>
      <c r="CG384">
        <f t="shared" si="42"/>
        <v>8.1</v>
      </c>
      <c r="CH384">
        <f t="shared" si="43"/>
        <v>0.99360341151385934</v>
      </c>
      <c r="CI384">
        <f t="shared" si="44"/>
        <v>1.0681818181818183</v>
      </c>
      <c r="CJ384">
        <f t="shared" si="45"/>
        <v>0.76864244741873811</v>
      </c>
      <c r="CK384">
        <f t="shared" si="46"/>
        <v>1.5722222222222222</v>
      </c>
      <c r="CL384">
        <f t="shared" si="47"/>
        <v>16</v>
      </c>
    </row>
    <row r="385" spans="1:90">
      <c r="A385" t="s">
        <v>0</v>
      </c>
      <c r="B385">
        <f t="shared" si="40"/>
        <v>0</v>
      </c>
      <c r="C385" t="s">
        <v>65</v>
      </c>
      <c r="D385" t="s">
        <v>54</v>
      </c>
      <c r="E385">
        <v>0</v>
      </c>
      <c r="F385">
        <v>13</v>
      </c>
      <c r="G385">
        <v>18</v>
      </c>
      <c r="H385">
        <v>30</v>
      </c>
      <c r="I385">
        <v>197</v>
      </c>
      <c r="J385">
        <v>0</v>
      </c>
      <c r="K385">
        <v>0</v>
      </c>
      <c r="L385">
        <v>1</v>
      </c>
      <c r="M385">
        <v>7</v>
      </c>
      <c r="N385">
        <v>6.8</v>
      </c>
      <c r="O385">
        <v>6.4</v>
      </c>
      <c r="P385">
        <v>60</v>
      </c>
      <c r="Q385">
        <v>79.400000000000006</v>
      </c>
      <c r="R385">
        <v>22</v>
      </c>
      <c r="S385">
        <v>63</v>
      </c>
      <c r="T385">
        <v>2.9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4</v>
      </c>
      <c r="AA385">
        <v>183</v>
      </c>
      <c r="AB385">
        <v>4</v>
      </c>
      <c r="AC385">
        <v>11</v>
      </c>
      <c r="AD385">
        <v>0</v>
      </c>
      <c r="AE385">
        <v>1</v>
      </c>
      <c r="AF385" s="3">
        <v>25</v>
      </c>
      <c r="AG385">
        <f>VLOOKUP(C385,'2022 FPIs'!$A$1:$B$33,2,FALSE)</f>
        <v>1.6</v>
      </c>
      <c r="AH385">
        <f>VLOOKUP($C385,'2022 FPIs'!$A$1:$F$33,3,FALSE)</f>
        <v>46.6</v>
      </c>
      <c r="AI385">
        <f>VLOOKUP($C385,'2022 FPIs'!$A$1:$F$33,4,FALSE)</f>
        <v>51.7</v>
      </c>
      <c r="AJ385">
        <f>VLOOKUP($C385,'2022 FPIs'!$A$1:$F$33,5,FALSE)</f>
        <v>40.200000000000003</v>
      </c>
      <c r="AK385">
        <f>VLOOKUP($C385,'2022 FPIs'!$A$1:$F$33,6,FALSE)</f>
        <v>56.6</v>
      </c>
      <c r="AL385">
        <f>VLOOKUP($C385,'2022 FPIs'!$A$1:$M$33,7,FALSE)</f>
        <v>1485</v>
      </c>
      <c r="AM385">
        <f>VLOOKUP($C385,'2022 FPIs'!$A$1:$M$33,8,FALSE)</f>
        <v>0.60655737704918034</v>
      </c>
      <c r="AN385">
        <f>VLOOKUP($C385,'2022 FPIs'!$A$1:$M$33,9,FALSE)</f>
        <v>0.35121951219512193</v>
      </c>
      <c r="AO385">
        <f>VLOOKUP($C385,'2022 FPIs'!$A$1:$M$33,10,FALSE)</f>
        <v>0.55172413793103448</v>
      </c>
      <c r="AP385">
        <f>VLOOKUP($C385,'2022 FPIs'!$A$1:$M$33,11,FALSE)</f>
        <v>0.20728291316526626</v>
      </c>
      <c r="AQ385">
        <f>VLOOKUP($C385,'2022 FPIs'!$A$1:$M$33,12,FALSE)</f>
        <v>0.73556231003039529</v>
      </c>
      <c r="AR385">
        <f>VLOOKUP($C385,'2022 FPIs'!$A$1:$M$33,13,FALSE)</f>
        <v>0.41784037558685444</v>
      </c>
      <c r="AS385">
        <v>13</v>
      </c>
      <c r="AT385">
        <v>0</v>
      </c>
      <c r="AU385">
        <v>26</v>
      </c>
      <c r="AV385">
        <v>37</v>
      </c>
      <c r="AW385">
        <v>221</v>
      </c>
      <c r="AX385">
        <v>1</v>
      </c>
      <c r="AY385">
        <v>0</v>
      </c>
      <c r="AZ385">
        <v>1</v>
      </c>
      <c r="BA385">
        <v>1</v>
      </c>
      <c r="BB385">
        <v>6</v>
      </c>
      <c r="BC385">
        <v>5.8</v>
      </c>
      <c r="BD385">
        <v>70.3</v>
      </c>
      <c r="BE385">
        <v>94.5</v>
      </c>
      <c r="BF385">
        <v>29</v>
      </c>
      <c r="BG385">
        <v>96</v>
      </c>
      <c r="BH385">
        <v>3.3</v>
      </c>
      <c r="BI385">
        <v>0</v>
      </c>
      <c r="BJ385">
        <v>2</v>
      </c>
      <c r="BK385">
        <v>2</v>
      </c>
      <c r="BL385">
        <v>1</v>
      </c>
      <c r="BM385">
        <v>1</v>
      </c>
      <c r="BN385">
        <v>4</v>
      </c>
      <c r="BO385">
        <v>175</v>
      </c>
      <c r="BP385">
        <v>5</v>
      </c>
      <c r="BQ385">
        <v>13</v>
      </c>
      <c r="BR385">
        <v>1</v>
      </c>
      <c r="BS385">
        <v>2</v>
      </c>
      <c r="BT385" s="3">
        <f t="shared" si="41"/>
        <v>35</v>
      </c>
      <c r="BU385">
        <f>VLOOKUP(D385,'2022 FPIs'!$A$1:$B$33,2,FALSE)</f>
        <v>6.5</v>
      </c>
      <c r="BV385">
        <f>VLOOKUP($D385,'2022 FPIs'!$A$1:$F$33,3,FALSE)</f>
        <v>32.200000000000003</v>
      </c>
      <c r="BW385">
        <f>VLOOKUP($D385,'2022 FPIs'!$A$1:$F$33,4,FALSE)</f>
        <v>41.6</v>
      </c>
      <c r="BX385">
        <f>VLOOKUP($D385,'2022 FPIs'!$A$1:$F$33,5,FALSE)</f>
        <v>32.799999999999997</v>
      </c>
      <c r="BY385">
        <f>VLOOKUP($D385,'2022 FPIs'!$A$1:$F$33,6,FALSE)</f>
        <v>45.3</v>
      </c>
      <c r="BZ385">
        <f>VLOOKUP($D385,'2022 FPIs'!$A$1:$G$33,7,FALSE)</f>
        <v>1644</v>
      </c>
      <c r="CA385">
        <f>VLOOKUP($D385,'2022 FPIs'!$A$1:$M$33,8,FALSE)</f>
        <v>0.76721311475409837</v>
      </c>
      <c r="CB385">
        <f>VLOOKUP($D385,'2022 FPIs'!$A$1:$M$33,9,FALSE)</f>
        <v>0</v>
      </c>
      <c r="CC385">
        <f>VLOOKUP($D385,'2022 FPIs'!$A$1:$M$33,10,FALSE)</f>
        <v>0.36842105263157893</v>
      </c>
      <c r="CD385">
        <f>VLOOKUP($D385,'2022 FPIs'!$A$1:$M$33,11,FALSE)</f>
        <v>0</v>
      </c>
      <c r="CE385">
        <f>VLOOKUP($D385,'2022 FPIs'!$A$1:$M$33,12,FALSE)</f>
        <v>0.39209726443768994</v>
      </c>
      <c r="CF385">
        <f>VLOOKUP($D385,'2022 FPIs'!$A$1:$M$33,13,FALSE)</f>
        <v>0.79107981220657275</v>
      </c>
      <c r="CG385">
        <f t="shared" si="42"/>
        <v>-4.9000000000000004</v>
      </c>
      <c r="CH385">
        <f t="shared" si="43"/>
        <v>1.4472049689440993</v>
      </c>
      <c r="CI385">
        <f t="shared" si="44"/>
        <v>1.2427884615384617</v>
      </c>
      <c r="CJ385">
        <f t="shared" si="45"/>
        <v>1.2256097560975612</v>
      </c>
      <c r="CK385">
        <f t="shared" si="46"/>
        <v>1.2494481236203092</v>
      </c>
      <c r="CL385">
        <f t="shared" si="47"/>
        <v>-159</v>
      </c>
    </row>
    <row r="386" spans="1:90">
      <c r="A386" t="s">
        <v>0</v>
      </c>
      <c r="B386">
        <f t="shared" si="40"/>
        <v>0</v>
      </c>
      <c r="C386" t="s">
        <v>65</v>
      </c>
      <c r="D386" t="s">
        <v>68</v>
      </c>
      <c r="E386">
        <v>16</v>
      </c>
      <c r="F386">
        <v>17</v>
      </c>
      <c r="G386">
        <v>21</v>
      </c>
      <c r="H386">
        <v>29</v>
      </c>
      <c r="I386">
        <v>232</v>
      </c>
      <c r="J386">
        <v>1</v>
      </c>
      <c r="K386">
        <v>0</v>
      </c>
      <c r="L386">
        <v>2</v>
      </c>
      <c r="M386">
        <v>18</v>
      </c>
      <c r="N386">
        <v>8.6</v>
      </c>
      <c r="O386">
        <v>7.5</v>
      </c>
      <c r="P386">
        <v>72.400000000000006</v>
      </c>
      <c r="Q386">
        <v>107.3</v>
      </c>
      <c r="R386">
        <v>25</v>
      </c>
      <c r="S386">
        <v>66</v>
      </c>
      <c r="T386">
        <v>2.6</v>
      </c>
      <c r="U386">
        <v>0</v>
      </c>
      <c r="V386">
        <v>3</v>
      </c>
      <c r="W386">
        <v>3</v>
      </c>
      <c r="X386">
        <v>1</v>
      </c>
      <c r="Y386">
        <v>1</v>
      </c>
      <c r="Z386">
        <v>6</v>
      </c>
      <c r="AA386">
        <v>262</v>
      </c>
      <c r="AB386">
        <v>5</v>
      </c>
      <c r="AC386">
        <v>14</v>
      </c>
      <c r="AD386">
        <v>0</v>
      </c>
      <c r="AE386">
        <v>0</v>
      </c>
      <c r="AF386" s="3">
        <v>16</v>
      </c>
      <c r="AG386">
        <f>VLOOKUP(C386,'2022 FPIs'!$A$1:$B$33,2,FALSE)</f>
        <v>1.6</v>
      </c>
      <c r="AH386">
        <f>VLOOKUP($C386,'2022 FPIs'!$A$1:$F$33,3,FALSE)</f>
        <v>46.6</v>
      </c>
      <c r="AI386">
        <f>VLOOKUP($C386,'2022 FPIs'!$A$1:$F$33,4,FALSE)</f>
        <v>51.7</v>
      </c>
      <c r="AJ386">
        <f>VLOOKUP($C386,'2022 FPIs'!$A$1:$F$33,5,FALSE)</f>
        <v>40.200000000000003</v>
      </c>
      <c r="AK386">
        <f>VLOOKUP($C386,'2022 FPIs'!$A$1:$F$33,6,FALSE)</f>
        <v>56.6</v>
      </c>
      <c r="AL386">
        <f>VLOOKUP($C386,'2022 FPIs'!$A$1:$M$33,7,FALSE)</f>
        <v>1485</v>
      </c>
      <c r="AM386">
        <f>VLOOKUP($C386,'2022 FPIs'!$A$1:$M$33,8,FALSE)</f>
        <v>0.60655737704918034</v>
      </c>
      <c r="AN386">
        <f>VLOOKUP($C386,'2022 FPIs'!$A$1:$M$33,9,FALSE)</f>
        <v>0.35121951219512193</v>
      </c>
      <c r="AO386">
        <f>VLOOKUP($C386,'2022 FPIs'!$A$1:$M$33,10,FALSE)</f>
        <v>0.55172413793103448</v>
      </c>
      <c r="AP386">
        <f>VLOOKUP($C386,'2022 FPIs'!$A$1:$M$33,11,FALSE)</f>
        <v>0.20728291316526626</v>
      </c>
      <c r="AQ386">
        <f>VLOOKUP($C386,'2022 FPIs'!$A$1:$M$33,12,FALSE)</f>
        <v>0.73556231003039529</v>
      </c>
      <c r="AR386">
        <f>VLOOKUP($C386,'2022 FPIs'!$A$1:$M$33,13,FALSE)</f>
        <v>0.41784037558685444</v>
      </c>
      <c r="AS386">
        <v>17</v>
      </c>
      <c r="AT386">
        <v>16</v>
      </c>
      <c r="AU386">
        <v>36</v>
      </c>
      <c r="AV386">
        <v>54</v>
      </c>
      <c r="AW386">
        <v>274</v>
      </c>
      <c r="AX386">
        <v>2</v>
      </c>
      <c r="AY386">
        <v>1</v>
      </c>
      <c r="AZ386">
        <v>1</v>
      </c>
      <c r="BA386">
        <v>7</v>
      </c>
      <c r="BB386">
        <v>5.2</v>
      </c>
      <c r="BC386">
        <v>5</v>
      </c>
      <c r="BD386">
        <v>66.7</v>
      </c>
      <c r="BE386">
        <v>83.4</v>
      </c>
      <c r="BF386">
        <v>20</v>
      </c>
      <c r="BG386">
        <v>76</v>
      </c>
      <c r="BH386">
        <v>3.8</v>
      </c>
      <c r="BI386">
        <v>0</v>
      </c>
      <c r="BJ386">
        <v>1</v>
      </c>
      <c r="BK386">
        <v>1</v>
      </c>
      <c r="BL386">
        <v>2</v>
      </c>
      <c r="BM386">
        <v>2</v>
      </c>
      <c r="BN386">
        <v>5</v>
      </c>
      <c r="BO386">
        <v>247</v>
      </c>
      <c r="BP386">
        <v>8</v>
      </c>
      <c r="BQ386">
        <v>15</v>
      </c>
      <c r="BR386">
        <v>0</v>
      </c>
      <c r="BS386">
        <v>0</v>
      </c>
      <c r="BT386" s="3">
        <f t="shared" si="41"/>
        <v>44</v>
      </c>
      <c r="BU386">
        <f>VLOOKUP(D386,'2022 FPIs'!$A$1:$B$33,2,FALSE)</f>
        <v>-8.6999999999999993</v>
      </c>
      <c r="BV386">
        <f>VLOOKUP($D386,'2022 FPIs'!$A$1:$F$33,3,FALSE)</f>
        <v>71.7</v>
      </c>
      <c r="BW386">
        <f>VLOOKUP($D386,'2022 FPIs'!$A$1:$F$33,4,FALSE)</f>
        <v>64.2</v>
      </c>
      <c r="BX386">
        <f>VLOOKUP($D386,'2022 FPIs'!$A$1:$F$33,5,FALSE)</f>
        <v>68.5</v>
      </c>
      <c r="BY386">
        <f>VLOOKUP($D386,'2022 FPIs'!$A$1:$F$33,6,FALSE)</f>
        <v>53.6</v>
      </c>
      <c r="BZ386">
        <f>VLOOKUP($D386,'2022 FPIs'!$A$1:$G$33,7,FALSE)</f>
        <v>1479</v>
      </c>
      <c r="CA386">
        <f>VLOOKUP($D386,'2022 FPIs'!$A$1:$M$33,8,FALSE)</f>
        <v>0.26885245901639343</v>
      </c>
      <c r="CB386">
        <f>VLOOKUP($D386,'2022 FPIs'!$A$1:$M$33,9,FALSE)</f>
        <v>0.96341463414634143</v>
      </c>
      <c r="CC386">
        <f>VLOOKUP($D386,'2022 FPIs'!$A$1:$M$33,10,FALSE)</f>
        <v>0.77858439201451901</v>
      </c>
      <c r="CD386">
        <f>VLOOKUP($D386,'2022 FPIs'!$A$1:$M$33,11,FALSE)</f>
        <v>1</v>
      </c>
      <c r="CE386">
        <f>VLOOKUP($D386,'2022 FPIs'!$A$1:$M$33,12,FALSE)</f>
        <v>0.64437689969604872</v>
      </c>
      <c r="CF386">
        <f>VLOOKUP($D386,'2022 FPIs'!$A$1:$M$33,13,FALSE)</f>
        <v>0.40375586854460094</v>
      </c>
      <c r="CG386">
        <f t="shared" si="42"/>
        <v>10.299999999999999</v>
      </c>
      <c r="CH386">
        <f t="shared" si="43"/>
        <v>0.64993026499302653</v>
      </c>
      <c r="CI386">
        <f t="shared" si="44"/>
        <v>0.80529595015576327</v>
      </c>
      <c r="CJ386">
        <f t="shared" si="45"/>
        <v>0.58686131386861318</v>
      </c>
      <c r="CK386">
        <f t="shared" si="46"/>
        <v>1.0559701492537314</v>
      </c>
      <c r="CL386">
        <f t="shared" si="47"/>
        <v>6</v>
      </c>
    </row>
    <row r="387" spans="1:90">
      <c r="A387" t="s">
        <v>1</v>
      </c>
      <c r="B387">
        <f t="shared" ref="B387:B450" si="48">IF(A387="W",1,0)</f>
        <v>1</v>
      </c>
      <c r="C387" t="s">
        <v>65</v>
      </c>
      <c r="D387" t="s">
        <v>66</v>
      </c>
      <c r="E387">
        <v>21</v>
      </c>
      <c r="F387">
        <v>18</v>
      </c>
      <c r="G387">
        <v>13</v>
      </c>
      <c r="H387">
        <v>19</v>
      </c>
      <c r="I387">
        <v>214</v>
      </c>
      <c r="J387">
        <v>3</v>
      </c>
      <c r="K387">
        <v>0</v>
      </c>
      <c r="L387">
        <v>2</v>
      </c>
      <c r="M387">
        <v>17</v>
      </c>
      <c r="N387">
        <v>12.2</v>
      </c>
      <c r="O387">
        <v>10.199999999999999</v>
      </c>
      <c r="P387">
        <v>68.400000000000006</v>
      </c>
      <c r="Q387">
        <v>145.6</v>
      </c>
      <c r="R387">
        <v>34</v>
      </c>
      <c r="S387">
        <v>134</v>
      </c>
      <c r="T387">
        <v>3.9</v>
      </c>
      <c r="U387">
        <v>0</v>
      </c>
      <c r="V387">
        <v>0</v>
      </c>
      <c r="W387">
        <v>0</v>
      </c>
      <c r="X387">
        <v>3</v>
      </c>
      <c r="Y387">
        <v>3</v>
      </c>
      <c r="Z387">
        <v>4</v>
      </c>
      <c r="AA387">
        <v>181</v>
      </c>
      <c r="AB387">
        <v>5</v>
      </c>
      <c r="AC387">
        <v>11</v>
      </c>
      <c r="AD387">
        <v>0</v>
      </c>
      <c r="AE387">
        <v>1</v>
      </c>
      <c r="AF387" s="3">
        <v>15</v>
      </c>
      <c r="AG387">
        <f>VLOOKUP(C387,'2022 FPIs'!$A$1:$B$33,2,FALSE)</f>
        <v>1.6</v>
      </c>
      <c r="AH387">
        <f>VLOOKUP($C387,'2022 FPIs'!$A$1:$F$33,3,FALSE)</f>
        <v>46.6</v>
      </c>
      <c r="AI387">
        <f>VLOOKUP($C387,'2022 FPIs'!$A$1:$F$33,4,FALSE)</f>
        <v>51.7</v>
      </c>
      <c r="AJ387">
        <f>VLOOKUP($C387,'2022 FPIs'!$A$1:$F$33,5,FALSE)</f>
        <v>40.200000000000003</v>
      </c>
      <c r="AK387">
        <f>VLOOKUP($C387,'2022 FPIs'!$A$1:$F$33,6,FALSE)</f>
        <v>56.6</v>
      </c>
      <c r="AL387">
        <f>VLOOKUP($C387,'2022 FPIs'!$A$1:$M$33,7,FALSE)</f>
        <v>1485</v>
      </c>
      <c r="AM387">
        <f>VLOOKUP($C387,'2022 FPIs'!$A$1:$M$33,8,FALSE)</f>
        <v>0.60655737704918034</v>
      </c>
      <c r="AN387">
        <f>VLOOKUP($C387,'2022 FPIs'!$A$1:$M$33,9,FALSE)</f>
        <v>0.35121951219512193</v>
      </c>
      <c r="AO387">
        <f>VLOOKUP($C387,'2022 FPIs'!$A$1:$M$33,10,FALSE)</f>
        <v>0.55172413793103448</v>
      </c>
      <c r="AP387">
        <f>VLOOKUP($C387,'2022 FPIs'!$A$1:$M$33,11,FALSE)</f>
        <v>0.20728291316526626</v>
      </c>
      <c r="AQ387">
        <f>VLOOKUP($C387,'2022 FPIs'!$A$1:$M$33,12,FALSE)</f>
        <v>0.73556231003039529</v>
      </c>
      <c r="AR387">
        <f>VLOOKUP($C387,'2022 FPIs'!$A$1:$M$33,13,FALSE)</f>
        <v>0.41784037558685444</v>
      </c>
      <c r="AS387">
        <v>18</v>
      </c>
      <c r="AT387">
        <v>21</v>
      </c>
      <c r="AU387">
        <v>13</v>
      </c>
      <c r="AV387">
        <v>26</v>
      </c>
      <c r="AW387">
        <v>89</v>
      </c>
      <c r="AX387">
        <v>0</v>
      </c>
      <c r="AY387">
        <v>0</v>
      </c>
      <c r="AZ387">
        <v>4</v>
      </c>
      <c r="BA387">
        <v>8</v>
      </c>
      <c r="BB387">
        <v>3.7</v>
      </c>
      <c r="BC387">
        <v>3</v>
      </c>
      <c r="BD387">
        <v>50</v>
      </c>
      <c r="BE387">
        <v>58</v>
      </c>
      <c r="BF387">
        <v>39</v>
      </c>
      <c r="BG387">
        <v>231</v>
      </c>
      <c r="BH387">
        <v>5.9</v>
      </c>
      <c r="BI387">
        <v>2</v>
      </c>
      <c r="BJ387">
        <v>1</v>
      </c>
      <c r="BK387">
        <v>1</v>
      </c>
      <c r="BL387">
        <v>1</v>
      </c>
      <c r="BM387">
        <v>1</v>
      </c>
      <c r="BN387">
        <v>5</v>
      </c>
      <c r="BO387">
        <v>208</v>
      </c>
      <c r="BP387">
        <v>9</v>
      </c>
      <c r="BQ387">
        <v>16</v>
      </c>
      <c r="BR387">
        <v>0</v>
      </c>
      <c r="BS387">
        <v>1</v>
      </c>
      <c r="BT387" s="3">
        <f t="shared" ref="BT387:BT450" si="49">60-AF387</f>
        <v>45</v>
      </c>
      <c r="BU387">
        <f>VLOOKUP(D387,'2022 FPIs'!$A$1:$B$33,2,FALSE)</f>
        <v>-2.2999999999999998</v>
      </c>
      <c r="BV387">
        <f>VLOOKUP($D387,'2022 FPIs'!$A$1:$F$33,3,FALSE)</f>
        <v>50.2</v>
      </c>
      <c r="BW387">
        <f>VLOOKUP($D387,'2022 FPIs'!$A$1:$F$33,4,FALSE)</f>
        <v>50</v>
      </c>
      <c r="BX387">
        <f>VLOOKUP($D387,'2022 FPIs'!$A$1:$F$33,5,FALSE)</f>
        <v>50.6</v>
      </c>
      <c r="BY387">
        <f>VLOOKUP($D387,'2022 FPIs'!$A$1:$F$33,6,FALSE)</f>
        <v>49.2</v>
      </c>
      <c r="BZ387">
        <f>VLOOKUP($D387,'2022 FPIs'!$A$1:$G$33,7,FALSE)</f>
        <v>1331</v>
      </c>
      <c r="CA387">
        <f>VLOOKUP($D387,'2022 FPIs'!$A$1:$M$33,8,FALSE)</f>
        <v>0.47868852459016387</v>
      </c>
      <c r="CB387">
        <f>VLOOKUP($D387,'2022 FPIs'!$A$1:$M$33,9,FALSE)</f>
        <v>0.43902439024390244</v>
      </c>
      <c r="CC387">
        <f>VLOOKUP($D387,'2022 FPIs'!$A$1:$M$33,10,FALSE)</f>
        <v>0.52087114337568052</v>
      </c>
      <c r="CD387">
        <f>VLOOKUP($D387,'2022 FPIs'!$A$1:$M$33,11,FALSE)</f>
        <v>0.49859943977591042</v>
      </c>
      <c r="CE387">
        <f>VLOOKUP($D387,'2022 FPIs'!$A$1:$M$33,12,FALSE)</f>
        <v>0.51063829787234061</v>
      </c>
      <c r="CF387">
        <f>VLOOKUP($D387,'2022 FPIs'!$A$1:$M$33,13,FALSE)</f>
        <v>5.6338028169014086E-2</v>
      </c>
      <c r="CG387">
        <f t="shared" ref="CG387:CG450" si="50">AG387-BU387</f>
        <v>3.9</v>
      </c>
      <c r="CH387">
        <f t="shared" ref="CH387:CH450" si="51">AH387/BV387</f>
        <v>0.92828685258964139</v>
      </c>
      <c r="CI387">
        <f t="shared" ref="CI387:CI450" si="52">AI387/BW387</f>
        <v>1.034</v>
      </c>
      <c r="CJ387">
        <f t="shared" ref="CJ387:CJ450" si="53">AJ387/BX387</f>
        <v>0.79446640316205541</v>
      </c>
      <c r="CK387">
        <f t="shared" ref="CK387:CK450" si="54">AK387/BY387</f>
        <v>1.1504065040650406</v>
      </c>
      <c r="CL387">
        <f t="shared" ref="CL387:CL450" si="55">AL387-BZ387</f>
        <v>154</v>
      </c>
    </row>
    <row r="388" spans="1:90">
      <c r="A388" t="s">
        <v>1</v>
      </c>
      <c r="B388">
        <f t="shared" si="48"/>
        <v>1</v>
      </c>
      <c r="C388" t="s">
        <v>65</v>
      </c>
      <c r="D388" t="s">
        <v>49</v>
      </c>
      <c r="E388">
        <v>17</v>
      </c>
      <c r="F388">
        <v>10</v>
      </c>
      <c r="G388">
        <v>8</v>
      </c>
      <c r="H388">
        <v>15</v>
      </c>
      <c r="I388">
        <v>92</v>
      </c>
      <c r="J388">
        <v>0</v>
      </c>
      <c r="K388">
        <v>1</v>
      </c>
      <c r="L388">
        <v>0</v>
      </c>
      <c r="M388">
        <v>0</v>
      </c>
      <c r="N388">
        <v>6.1</v>
      </c>
      <c r="O388">
        <v>6.1</v>
      </c>
      <c r="P388">
        <v>53.3</v>
      </c>
      <c r="Q388">
        <v>44.3</v>
      </c>
      <c r="R388">
        <v>39</v>
      </c>
      <c r="S388">
        <v>152</v>
      </c>
      <c r="T388">
        <v>3.9</v>
      </c>
      <c r="U388">
        <v>2</v>
      </c>
      <c r="V388">
        <v>1</v>
      </c>
      <c r="W388">
        <v>1</v>
      </c>
      <c r="X388">
        <v>2</v>
      </c>
      <c r="Y388">
        <v>2</v>
      </c>
      <c r="Z388">
        <v>6</v>
      </c>
      <c r="AA388">
        <v>254</v>
      </c>
      <c r="AB388">
        <v>7</v>
      </c>
      <c r="AC388">
        <v>15</v>
      </c>
      <c r="AD388">
        <v>0</v>
      </c>
      <c r="AE388">
        <v>0</v>
      </c>
      <c r="AF388" s="3">
        <v>29</v>
      </c>
      <c r="AG388">
        <f>VLOOKUP(C388,'2022 FPIs'!$A$1:$B$33,2,FALSE)</f>
        <v>1.6</v>
      </c>
      <c r="AH388">
        <f>VLOOKUP($C388,'2022 FPIs'!$A$1:$F$33,3,FALSE)</f>
        <v>46.6</v>
      </c>
      <c r="AI388">
        <f>VLOOKUP($C388,'2022 FPIs'!$A$1:$F$33,4,FALSE)</f>
        <v>51.7</v>
      </c>
      <c r="AJ388">
        <f>VLOOKUP($C388,'2022 FPIs'!$A$1:$F$33,5,FALSE)</f>
        <v>40.200000000000003</v>
      </c>
      <c r="AK388">
        <f>VLOOKUP($C388,'2022 FPIs'!$A$1:$F$33,6,FALSE)</f>
        <v>56.6</v>
      </c>
      <c r="AL388">
        <f>VLOOKUP($C388,'2022 FPIs'!$A$1:$M$33,7,FALSE)</f>
        <v>1485</v>
      </c>
      <c r="AM388">
        <f>VLOOKUP($C388,'2022 FPIs'!$A$1:$M$33,8,FALSE)</f>
        <v>0.60655737704918034</v>
      </c>
      <c r="AN388">
        <f>VLOOKUP($C388,'2022 FPIs'!$A$1:$M$33,9,FALSE)</f>
        <v>0.35121951219512193</v>
      </c>
      <c r="AO388">
        <f>VLOOKUP($C388,'2022 FPIs'!$A$1:$M$33,10,FALSE)</f>
        <v>0.55172413793103448</v>
      </c>
      <c r="AP388">
        <f>VLOOKUP($C388,'2022 FPIs'!$A$1:$M$33,11,FALSE)</f>
        <v>0.20728291316526626</v>
      </c>
      <c r="AQ388">
        <f>VLOOKUP($C388,'2022 FPIs'!$A$1:$M$33,12,FALSE)</f>
        <v>0.73556231003039529</v>
      </c>
      <c r="AR388">
        <f>VLOOKUP($C388,'2022 FPIs'!$A$1:$M$33,13,FALSE)</f>
        <v>0.41784037558685444</v>
      </c>
      <c r="AS388">
        <v>10</v>
      </c>
      <c r="AT388">
        <v>17</v>
      </c>
      <c r="AU388">
        <v>15</v>
      </c>
      <c r="AV388">
        <v>31</v>
      </c>
      <c r="AW388">
        <v>125</v>
      </c>
      <c r="AX388">
        <v>0</v>
      </c>
      <c r="AY388">
        <v>1</v>
      </c>
      <c r="AZ388">
        <v>2</v>
      </c>
      <c r="BA388">
        <v>10</v>
      </c>
      <c r="BB388">
        <v>4.4000000000000004</v>
      </c>
      <c r="BC388">
        <v>3.8</v>
      </c>
      <c r="BD388">
        <v>48.4</v>
      </c>
      <c r="BE388">
        <v>45.8</v>
      </c>
      <c r="BF388">
        <v>34</v>
      </c>
      <c r="BG388">
        <v>124</v>
      </c>
      <c r="BH388">
        <v>3.6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5</v>
      </c>
      <c r="BO388">
        <v>213</v>
      </c>
      <c r="BP388">
        <v>7</v>
      </c>
      <c r="BQ388">
        <v>16</v>
      </c>
      <c r="BR388">
        <v>1</v>
      </c>
      <c r="BS388">
        <v>3</v>
      </c>
      <c r="BT388" s="3">
        <f t="shared" si="49"/>
        <v>31</v>
      </c>
      <c r="BU388">
        <f>VLOOKUP(D388,'2022 FPIs'!$A$1:$B$33,2,FALSE)</f>
        <v>-2.5</v>
      </c>
      <c r="BV388">
        <f>VLOOKUP($D388,'2022 FPIs'!$A$1:$F$33,3,FALSE)</f>
        <v>50.2</v>
      </c>
      <c r="BW388">
        <f>VLOOKUP($D388,'2022 FPIs'!$A$1:$F$33,4,FALSE)</f>
        <v>37</v>
      </c>
      <c r="BX388">
        <f>VLOOKUP($D388,'2022 FPIs'!$A$1:$F$33,5,FALSE)</f>
        <v>64.900000000000006</v>
      </c>
      <c r="BY388">
        <f>VLOOKUP($D388,'2022 FPIs'!$A$1:$F$33,6,FALSE)</f>
        <v>45.2</v>
      </c>
      <c r="BZ388">
        <f>VLOOKUP($D388,'2022 FPIs'!$A$1:$G$33,7,FALSE)</f>
        <v>1485</v>
      </c>
      <c r="CA388">
        <f>VLOOKUP($D388,'2022 FPIs'!$A$1:$M$33,8,FALSE)</f>
        <v>0.47213114754098356</v>
      </c>
      <c r="CB388">
        <f>VLOOKUP($D388,'2022 FPIs'!$A$1:$M$33,9,FALSE)</f>
        <v>0.43902439024390244</v>
      </c>
      <c r="CC388">
        <f>VLOOKUP($D388,'2022 FPIs'!$A$1:$M$33,10,FALSE)</f>
        <v>0.28493647912885656</v>
      </c>
      <c r="CD388">
        <f>VLOOKUP($D388,'2022 FPIs'!$A$1:$M$33,11,FALSE)</f>
        <v>0.89915966386554635</v>
      </c>
      <c r="CE388">
        <f>VLOOKUP($D388,'2022 FPIs'!$A$1:$M$33,12,FALSE)</f>
        <v>0.38905775075987858</v>
      </c>
      <c r="CF388">
        <f>VLOOKUP($D388,'2022 FPIs'!$A$1:$M$33,13,FALSE)</f>
        <v>0.41784037558685444</v>
      </c>
      <c r="CG388">
        <f t="shared" si="50"/>
        <v>4.0999999999999996</v>
      </c>
      <c r="CH388">
        <f t="shared" si="51"/>
        <v>0.92828685258964139</v>
      </c>
      <c r="CI388">
        <f t="shared" si="52"/>
        <v>1.3972972972972975</v>
      </c>
      <c r="CJ388">
        <f t="shared" si="53"/>
        <v>0.61941448382126352</v>
      </c>
      <c r="CK388">
        <f t="shared" si="54"/>
        <v>1.252212389380531</v>
      </c>
      <c r="CL388">
        <f t="shared" si="55"/>
        <v>0</v>
      </c>
    </row>
    <row r="389" spans="1:90">
      <c r="A389" t="s">
        <v>1</v>
      </c>
      <c r="B389">
        <f t="shared" si="48"/>
        <v>1</v>
      </c>
      <c r="C389" t="s">
        <v>65</v>
      </c>
      <c r="D389" t="s">
        <v>62</v>
      </c>
      <c r="E389">
        <v>20</v>
      </c>
      <c r="F389">
        <v>10</v>
      </c>
      <c r="G389">
        <v>20</v>
      </c>
      <c r="H389">
        <v>24</v>
      </c>
      <c r="I389">
        <v>184</v>
      </c>
      <c r="J389">
        <v>0</v>
      </c>
      <c r="K389">
        <v>1</v>
      </c>
      <c r="L389">
        <v>7</v>
      </c>
      <c r="M389">
        <v>45</v>
      </c>
      <c r="N389">
        <v>9.5</v>
      </c>
      <c r="O389">
        <v>5.9</v>
      </c>
      <c r="P389">
        <v>83.3</v>
      </c>
      <c r="Q389">
        <v>81.3</v>
      </c>
      <c r="R389">
        <v>35</v>
      </c>
      <c r="S389">
        <v>129</v>
      </c>
      <c r="T389">
        <v>3.7</v>
      </c>
      <c r="U389">
        <v>1</v>
      </c>
      <c r="V389">
        <v>2</v>
      </c>
      <c r="W389">
        <v>2</v>
      </c>
      <c r="X389">
        <v>2</v>
      </c>
      <c r="Y389">
        <v>2</v>
      </c>
      <c r="Z389">
        <v>6</v>
      </c>
      <c r="AA389">
        <v>256</v>
      </c>
      <c r="AB389">
        <v>7</v>
      </c>
      <c r="AC389">
        <v>16</v>
      </c>
      <c r="AD389">
        <v>1</v>
      </c>
      <c r="AE389">
        <v>1</v>
      </c>
      <c r="AF389" s="3">
        <v>37</v>
      </c>
      <c r="AG389">
        <f>VLOOKUP(C389,'2022 FPIs'!$A$1:$B$33,2,FALSE)</f>
        <v>1.6</v>
      </c>
      <c r="AH389">
        <f>VLOOKUP($C389,'2022 FPIs'!$A$1:$F$33,3,FALSE)</f>
        <v>46.6</v>
      </c>
      <c r="AI389">
        <f>VLOOKUP($C389,'2022 FPIs'!$A$1:$F$33,4,FALSE)</f>
        <v>51.7</v>
      </c>
      <c r="AJ389">
        <f>VLOOKUP($C389,'2022 FPIs'!$A$1:$F$33,5,FALSE)</f>
        <v>40.200000000000003</v>
      </c>
      <c r="AK389">
        <f>VLOOKUP($C389,'2022 FPIs'!$A$1:$F$33,6,FALSE)</f>
        <v>56.6</v>
      </c>
      <c r="AL389">
        <f>VLOOKUP($C389,'2022 FPIs'!$A$1:$M$33,7,FALSE)</f>
        <v>1485</v>
      </c>
      <c r="AM389">
        <f>VLOOKUP($C389,'2022 FPIs'!$A$1:$M$33,8,FALSE)</f>
        <v>0.60655737704918034</v>
      </c>
      <c r="AN389">
        <f>VLOOKUP($C389,'2022 FPIs'!$A$1:$M$33,9,FALSE)</f>
        <v>0.35121951219512193</v>
      </c>
      <c r="AO389">
        <f>VLOOKUP($C389,'2022 FPIs'!$A$1:$M$33,10,FALSE)</f>
        <v>0.55172413793103448</v>
      </c>
      <c r="AP389">
        <f>VLOOKUP($C389,'2022 FPIs'!$A$1:$M$33,11,FALSE)</f>
        <v>0.20728291316526626</v>
      </c>
      <c r="AQ389">
        <f>VLOOKUP($C389,'2022 FPIs'!$A$1:$M$33,12,FALSE)</f>
        <v>0.73556231003039529</v>
      </c>
      <c r="AR389">
        <f>VLOOKUP($C389,'2022 FPIs'!$A$1:$M$33,13,FALSE)</f>
        <v>0.41784037558685444</v>
      </c>
      <c r="AS389">
        <v>10</v>
      </c>
      <c r="AT389">
        <v>20</v>
      </c>
      <c r="AU389">
        <v>18</v>
      </c>
      <c r="AV389">
        <v>32</v>
      </c>
      <c r="AW389">
        <v>246</v>
      </c>
      <c r="AX389">
        <v>1</v>
      </c>
      <c r="AY389">
        <v>1</v>
      </c>
      <c r="AZ389">
        <v>6</v>
      </c>
      <c r="BA389">
        <v>28</v>
      </c>
      <c r="BB389">
        <v>8.6</v>
      </c>
      <c r="BC389">
        <v>6.5</v>
      </c>
      <c r="BD389">
        <v>56.3</v>
      </c>
      <c r="BE389">
        <v>78.400000000000006</v>
      </c>
      <c r="BF389">
        <v>15</v>
      </c>
      <c r="BG389">
        <v>67</v>
      </c>
      <c r="BH389">
        <v>4.5</v>
      </c>
      <c r="BI389">
        <v>0</v>
      </c>
      <c r="BJ389">
        <v>1</v>
      </c>
      <c r="BK389">
        <v>1</v>
      </c>
      <c r="BL389">
        <v>1</v>
      </c>
      <c r="BM389">
        <v>1</v>
      </c>
      <c r="BN389">
        <v>6</v>
      </c>
      <c r="BO389">
        <v>251</v>
      </c>
      <c r="BP389">
        <v>3</v>
      </c>
      <c r="BQ389">
        <v>12</v>
      </c>
      <c r="BR389">
        <v>0</v>
      </c>
      <c r="BS389">
        <v>2</v>
      </c>
      <c r="BT389" s="3">
        <f t="shared" si="49"/>
        <v>23</v>
      </c>
      <c r="BU389">
        <f>VLOOKUP(D389,'2022 FPIs'!$A$1:$B$33,2,FALSE)</f>
        <v>12.7</v>
      </c>
      <c r="BV389">
        <f>VLOOKUP($D389,'2022 FPIs'!$A$1:$F$33,3,FALSE)</f>
        <v>44.5</v>
      </c>
      <c r="BW389">
        <f>VLOOKUP($D389,'2022 FPIs'!$A$1:$F$33,4,FALSE)</f>
        <v>50.2</v>
      </c>
      <c r="BX389">
        <f>VLOOKUP($D389,'2022 FPIs'!$A$1:$F$33,5,FALSE)</f>
        <v>41.2</v>
      </c>
      <c r="BY389">
        <f>VLOOKUP($D389,'2022 FPIs'!$A$1:$F$33,6,FALSE)</f>
        <v>52</v>
      </c>
      <c r="BZ389">
        <f>VLOOKUP($D389,'2022 FPIs'!$A$1:$G$33,7,FALSE)</f>
        <v>1677</v>
      </c>
      <c r="CA389">
        <f>VLOOKUP($D389,'2022 FPIs'!$A$1:$M$33,8,FALSE)</f>
        <v>0.97049180327868845</v>
      </c>
      <c r="CB389">
        <f>VLOOKUP($D389,'2022 FPIs'!$A$1:$M$33,9,FALSE)</f>
        <v>0.29999999999999993</v>
      </c>
      <c r="CC389">
        <f>VLOOKUP($D389,'2022 FPIs'!$A$1:$M$33,10,FALSE)</f>
        <v>0.5245009074410163</v>
      </c>
      <c r="CD389">
        <f>VLOOKUP($D389,'2022 FPIs'!$A$1:$M$33,11,FALSE)</f>
        <v>0.23529411764705896</v>
      </c>
      <c r="CE389">
        <f>VLOOKUP($D389,'2022 FPIs'!$A$1:$M$33,12,FALSE)</f>
        <v>0.59574468085106391</v>
      </c>
      <c r="CF389">
        <f>VLOOKUP($D389,'2022 FPIs'!$A$1:$M$33,13,FALSE)</f>
        <v>0.86854460093896713</v>
      </c>
      <c r="CG389">
        <f t="shared" si="50"/>
        <v>-11.1</v>
      </c>
      <c r="CH389">
        <f t="shared" si="51"/>
        <v>1.047191011235955</v>
      </c>
      <c r="CI389">
        <f t="shared" si="52"/>
        <v>1.0298804780876494</v>
      </c>
      <c r="CJ389">
        <f t="shared" si="53"/>
        <v>0.97572815533980584</v>
      </c>
      <c r="CK389">
        <f t="shared" si="54"/>
        <v>1.0884615384615386</v>
      </c>
      <c r="CL389">
        <f t="shared" si="55"/>
        <v>-192</v>
      </c>
    </row>
    <row r="390" spans="1:90">
      <c r="A390" t="s">
        <v>0</v>
      </c>
      <c r="B390">
        <f t="shared" si="48"/>
        <v>0</v>
      </c>
      <c r="C390" t="s">
        <v>65</v>
      </c>
      <c r="D390" t="s">
        <v>67</v>
      </c>
      <c r="E390">
        <v>7</v>
      </c>
      <c r="F390">
        <v>10</v>
      </c>
      <c r="G390">
        <v>15</v>
      </c>
      <c r="H390">
        <v>25</v>
      </c>
      <c r="I390">
        <v>161</v>
      </c>
      <c r="J390">
        <v>1</v>
      </c>
      <c r="K390">
        <v>0</v>
      </c>
      <c r="L390">
        <v>1</v>
      </c>
      <c r="M390">
        <v>10</v>
      </c>
      <c r="N390">
        <v>6.8</v>
      </c>
      <c r="O390">
        <v>6.2</v>
      </c>
      <c r="P390">
        <v>60</v>
      </c>
      <c r="Q390">
        <v>92.2</v>
      </c>
      <c r="R390">
        <v>32</v>
      </c>
      <c r="S390">
        <v>143</v>
      </c>
      <c r="T390">
        <v>4.5</v>
      </c>
      <c r="U390">
        <v>0</v>
      </c>
      <c r="V390">
        <v>0</v>
      </c>
      <c r="W390">
        <v>2</v>
      </c>
      <c r="X390">
        <v>1</v>
      </c>
      <c r="Y390">
        <v>1</v>
      </c>
      <c r="Z390">
        <v>5</v>
      </c>
      <c r="AA390">
        <v>224</v>
      </c>
      <c r="AB390">
        <v>4</v>
      </c>
      <c r="AC390">
        <v>13</v>
      </c>
      <c r="AD390">
        <v>0</v>
      </c>
      <c r="AE390">
        <v>1</v>
      </c>
      <c r="AF390" s="3">
        <v>29</v>
      </c>
      <c r="AG390">
        <f>VLOOKUP(C390,'2022 FPIs'!$A$1:$B$33,2,FALSE)</f>
        <v>1.6</v>
      </c>
      <c r="AH390">
        <f>VLOOKUP($C390,'2022 FPIs'!$A$1:$F$33,3,FALSE)</f>
        <v>46.6</v>
      </c>
      <c r="AI390">
        <f>VLOOKUP($C390,'2022 FPIs'!$A$1:$F$33,4,FALSE)</f>
        <v>51.7</v>
      </c>
      <c r="AJ390">
        <f>VLOOKUP($C390,'2022 FPIs'!$A$1:$F$33,5,FALSE)</f>
        <v>40.200000000000003</v>
      </c>
      <c r="AK390">
        <f>VLOOKUP($C390,'2022 FPIs'!$A$1:$F$33,6,FALSE)</f>
        <v>56.6</v>
      </c>
      <c r="AL390">
        <f>VLOOKUP($C390,'2022 FPIs'!$A$1:$M$33,7,FALSE)</f>
        <v>1485</v>
      </c>
      <c r="AM390">
        <f>VLOOKUP($C390,'2022 FPIs'!$A$1:$M$33,8,FALSE)</f>
        <v>0.60655737704918034</v>
      </c>
      <c r="AN390">
        <f>VLOOKUP($C390,'2022 FPIs'!$A$1:$M$33,9,FALSE)</f>
        <v>0.35121951219512193</v>
      </c>
      <c r="AO390">
        <f>VLOOKUP($C390,'2022 FPIs'!$A$1:$M$33,10,FALSE)</f>
        <v>0.55172413793103448</v>
      </c>
      <c r="AP390">
        <f>VLOOKUP($C390,'2022 FPIs'!$A$1:$M$33,11,FALSE)</f>
        <v>0.20728291316526626</v>
      </c>
      <c r="AQ390">
        <f>VLOOKUP($C390,'2022 FPIs'!$A$1:$M$33,12,FALSE)</f>
        <v>0.73556231003039529</v>
      </c>
      <c r="AR390">
        <f>VLOOKUP($C390,'2022 FPIs'!$A$1:$M$33,13,FALSE)</f>
        <v>0.41784037558685444</v>
      </c>
      <c r="AS390">
        <v>10</v>
      </c>
      <c r="AT390">
        <v>7</v>
      </c>
      <c r="AU390">
        <v>5</v>
      </c>
      <c r="AV390">
        <v>15</v>
      </c>
      <c r="AW390">
        <v>32</v>
      </c>
      <c r="AX390">
        <v>0</v>
      </c>
      <c r="AY390">
        <v>2</v>
      </c>
      <c r="AZ390">
        <v>2</v>
      </c>
      <c r="BA390">
        <v>11</v>
      </c>
      <c r="BB390">
        <v>2.9</v>
      </c>
      <c r="BC390">
        <v>1.9</v>
      </c>
      <c r="BD390">
        <v>33.299999999999997</v>
      </c>
      <c r="BE390">
        <v>2.8</v>
      </c>
      <c r="BF390">
        <v>41</v>
      </c>
      <c r="BG390">
        <v>171</v>
      </c>
      <c r="BH390">
        <v>4.2</v>
      </c>
      <c r="BI390">
        <v>0</v>
      </c>
      <c r="BJ390">
        <v>1</v>
      </c>
      <c r="BK390">
        <v>1</v>
      </c>
      <c r="BL390">
        <v>1</v>
      </c>
      <c r="BM390">
        <v>1</v>
      </c>
      <c r="BN390">
        <v>6</v>
      </c>
      <c r="BO390">
        <v>281</v>
      </c>
      <c r="BP390">
        <v>8</v>
      </c>
      <c r="BQ390">
        <v>14</v>
      </c>
      <c r="BR390">
        <v>0</v>
      </c>
      <c r="BS390">
        <v>0</v>
      </c>
      <c r="BT390" s="3">
        <f t="shared" si="49"/>
        <v>31</v>
      </c>
      <c r="BU390">
        <f>VLOOKUP(D390,'2022 FPIs'!$A$1:$B$33,2,FALSE)</f>
        <v>0.6</v>
      </c>
      <c r="BV390">
        <f>VLOOKUP($D390,'2022 FPIs'!$A$1:$F$33,3,FALSE)</f>
        <v>51.1</v>
      </c>
      <c r="BW390">
        <f>VLOOKUP($D390,'2022 FPIs'!$A$1:$F$33,4,FALSE)</f>
        <v>49.5</v>
      </c>
      <c r="BX390">
        <f>VLOOKUP($D390,'2022 FPIs'!$A$1:$F$33,5,FALSE)</f>
        <v>48.2</v>
      </c>
      <c r="BY390">
        <f>VLOOKUP($D390,'2022 FPIs'!$A$1:$F$33,6,FALSE)</f>
        <v>56.9</v>
      </c>
      <c r="BZ390">
        <f>VLOOKUP($D390,'2022 FPIs'!$A$1:$G$33,7,FALSE)</f>
        <v>1485</v>
      </c>
      <c r="CA390">
        <f>VLOOKUP($D390,'2022 FPIs'!$A$1:$M$33,8,FALSE)</f>
        <v>0.57377049180327866</v>
      </c>
      <c r="CB390">
        <f>VLOOKUP($D390,'2022 FPIs'!$A$1:$M$33,9,FALSE)</f>
        <v>0.46097560975609753</v>
      </c>
      <c r="CC390">
        <f>VLOOKUP($D390,'2022 FPIs'!$A$1:$M$33,10,FALSE)</f>
        <v>0.51179673321234109</v>
      </c>
      <c r="CD390">
        <f>VLOOKUP($D390,'2022 FPIs'!$A$1:$M$33,11,FALSE)</f>
        <v>0.43137254901960798</v>
      </c>
      <c r="CE390">
        <f>VLOOKUP($D390,'2022 FPIs'!$A$1:$M$33,12,FALSE)</f>
        <v>0.74468085106382986</v>
      </c>
      <c r="CF390">
        <f>VLOOKUP($D390,'2022 FPIs'!$A$1:$M$33,13,FALSE)</f>
        <v>0.41784037558685444</v>
      </c>
      <c r="CG390">
        <f t="shared" si="50"/>
        <v>1</v>
      </c>
      <c r="CH390">
        <f t="shared" si="51"/>
        <v>0.9119373776908023</v>
      </c>
      <c r="CI390">
        <f t="shared" si="52"/>
        <v>1.0444444444444445</v>
      </c>
      <c r="CJ390">
        <f t="shared" si="53"/>
        <v>0.8340248962655602</v>
      </c>
      <c r="CK390">
        <f t="shared" si="54"/>
        <v>0.99472759226713536</v>
      </c>
      <c r="CL390">
        <f t="shared" si="55"/>
        <v>0</v>
      </c>
    </row>
    <row r="391" spans="1:90">
      <c r="A391" t="s">
        <v>0</v>
      </c>
      <c r="B391">
        <f t="shared" si="48"/>
        <v>0</v>
      </c>
      <c r="C391" t="s">
        <v>66</v>
      </c>
      <c r="D391" t="s">
        <v>65</v>
      </c>
      <c r="E391">
        <v>26</v>
      </c>
      <c r="F391">
        <v>27</v>
      </c>
      <c r="G391">
        <v>20</v>
      </c>
      <c r="H391">
        <v>33</v>
      </c>
      <c r="I391">
        <v>215</v>
      </c>
      <c r="J391">
        <v>0</v>
      </c>
      <c r="K391">
        <v>0</v>
      </c>
      <c r="L391">
        <v>0</v>
      </c>
      <c r="M391">
        <v>0</v>
      </c>
      <c r="N391">
        <v>6.5</v>
      </c>
      <c r="O391">
        <v>6.5</v>
      </c>
      <c r="P391">
        <v>60.6</v>
      </c>
      <c r="Q391">
        <v>79.7</v>
      </c>
      <c r="R391">
        <v>38</v>
      </c>
      <c r="S391">
        <v>201</v>
      </c>
      <c r="T391">
        <v>5.3</v>
      </c>
      <c r="U391">
        <v>2</v>
      </c>
      <c r="V391">
        <v>4</v>
      </c>
      <c r="W391">
        <v>5</v>
      </c>
      <c r="X391">
        <v>2</v>
      </c>
      <c r="Y391">
        <v>2</v>
      </c>
      <c r="Z391">
        <v>4</v>
      </c>
      <c r="AA391">
        <v>180</v>
      </c>
      <c r="AB391">
        <v>5</v>
      </c>
      <c r="AC391">
        <v>13</v>
      </c>
      <c r="AD391">
        <v>0</v>
      </c>
      <c r="AE391">
        <v>0</v>
      </c>
      <c r="AF391" s="3">
        <v>33.5</v>
      </c>
      <c r="AG391">
        <f>VLOOKUP(C391,'2022 FPIs'!$A$1:$B$33,2,FALSE)</f>
        <v>-2.2999999999999998</v>
      </c>
      <c r="AH391">
        <f>VLOOKUP($C391,'2022 FPIs'!$A$1:$F$33,3,FALSE)</f>
        <v>50.2</v>
      </c>
      <c r="AI391">
        <f>VLOOKUP($C391,'2022 FPIs'!$A$1:$F$33,4,FALSE)</f>
        <v>50</v>
      </c>
      <c r="AJ391">
        <f>VLOOKUP($C391,'2022 FPIs'!$A$1:$F$33,5,FALSE)</f>
        <v>50.6</v>
      </c>
      <c r="AK391">
        <f>VLOOKUP($C391,'2022 FPIs'!$A$1:$F$33,6,FALSE)</f>
        <v>49.2</v>
      </c>
      <c r="AL391">
        <f>VLOOKUP($C391,'2022 FPIs'!$A$1:$M$33,7,FALSE)</f>
        <v>1331</v>
      </c>
      <c r="AM391">
        <f>VLOOKUP($C391,'2022 FPIs'!$A$1:$M$33,8,FALSE)</f>
        <v>0.47868852459016387</v>
      </c>
      <c r="AN391">
        <f>VLOOKUP($C391,'2022 FPIs'!$A$1:$M$33,9,FALSE)</f>
        <v>0.43902439024390244</v>
      </c>
      <c r="AO391">
        <f>VLOOKUP($C391,'2022 FPIs'!$A$1:$M$33,10,FALSE)</f>
        <v>0.52087114337568052</v>
      </c>
      <c r="AP391">
        <f>VLOOKUP($C391,'2022 FPIs'!$A$1:$M$33,11,FALSE)</f>
        <v>0.49859943977591042</v>
      </c>
      <c r="AQ391">
        <f>VLOOKUP($C391,'2022 FPIs'!$A$1:$M$33,12,FALSE)</f>
        <v>0.51063829787234061</v>
      </c>
      <c r="AR391">
        <f>VLOOKUP($C391,'2022 FPIs'!$A$1:$M$33,13,FALSE)</f>
        <v>5.6338028169014086E-2</v>
      </c>
      <c r="AS391">
        <v>27</v>
      </c>
      <c r="AT391">
        <v>26</v>
      </c>
      <c r="AU391">
        <v>23</v>
      </c>
      <c r="AV391">
        <v>34</v>
      </c>
      <c r="AW391">
        <v>234</v>
      </c>
      <c r="AX391">
        <v>2</v>
      </c>
      <c r="AY391">
        <v>0</v>
      </c>
      <c r="AZ391">
        <v>4</v>
      </c>
      <c r="BA391">
        <v>35</v>
      </c>
      <c r="BB391">
        <v>7.9</v>
      </c>
      <c r="BC391">
        <v>6.2</v>
      </c>
      <c r="BD391">
        <v>67.599999999999994</v>
      </c>
      <c r="BE391">
        <v>106.7</v>
      </c>
      <c r="BF391">
        <v>19</v>
      </c>
      <c r="BG391">
        <v>151</v>
      </c>
      <c r="BH391">
        <v>7.9</v>
      </c>
      <c r="BI391">
        <v>1</v>
      </c>
      <c r="BJ391">
        <v>2</v>
      </c>
      <c r="BK391">
        <v>3</v>
      </c>
      <c r="BL391">
        <v>1</v>
      </c>
      <c r="BM391">
        <v>1</v>
      </c>
      <c r="BN391">
        <v>5</v>
      </c>
      <c r="BO391">
        <v>272</v>
      </c>
      <c r="BP391">
        <v>4</v>
      </c>
      <c r="BQ391">
        <v>13</v>
      </c>
      <c r="BR391">
        <v>0</v>
      </c>
      <c r="BS391">
        <v>0</v>
      </c>
      <c r="BT391" s="3">
        <f t="shared" si="49"/>
        <v>26.5</v>
      </c>
      <c r="BU391">
        <f>VLOOKUP(D391,'2022 FPIs'!$A$1:$B$33,2,FALSE)</f>
        <v>1.6</v>
      </c>
      <c r="BV391">
        <f>VLOOKUP($D391,'2022 FPIs'!$A$1:$F$33,3,FALSE)</f>
        <v>46.6</v>
      </c>
      <c r="BW391">
        <f>VLOOKUP($D391,'2022 FPIs'!$A$1:$F$33,4,FALSE)</f>
        <v>51.7</v>
      </c>
      <c r="BX391">
        <f>VLOOKUP($D391,'2022 FPIs'!$A$1:$F$33,5,FALSE)</f>
        <v>40.200000000000003</v>
      </c>
      <c r="BY391">
        <f>VLOOKUP($D391,'2022 FPIs'!$A$1:$F$33,6,FALSE)</f>
        <v>56.6</v>
      </c>
      <c r="BZ391">
        <f>VLOOKUP($D391,'2022 FPIs'!$A$1:$G$33,7,FALSE)</f>
        <v>1485</v>
      </c>
      <c r="CA391">
        <f>VLOOKUP($D391,'2022 FPIs'!$A$1:$M$33,8,FALSE)</f>
        <v>0.60655737704918034</v>
      </c>
      <c r="CB391">
        <f>VLOOKUP($D391,'2022 FPIs'!$A$1:$M$33,9,FALSE)</f>
        <v>0.35121951219512193</v>
      </c>
      <c r="CC391">
        <f>VLOOKUP($D391,'2022 FPIs'!$A$1:$M$33,10,FALSE)</f>
        <v>0.55172413793103448</v>
      </c>
      <c r="CD391">
        <f>VLOOKUP($D391,'2022 FPIs'!$A$1:$M$33,11,FALSE)</f>
        <v>0.20728291316526626</v>
      </c>
      <c r="CE391">
        <f>VLOOKUP($D391,'2022 FPIs'!$A$1:$M$33,12,FALSE)</f>
        <v>0.73556231003039529</v>
      </c>
      <c r="CF391">
        <f>VLOOKUP($D391,'2022 FPIs'!$A$1:$M$33,13,FALSE)</f>
        <v>0.41784037558685444</v>
      </c>
      <c r="CG391">
        <f t="shared" si="50"/>
        <v>-3.9</v>
      </c>
      <c r="CH391">
        <f t="shared" si="51"/>
        <v>1.0772532188841202</v>
      </c>
      <c r="CI391">
        <f t="shared" si="52"/>
        <v>0.96711798839458407</v>
      </c>
      <c r="CJ391">
        <f t="shared" si="53"/>
        <v>1.2587064676616915</v>
      </c>
      <c r="CK391">
        <f t="shared" si="54"/>
        <v>0.86925795053003541</v>
      </c>
      <c r="CL391">
        <f t="shared" si="55"/>
        <v>-154</v>
      </c>
    </row>
    <row r="392" spans="1:90">
      <c r="A392" t="s">
        <v>0</v>
      </c>
      <c r="B392">
        <f t="shared" si="48"/>
        <v>0</v>
      </c>
      <c r="C392" t="s">
        <v>66</v>
      </c>
      <c r="D392" t="s">
        <v>42</v>
      </c>
      <c r="E392">
        <v>27</v>
      </c>
      <c r="F392">
        <v>31</v>
      </c>
      <c r="G392">
        <v>17</v>
      </c>
      <c r="H392">
        <v>26</v>
      </c>
      <c r="I392">
        <v>171</v>
      </c>
      <c r="J392">
        <v>2</v>
      </c>
      <c r="K392">
        <v>2</v>
      </c>
      <c r="L392">
        <v>3</v>
      </c>
      <c r="M392">
        <v>25</v>
      </c>
      <c r="N392">
        <v>7.5</v>
      </c>
      <c r="O392">
        <v>5.9</v>
      </c>
      <c r="P392">
        <v>65.400000000000006</v>
      </c>
      <c r="Q392">
        <v>77.599999999999994</v>
      </c>
      <c r="R392">
        <v>27</v>
      </c>
      <c r="S392">
        <v>90</v>
      </c>
      <c r="T392">
        <v>3.3</v>
      </c>
      <c r="U392">
        <v>0</v>
      </c>
      <c r="V392">
        <v>1</v>
      </c>
      <c r="W392">
        <v>2</v>
      </c>
      <c r="X392">
        <v>2</v>
      </c>
      <c r="Y392">
        <v>2</v>
      </c>
      <c r="Z392">
        <v>1</v>
      </c>
      <c r="AA392">
        <v>44</v>
      </c>
      <c r="AB392">
        <v>3</v>
      </c>
      <c r="AC392">
        <v>10</v>
      </c>
      <c r="AD392">
        <v>1</v>
      </c>
      <c r="AE392">
        <v>2</v>
      </c>
      <c r="AF392" s="3">
        <v>29.5</v>
      </c>
      <c r="AG392">
        <f>VLOOKUP(C392,'2022 FPIs'!$A$1:$B$33,2,FALSE)</f>
        <v>-2.2999999999999998</v>
      </c>
      <c r="AH392">
        <f>VLOOKUP($C392,'2022 FPIs'!$A$1:$F$33,3,FALSE)</f>
        <v>50.2</v>
      </c>
      <c r="AI392">
        <f>VLOOKUP($C392,'2022 FPIs'!$A$1:$F$33,4,FALSE)</f>
        <v>50</v>
      </c>
      <c r="AJ392">
        <f>VLOOKUP($C392,'2022 FPIs'!$A$1:$F$33,5,FALSE)</f>
        <v>50.6</v>
      </c>
      <c r="AK392">
        <f>VLOOKUP($C392,'2022 FPIs'!$A$1:$F$33,6,FALSE)</f>
        <v>49.2</v>
      </c>
      <c r="AL392">
        <f>VLOOKUP($C392,'2022 FPIs'!$A$1:$M$33,7,FALSE)</f>
        <v>1331</v>
      </c>
      <c r="AM392">
        <f>VLOOKUP($C392,'2022 FPIs'!$A$1:$M$33,8,FALSE)</f>
        <v>0.47868852459016387</v>
      </c>
      <c r="AN392">
        <f>VLOOKUP($C392,'2022 FPIs'!$A$1:$M$33,9,FALSE)</f>
        <v>0.43902439024390244</v>
      </c>
      <c r="AO392">
        <f>VLOOKUP($C392,'2022 FPIs'!$A$1:$M$33,10,FALSE)</f>
        <v>0.52087114337568052</v>
      </c>
      <c r="AP392">
        <f>VLOOKUP($C392,'2022 FPIs'!$A$1:$M$33,11,FALSE)</f>
        <v>0.49859943977591042</v>
      </c>
      <c r="AQ392">
        <f>VLOOKUP($C392,'2022 FPIs'!$A$1:$M$33,12,FALSE)</f>
        <v>0.51063829787234061</v>
      </c>
      <c r="AR392">
        <f>VLOOKUP($C392,'2022 FPIs'!$A$1:$M$33,13,FALSE)</f>
        <v>5.6338028169014086E-2</v>
      </c>
      <c r="AS392">
        <v>31</v>
      </c>
      <c r="AT392">
        <v>27</v>
      </c>
      <c r="AU392">
        <v>27</v>
      </c>
      <c r="AV392">
        <v>36</v>
      </c>
      <c r="AW392">
        <v>272</v>
      </c>
      <c r="AX392">
        <v>3</v>
      </c>
      <c r="AY392">
        <v>2</v>
      </c>
      <c r="AZ392">
        <v>1</v>
      </c>
      <c r="BA392">
        <v>0</v>
      </c>
      <c r="BB392">
        <v>7.6</v>
      </c>
      <c r="BC392">
        <v>7.4</v>
      </c>
      <c r="BD392">
        <v>75</v>
      </c>
      <c r="BE392">
        <v>100.7</v>
      </c>
      <c r="BF392">
        <v>26</v>
      </c>
      <c r="BG392">
        <v>65</v>
      </c>
      <c r="BH392">
        <v>2.5</v>
      </c>
      <c r="BI392">
        <v>1</v>
      </c>
      <c r="BJ392">
        <v>1</v>
      </c>
      <c r="BK392">
        <v>1</v>
      </c>
      <c r="BL392">
        <v>4</v>
      </c>
      <c r="BM392">
        <v>4</v>
      </c>
      <c r="BN392">
        <v>0</v>
      </c>
      <c r="BO392">
        <v>0</v>
      </c>
      <c r="BP392">
        <v>6</v>
      </c>
      <c r="BQ392">
        <v>10</v>
      </c>
      <c r="BR392">
        <v>0</v>
      </c>
      <c r="BS392">
        <v>1</v>
      </c>
      <c r="BT392" s="3">
        <f t="shared" si="49"/>
        <v>30.5</v>
      </c>
      <c r="BU392">
        <f>VLOOKUP(D392,'2022 FPIs'!$A$1:$B$33,2,FALSE)</f>
        <v>-6.5</v>
      </c>
      <c r="BV392">
        <f>VLOOKUP($D392,'2022 FPIs'!$A$1:$F$33,3,FALSE)</f>
        <v>46.9</v>
      </c>
      <c r="BW392">
        <f>VLOOKUP($D392,'2022 FPIs'!$A$1:$F$33,4,FALSE)</f>
        <v>48.4</v>
      </c>
      <c r="BX392">
        <f>VLOOKUP($D392,'2022 FPIs'!$A$1:$F$33,5,FALSE)</f>
        <v>52.3</v>
      </c>
      <c r="BY392">
        <f>VLOOKUP($D392,'2022 FPIs'!$A$1:$F$33,6,FALSE)</f>
        <v>36</v>
      </c>
      <c r="BZ392">
        <f>VLOOKUP($D392,'2022 FPIs'!$A$1:$G$33,7,FALSE)</f>
        <v>1469</v>
      </c>
      <c r="CA392">
        <f>VLOOKUP($D392,'2022 FPIs'!$A$1:$M$33,8,FALSE)</f>
        <v>0.34098360655737703</v>
      </c>
      <c r="CB392">
        <f>VLOOKUP($D392,'2022 FPIs'!$A$1:$M$33,9,FALSE)</f>
        <v>0.35853658536585353</v>
      </c>
      <c r="CC392">
        <f>VLOOKUP($D392,'2022 FPIs'!$A$1:$M$33,10,FALSE)</f>
        <v>0.49183303085299446</v>
      </c>
      <c r="CD392">
        <f>VLOOKUP($D392,'2022 FPIs'!$A$1:$M$33,11,FALSE)</f>
        <v>0.54621848739495793</v>
      </c>
      <c r="CE392">
        <f>VLOOKUP($D392,'2022 FPIs'!$A$1:$M$33,12,FALSE)</f>
        <v>0.10942249240121585</v>
      </c>
      <c r="CF392">
        <f>VLOOKUP($D392,'2022 FPIs'!$A$1:$M$33,13,FALSE)</f>
        <v>0.38028169014084506</v>
      </c>
      <c r="CG392">
        <f t="shared" si="50"/>
        <v>4.2</v>
      </c>
      <c r="CH392">
        <f t="shared" si="51"/>
        <v>1.0703624733475481</v>
      </c>
      <c r="CI392">
        <f t="shared" si="52"/>
        <v>1.0330578512396695</v>
      </c>
      <c r="CJ392">
        <f t="shared" si="53"/>
        <v>0.96749521988527731</v>
      </c>
      <c r="CK392">
        <f t="shared" si="54"/>
        <v>1.3666666666666667</v>
      </c>
      <c r="CL392">
        <f t="shared" si="55"/>
        <v>-138</v>
      </c>
    </row>
    <row r="393" spans="1:90">
      <c r="A393" t="s">
        <v>1</v>
      </c>
      <c r="B393">
        <f t="shared" si="48"/>
        <v>1</v>
      </c>
      <c r="C393" t="s">
        <v>66</v>
      </c>
      <c r="D393" t="s">
        <v>60</v>
      </c>
      <c r="E393">
        <v>27</v>
      </c>
      <c r="F393">
        <v>23</v>
      </c>
      <c r="G393">
        <v>13</v>
      </c>
      <c r="H393">
        <v>20</v>
      </c>
      <c r="I393">
        <v>207</v>
      </c>
      <c r="J393">
        <v>1</v>
      </c>
      <c r="K393">
        <v>1</v>
      </c>
      <c r="L393">
        <v>3</v>
      </c>
      <c r="M393">
        <v>22</v>
      </c>
      <c r="N393">
        <v>11.5</v>
      </c>
      <c r="O393">
        <v>9</v>
      </c>
      <c r="P393">
        <v>65</v>
      </c>
      <c r="Q393">
        <v>95.2</v>
      </c>
      <c r="R393">
        <v>31</v>
      </c>
      <c r="S393">
        <v>179</v>
      </c>
      <c r="T393">
        <v>5.8</v>
      </c>
      <c r="U393">
        <v>2</v>
      </c>
      <c r="V393">
        <v>2</v>
      </c>
      <c r="W393">
        <v>2</v>
      </c>
      <c r="X393">
        <v>3</v>
      </c>
      <c r="Y393">
        <v>3</v>
      </c>
      <c r="Z393">
        <v>1</v>
      </c>
      <c r="AA393">
        <v>73</v>
      </c>
      <c r="AB393">
        <v>4</v>
      </c>
      <c r="AC393">
        <v>7</v>
      </c>
      <c r="AD393">
        <v>0</v>
      </c>
      <c r="AE393">
        <v>0</v>
      </c>
      <c r="AF393" s="3">
        <v>28</v>
      </c>
      <c r="AG393">
        <f>VLOOKUP(C393,'2022 FPIs'!$A$1:$B$33,2,FALSE)</f>
        <v>-2.2999999999999998</v>
      </c>
      <c r="AH393">
        <f>VLOOKUP($C393,'2022 FPIs'!$A$1:$F$33,3,FALSE)</f>
        <v>50.2</v>
      </c>
      <c r="AI393">
        <f>VLOOKUP($C393,'2022 FPIs'!$A$1:$F$33,4,FALSE)</f>
        <v>50</v>
      </c>
      <c r="AJ393">
        <f>VLOOKUP($C393,'2022 FPIs'!$A$1:$F$33,5,FALSE)</f>
        <v>50.6</v>
      </c>
      <c r="AK393">
        <f>VLOOKUP($C393,'2022 FPIs'!$A$1:$F$33,6,FALSE)</f>
        <v>49.2</v>
      </c>
      <c r="AL393">
        <f>VLOOKUP($C393,'2022 FPIs'!$A$1:$M$33,7,FALSE)</f>
        <v>1331</v>
      </c>
      <c r="AM393">
        <f>VLOOKUP($C393,'2022 FPIs'!$A$1:$M$33,8,FALSE)</f>
        <v>0.47868852459016387</v>
      </c>
      <c r="AN393">
        <f>VLOOKUP($C393,'2022 FPIs'!$A$1:$M$33,9,FALSE)</f>
        <v>0.43902439024390244</v>
      </c>
      <c r="AO393">
        <f>VLOOKUP($C393,'2022 FPIs'!$A$1:$M$33,10,FALSE)</f>
        <v>0.52087114337568052</v>
      </c>
      <c r="AP393">
        <f>VLOOKUP($C393,'2022 FPIs'!$A$1:$M$33,11,FALSE)</f>
        <v>0.49859943977591042</v>
      </c>
      <c r="AQ393">
        <f>VLOOKUP($C393,'2022 FPIs'!$A$1:$M$33,12,FALSE)</f>
        <v>0.51063829787234061</v>
      </c>
      <c r="AR393">
        <f>VLOOKUP($C393,'2022 FPIs'!$A$1:$M$33,13,FALSE)</f>
        <v>5.6338028169014086E-2</v>
      </c>
      <c r="AS393">
        <v>23</v>
      </c>
      <c r="AT393">
        <v>27</v>
      </c>
      <c r="AU393">
        <v>32</v>
      </c>
      <c r="AV393">
        <v>44</v>
      </c>
      <c r="AW393">
        <v>308</v>
      </c>
      <c r="AX393">
        <v>2</v>
      </c>
      <c r="AY393">
        <v>1</v>
      </c>
      <c r="AZ393">
        <v>2</v>
      </c>
      <c r="BA393">
        <v>17</v>
      </c>
      <c r="BB393">
        <v>7.4</v>
      </c>
      <c r="BC393">
        <v>6.7</v>
      </c>
      <c r="BD393">
        <v>72.7</v>
      </c>
      <c r="BE393">
        <v>97.5</v>
      </c>
      <c r="BF393">
        <v>23</v>
      </c>
      <c r="BG393">
        <v>112</v>
      </c>
      <c r="BH393">
        <v>4.9000000000000004</v>
      </c>
      <c r="BI393">
        <v>0</v>
      </c>
      <c r="BJ393">
        <v>3</v>
      </c>
      <c r="BK393">
        <v>3</v>
      </c>
      <c r="BL393">
        <v>2</v>
      </c>
      <c r="BM393">
        <v>2</v>
      </c>
      <c r="BN393">
        <v>2</v>
      </c>
      <c r="BO393">
        <v>102</v>
      </c>
      <c r="BP393">
        <v>9</v>
      </c>
      <c r="BQ393">
        <v>17</v>
      </c>
      <c r="BR393">
        <v>2</v>
      </c>
      <c r="BS393">
        <v>3</v>
      </c>
      <c r="BT393" s="3">
        <f t="shared" si="49"/>
        <v>32</v>
      </c>
      <c r="BU393">
        <f>VLOOKUP(D393,'2022 FPIs'!$A$1:$B$33,2,FALSE)</f>
        <v>-1.1000000000000001</v>
      </c>
      <c r="BV393">
        <f>VLOOKUP($D393,'2022 FPIs'!$A$1:$F$33,3,FALSE)</f>
        <v>50</v>
      </c>
      <c r="BW393">
        <f>VLOOKUP($D393,'2022 FPIs'!$A$1:$F$33,4,FALSE)</f>
        <v>54.3</v>
      </c>
      <c r="BX393">
        <f>VLOOKUP($D393,'2022 FPIs'!$A$1:$F$33,5,FALSE)</f>
        <v>48.7</v>
      </c>
      <c r="BY393">
        <f>VLOOKUP($D393,'2022 FPIs'!$A$1:$F$33,6,FALSE)</f>
        <v>45.5</v>
      </c>
      <c r="BZ393">
        <f>VLOOKUP($D393,'2022 FPIs'!$A$1:$G$33,7,FALSE)</f>
        <v>1455</v>
      </c>
      <c r="CA393">
        <f>VLOOKUP($D393,'2022 FPIs'!$A$1:$M$33,8,FALSE)</f>
        <v>0.5180327868852459</v>
      </c>
      <c r="CB393">
        <f>VLOOKUP($D393,'2022 FPIs'!$A$1:$M$33,9,FALSE)</f>
        <v>0.43414634146341458</v>
      </c>
      <c r="CC393">
        <f>VLOOKUP($D393,'2022 FPIs'!$A$1:$M$33,10,FALSE)</f>
        <v>0.59891107078039918</v>
      </c>
      <c r="CD393">
        <f>VLOOKUP($D393,'2022 FPIs'!$A$1:$M$33,11,FALSE)</f>
        <v>0.44537815126050434</v>
      </c>
      <c r="CE393">
        <f>VLOOKUP($D393,'2022 FPIs'!$A$1:$M$33,12,FALSE)</f>
        <v>0.39817629179331315</v>
      </c>
      <c r="CF393">
        <f>VLOOKUP($D393,'2022 FPIs'!$A$1:$M$33,13,FALSE)</f>
        <v>0.34741784037558687</v>
      </c>
      <c r="CG393">
        <f t="shared" si="50"/>
        <v>-1.1999999999999997</v>
      </c>
      <c r="CH393">
        <f t="shared" si="51"/>
        <v>1.004</v>
      </c>
      <c r="CI393">
        <f t="shared" si="52"/>
        <v>0.92081031307550654</v>
      </c>
      <c r="CJ393">
        <f t="shared" si="53"/>
        <v>1.0390143737166324</v>
      </c>
      <c r="CK393">
        <f t="shared" si="54"/>
        <v>1.0813186813186815</v>
      </c>
      <c r="CL393">
        <f t="shared" si="55"/>
        <v>-124</v>
      </c>
    </row>
    <row r="394" spans="1:90">
      <c r="A394" t="s">
        <v>1</v>
      </c>
      <c r="B394">
        <f t="shared" si="48"/>
        <v>1</v>
      </c>
      <c r="C394" t="s">
        <v>66</v>
      </c>
      <c r="D394" t="s">
        <v>49</v>
      </c>
      <c r="E394">
        <v>23</v>
      </c>
      <c r="F394">
        <v>20</v>
      </c>
      <c r="G394">
        <v>7</v>
      </c>
      <c r="H394">
        <v>19</v>
      </c>
      <c r="I394">
        <v>131</v>
      </c>
      <c r="J394">
        <v>0</v>
      </c>
      <c r="K394">
        <v>1</v>
      </c>
      <c r="L394">
        <v>1</v>
      </c>
      <c r="M394">
        <v>8</v>
      </c>
      <c r="N394">
        <v>7.3</v>
      </c>
      <c r="O394">
        <v>6.6</v>
      </c>
      <c r="P394">
        <v>36.799999999999997</v>
      </c>
      <c r="Q394">
        <v>39.6</v>
      </c>
      <c r="R394">
        <v>35</v>
      </c>
      <c r="S394">
        <v>202</v>
      </c>
      <c r="T394">
        <v>5.8</v>
      </c>
      <c r="U394">
        <v>2</v>
      </c>
      <c r="V394">
        <v>3</v>
      </c>
      <c r="W394">
        <v>3</v>
      </c>
      <c r="X394">
        <v>2</v>
      </c>
      <c r="Y394">
        <v>2</v>
      </c>
      <c r="Z394">
        <v>3</v>
      </c>
      <c r="AA394">
        <v>153</v>
      </c>
      <c r="AB394">
        <v>3</v>
      </c>
      <c r="AC394">
        <v>9</v>
      </c>
      <c r="AD394">
        <v>0</v>
      </c>
      <c r="AE394">
        <v>0</v>
      </c>
      <c r="AF394" s="3">
        <v>24</v>
      </c>
      <c r="AG394">
        <f>VLOOKUP(C394,'2022 FPIs'!$A$1:$B$33,2,FALSE)</f>
        <v>-2.2999999999999998</v>
      </c>
      <c r="AH394">
        <f>VLOOKUP($C394,'2022 FPIs'!$A$1:$F$33,3,FALSE)</f>
        <v>50.2</v>
      </c>
      <c r="AI394">
        <f>VLOOKUP($C394,'2022 FPIs'!$A$1:$F$33,4,FALSE)</f>
        <v>50</v>
      </c>
      <c r="AJ394">
        <f>VLOOKUP($C394,'2022 FPIs'!$A$1:$F$33,5,FALSE)</f>
        <v>50.6</v>
      </c>
      <c r="AK394">
        <f>VLOOKUP($C394,'2022 FPIs'!$A$1:$F$33,6,FALSE)</f>
        <v>49.2</v>
      </c>
      <c r="AL394">
        <f>VLOOKUP($C394,'2022 FPIs'!$A$1:$M$33,7,FALSE)</f>
        <v>1331</v>
      </c>
      <c r="AM394">
        <f>VLOOKUP($C394,'2022 FPIs'!$A$1:$M$33,8,FALSE)</f>
        <v>0.47868852459016387</v>
      </c>
      <c r="AN394">
        <f>VLOOKUP($C394,'2022 FPIs'!$A$1:$M$33,9,FALSE)</f>
        <v>0.43902439024390244</v>
      </c>
      <c r="AO394">
        <f>VLOOKUP($C394,'2022 FPIs'!$A$1:$M$33,10,FALSE)</f>
        <v>0.52087114337568052</v>
      </c>
      <c r="AP394">
        <f>VLOOKUP($C394,'2022 FPIs'!$A$1:$M$33,11,FALSE)</f>
        <v>0.49859943977591042</v>
      </c>
      <c r="AQ394">
        <f>VLOOKUP($C394,'2022 FPIs'!$A$1:$M$33,12,FALSE)</f>
        <v>0.51063829787234061</v>
      </c>
      <c r="AR394">
        <f>VLOOKUP($C394,'2022 FPIs'!$A$1:$M$33,13,FALSE)</f>
        <v>5.6338028169014086E-2</v>
      </c>
      <c r="AS394">
        <v>20</v>
      </c>
      <c r="AT394">
        <v>23</v>
      </c>
      <c r="AU394">
        <v>21</v>
      </c>
      <c r="AV394">
        <v>35</v>
      </c>
      <c r="AW394">
        <v>226</v>
      </c>
      <c r="AX394">
        <v>0</v>
      </c>
      <c r="AY394">
        <v>1</v>
      </c>
      <c r="AZ394">
        <v>1</v>
      </c>
      <c r="BA394">
        <v>8</v>
      </c>
      <c r="BB394">
        <v>6.7</v>
      </c>
      <c r="BC394">
        <v>6.3</v>
      </c>
      <c r="BD394">
        <v>60</v>
      </c>
      <c r="BE394">
        <v>67.099999999999994</v>
      </c>
      <c r="BF394">
        <v>35</v>
      </c>
      <c r="BG394">
        <v>177</v>
      </c>
      <c r="BH394">
        <v>5.0999999999999996</v>
      </c>
      <c r="BI394">
        <v>2</v>
      </c>
      <c r="BJ394">
        <v>2</v>
      </c>
      <c r="BK394">
        <v>2</v>
      </c>
      <c r="BL394">
        <v>2</v>
      </c>
      <c r="BM394">
        <v>2</v>
      </c>
      <c r="BN394">
        <v>3</v>
      </c>
      <c r="BO394">
        <v>144</v>
      </c>
      <c r="BP394">
        <v>5</v>
      </c>
      <c r="BQ394">
        <v>14</v>
      </c>
      <c r="BR394">
        <v>2</v>
      </c>
      <c r="BS394">
        <v>3</v>
      </c>
      <c r="BT394" s="3">
        <f t="shared" si="49"/>
        <v>36</v>
      </c>
      <c r="BU394">
        <f>VLOOKUP(D394,'2022 FPIs'!$A$1:$B$33,2,FALSE)</f>
        <v>-2.5</v>
      </c>
      <c r="BV394">
        <f>VLOOKUP($D394,'2022 FPIs'!$A$1:$F$33,3,FALSE)</f>
        <v>50.2</v>
      </c>
      <c r="BW394">
        <f>VLOOKUP($D394,'2022 FPIs'!$A$1:$F$33,4,FALSE)</f>
        <v>37</v>
      </c>
      <c r="BX394">
        <f>VLOOKUP($D394,'2022 FPIs'!$A$1:$F$33,5,FALSE)</f>
        <v>64.900000000000006</v>
      </c>
      <c r="BY394">
        <f>VLOOKUP($D394,'2022 FPIs'!$A$1:$F$33,6,FALSE)</f>
        <v>45.2</v>
      </c>
      <c r="BZ394">
        <f>VLOOKUP($D394,'2022 FPIs'!$A$1:$G$33,7,FALSE)</f>
        <v>1485</v>
      </c>
      <c r="CA394">
        <f>VLOOKUP($D394,'2022 FPIs'!$A$1:$M$33,8,FALSE)</f>
        <v>0.47213114754098356</v>
      </c>
      <c r="CB394">
        <f>VLOOKUP($D394,'2022 FPIs'!$A$1:$M$33,9,FALSE)</f>
        <v>0.43902439024390244</v>
      </c>
      <c r="CC394">
        <f>VLOOKUP($D394,'2022 FPIs'!$A$1:$M$33,10,FALSE)</f>
        <v>0.28493647912885656</v>
      </c>
      <c r="CD394">
        <f>VLOOKUP($D394,'2022 FPIs'!$A$1:$M$33,11,FALSE)</f>
        <v>0.89915966386554635</v>
      </c>
      <c r="CE394">
        <f>VLOOKUP($D394,'2022 FPIs'!$A$1:$M$33,12,FALSE)</f>
        <v>0.38905775075987858</v>
      </c>
      <c r="CF394">
        <f>VLOOKUP($D394,'2022 FPIs'!$A$1:$M$33,13,FALSE)</f>
        <v>0.41784037558685444</v>
      </c>
      <c r="CG394">
        <f t="shared" si="50"/>
        <v>0.20000000000000018</v>
      </c>
      <c r="CH394">
        <f t="shared" si="51"/>
        <v>1</v>
      </c>
      <c r="CI394">
        <f t="shared" si="52"/>
        <v>1.3513513513513513</v>
      </c>
      <c r="CJ394">
        <f t="shared" si="53"/>
        <v>0.77966101694915246</v>
      </c>
      <c r="CK394">
        <f t="shared" si="54"/>
        <v>1.0884955752212389</v>
      </c>
      <c r="CL394">
        <f t="shared" si="55"/>
        <v>-154</v>
      </c>
    </row>
    <row r="395" spans="1:90">
      <c r="A395" t="s">
        <v>0</v>
      </c>
      <c r="B395">
        <f t="shared" si="48"/>
        <v>0</v>
      </c>
      <c r="C395" t="s">
        <v>66</v>
      </c>
      <c r="D395" t="s">
        <v>68</v>
      </c>
      <c r="E395">
        <v>15</v>
      </c>
      <c r="F395">
        <v>21</v>
      </c>
      <c r="G395">
        <v>14</v>
      </c>
      <c r="H395">
        <v>25</v>
      </c>
      <c r="I395">
        <v>110</v>
      </c>
      <c r="J395">
        <v>1</v>
      </c>
      <c r="K395">
        <v>0</v>
      </c>
      <c r="L395">
        <v>5</v>
      </c>
      <c r="M395">
        <v>37</v>
      </c>
      <c r="N395">
        <v>5.9</v>
      </c>
      <c r="O395">
        <v>3.7</v>
      </c>
      <c r="P395">
        <v>56</v>
      </c>
      <c r="Q395">
        <v>80.400000000000006</v>
      </c>
      <c r="R395">
        <v>31</v>
      </c>
      <c r="S395">
        <v>151</v>
      </c>
      <c r="T395">
        <v>4.9000000000000004</v>
      </c>
      <c r="U395">
        <v>1</v>
      </c>
      <c r="V395">
        <v>0</v>
      </c>
      <c r="W395">
        <v>1</v>
      </c>
      <c r="X395">
        <v>1</v>
      </c>
      <c r="Y395">
        <v>1</v>
      </c>
      <c r="Z395">
        <v>6</v>
      </c>
      <c r="AA395">
        <v>290</v>
      </c>
      <c r="AB395">
        <v>6</v>
      </c>
      <c r="AC395">
        <v>14</v>
      </c>
      <c r="AD395">
        <v>1</v>
      </c>
      <c r="AE395">
        <v>1</v>
      </c>
      <c r="AF395" s="3">
        <v>30.5</v>
      </c>
      <c r="AG395">
        <f>VLOOKUP(C395,'2022 FPIs'!$A$1:$B$33,2,FALSE)</f>
        <v>-2.2999999999999998</v>
      </c>
      <c r="AH395">
        <f>VLOOKUP($C395,'2022 FPIs'!$A$1:$F$33,3,FALSE)</f>
        <v>50.2</v>
      </c>
      <c r="AI395">
        <f>VLOOKUP($C395,'2022 FPIs'!$A$1:$F$33,4,FALSE)</f>
        <v>50</v>
      </c>
      <c r="AJ395">
        <f>VLOOKUP($C395,'2022 FPIs'!$A$1:$F$33,5,FALSE)</f>
        <v>50.6</v>
      </c>
      <c r="AK395">
        <f>VLOOKUP($C395,'2022 FPIs'!$A$1:$F$33,6,FALSE)</f>
        <v>49.2</v>
      </c>
      <c r="AL395">
        <f>VLOOKUP($C395,'2022 FPIs'!$A$1:$M$33,7,FALSE)</f>
        <v>1331</v>
      </c>
      <c r="AM395">
        <f>VLOOKUP($C395,'2022 FPIs'!$A$1:$M$33,8,FALSE)</f>
        <v>0.47868852459016387</v>
      </c>
      <c r="AN395">
        <f>VLOOKUP($C395,'2022 FPIs'!$A$1:$M$33,9,FALSE)</f>
        <v>0.43902439024390244</v>
      </c>
      <c r="AO395">
        <f>VLOOKUP($C395,'2022 FPIs'!$A$1:$M$33,10,FALSE)</f>
        <v>0.52087114337568052</v>
      </c>
      <c r="AP395">
        <f>VLOOKUP($C395,'2022 FPIs'!$A$1:$M$33,11,FALSE)</f>
        <v>0.49859943977591042</v>
      </c>
      <c r="AQ395">
        <f>VLOOKUP($C395,'2022 FPIs'!$A$1:$M$33,12,FALSE)</f>
        <v>0.51063829787234061</v>
      </c>
      <c r="AR395">
        <f>VLOOKUP($C395,'2022 FPIs'!$A$1:$M$33,13,FALSE)</f>
        <v>5.6338028169014086E-2</v>
      </c>
      <c r="AS395">
        <v>21</v>
      </c>
      <c r="AT395">
        <v>15</v>
      </c>
      <c r="AU395">
        <v>35</v>
      </c>
      <c r="AV395">
        <v>52</v>
      </c>
      <c r="AW395">
        <v>351</v>
      </c>
      <c r="AX395">
        <v>1</v>
      </c>
      <c r="AY395">
        <v>0</v>
      </c>
      <c r="AZ395">
        <v>0</v>
      </c>
      <c r="BA395">
        <v>0</v>
      </c>
      <c r="BB395">
        <v>6.8</v>
      </c>
      <c r="BC395">
        <v>6.8</v>
      </c>
      <c r="BD395">
        <v>67.3</v>
      </c>
      <c r="BE395">
        <v>92.7</v>
      </c>
      <c r="BF395">
        <v>23</v>
      </c>
      <c r="BG395">
        <v>69</v>
      </c>
      <c r="BH395">
        <v>3</v>
      </c>
      <c r="BI395">
        <v>1</v>
      </c>
      <c r="BJ395">
        <v>2</v>
      </c>
      <c r="BK395">
        <v>2</v>
      </c>
      <c r="BL395">
        <v>1</v>
      </c>
      <c r="BM395">
        <v>1</v>
      </c>
      <c r="BN395">
        <v>4</v>
      </c>
      <c r="BO395">
        <v>197</v>
      </c>
      <c r="BP395">
        <v>9</v>
      </c>
      <c r="BQ395">
        <v>16</v>
      </c>
      <c r="BR395">
        <v>0</v>
      </c>
      <c r="BS395">
        <v>1</v>
      </c>
      <c r="BT395" s="3">
        <f t="shared" si="49"/>
        <v>29.5</v>
      </c>
      <c r="BU395">
        <f>VLOOKUP(D395,'2022 FPIs'!$A$1:$B$33,2,FALSE)</f>
        <v>-8.6999999999999993</v>
      </c>
      <c r="BV395">
        <f>VLOOKUP($D395,'2022 FPIs'!$A$1:$F$33,3,FALSE)</f>
        <v>71.7</v>
      </c>
      <c r="BW395">
        <f>VLOOKUP($D395,'2022 FPIs'!$A$1:$F$33,4,FALSE)</f>
        <v>64.2</v>
      </c>
      <c r="BX395">
        <f>VLOOKUP($D395,'2022 FPIs'!$A$1:$F$33,5,FALSE)</f>
        <v>68.5</v>
      </c>
      <c r="BY395">
        <f>VLOOKUP($D395,'2022 FPIs'!$A$1:$F$33,6,FALSE)</f>
        <v>53.6</v>
      </c>
      <c r="BZ395">
        <f>VLOOKUP($D395,'2022 FPIs'!$A$1:$G$33,7,FALSE)</f>
        <v>1479</v>
      </c>
      <c r="CA395">
        <f>VLOOKUP($D395,'2022 FPIs'!$A$1:$M$33,8,FALSE)</f>
        <v>0.26885245901639343</v>
      </c>
      <c r="CB395">
        <f>VLOOKUP($D395,'2022 FPIs'!$A$1:$M$33,9,FALSE)</f>
        <v>0.96341463414634143</v>
      </c>
      <c r="CC395">
        <f>VLOOKUP($D395,'2022 FPIs'!$A$1:$M$33,10,FALSE)</f>
        <v>0.77858439201451901</v>
      </c>
      <c r="CD395">
        <f>VLOOKUP($D395,'2022 FPIs'!$A$1:$M$33,11,FALSE)</f>
        <v>1</v>
      </c>
      <c r="CE395">
        <f>VLOOKUP($D395,'2022 FPIs'!$A$1:$M$33,12,FALSE)</f>
        <v>0.64437689969604872</v>
      </c>
      <c r="CF395">
        <f>VLOOKUP($D395,'2022 FPIs'!$A$1:$M$33,13,FALSE)</f>
        <v>0.40375586854460094</v>
      </c>
      <c r="CG395">
        <f t="shared" si="50"/>
        <v>6.3999999999999995</v>
      </c>
      <c r="CH395">
        <f t="shared" si="51"/>
        <v>0.70013947001394705</v>
      </c>
      <c r="CI395">
        <f t="shared" si="52"/>
        <v>0.77881619937694702</v>
      </c>
      <c r="CJ395">
        <f t="shared" si="53"/>
        <v>0.73868613138686134</v>
      </c>
      <c r="CK395">
        <f t="shared" si="54"/>
        <v>0.91791044776119401</v>
      </c>
      <c r="CL395">
        <f t="shared" si="55"/>
        <v>-148</v>
      </c>
    </row>
    <row r="396" spans="1:90">
      <c r="A396" t="s">
        <v>1</v>
      </c>
      <c r="B396">
        <f t="shared" si="48"/>
        <v>1</v>
      </c>
      <c r="C396" t="s">
        <v>66</v>
      </c>
      <c r="D396" t="s">
        <v>54</v>
      </c>
      <c r="E396">
        <v>28</v>
      </c>
      <c r="F396">
        <v>14</v>
      </c>
      <c r="G396">
        <v>13</v>
      </c>
      <c r="H396">
        <v>14</v>
      </c>
      <c r="I396">
        <v>121</v>
      </c>
      <c r="J396">
        <v>2</v>
      </c>
      <c r="K396">
        <v>0</v>
      </c>
      <c r="L396">
        <v>2</v>
      </c>
      <c r="M396">
        <v>8</v>
      </c>
      <c r="N396">
        <v>9.1999999999999993</v>
      </c>
      <c r="O396">
        <v>7.6</v>
      </c>
      <c r="P396">
        <v>92.9</v>
      </c>
      <c r="Q396">
        <v>142.30000000000001</v>
      </c>
      <c r="R396">
        <v>40</v>
      </c>
      <c r="S396">
        <v>168</v>
      </c>
      <c r="T396">
        <v>4.2</v>
      </c>
      <c r="U396">
        <v>1</v>
      </c>
      <c r="V396">
        <v>0</v>
      </c>
      <c r="W396">
        <v>0</v>
      </c>
      <c r="X396">
        <v>4</v>
      </c>
      <c r="Y396">
        <v>4</v>
      </c>
      <c r="Z396">
        <v>5</v>
      </c>
      <c r="AA396">
        <v>215</v>
      </c>
      <c r="AB396">
        <v>9</v>
      </c>
      <c r="AC396">
        <v>14</v>
      </c>
      <c r="AD396">
        <v>0</v>
      </c>
      <c r="AE396">
        <v>0</v>
      </c>
      <c r="AF396" s="3">
        <v>19.5</v>
      </c>
      <c r="AG396">
        <f>VLOOKUP(C396,'2022 FPIs'!$A$1:$B$33,2,FALSE)</f>
        <v>-2.2999999999999998</v>
      </c>
      <c r="AH396">
        <f>VLOOKUP($C396,'2022 FPIs'!$A$1:$F$33,3,FALSE)</f>
        <v>50.2</v>
      </c>
      <c r="AI396">
        <f>VLOOKUP($C396,'2022 FPIs'!$A$1:$F$33,4,FALSE)</f>
        <v>50</v>
      </c>
      <c r="AJ396">
        <f>VLOOKUP($C396,'2022 FPIs'!$A$1:$F$33,5,FALSE)</f>
        <v>50.6</v>
      </c>
      <c r="AK396">
        <f>VLOOKUP($C396,'2022 FPIs'!$A$1:$F$33,6,FALSE)</f>
        <v>49.2</v>
      </c>
      <c r="AL396">
        <f>VLOOKUP($C396,'2022 FPIs'!$A$1:$M$33,7,FALSE)</f>
        <v>1331</v>
      </c>
      <c r="AM396">
        <f>VLOOKUP($C396,'2022 FPIs'!$A$1:$M$33,8,FALSE)</f>
        <v>0.47868852459016387</v>
      </c>
      <c r="AN396">
        <f>VLOOKUP($C396,'2022 FPIs'!$A$1:$M$33,9,FALSE)</f>
        <v>0.43902439024390244</v>
      </c>
      <c r="AO396">
        <f>VLOOKUP($C396,'2022 FPIs'!$A$1:$M$33,10,FALSE)</f>
        <v>0.52087114337568052</v>
      </c>
      <c r="AP396">
        <f>VLOOKUP($C396,'2022 FPIs'!$A$1:$M$33,11,FALSE)</f>
        <v>0.49859943977591042</v>
      </c>
      <c r="AQ396">
        <f>VLOOKUP($C396,'2022 FPIs'!$A$1:$M$33,12,FALSE)</f>
        <v>0.51063829787234061</v>
      </c>
      <c r="AR396">
        <f>VLOOKUP($C396,'2022 FPIs'!$A$1:$M$33,13,FALSE)</f>
        <v>5.6338028169014086E-2</v>
      </c>
      <c r="AS396">
        <v>14</v>
      </c>
      <c r="AT396">
        <v>28</v>
      </c>
      <c r="AU396">
        <v>29</v>
      </c>
      <c r="AV396">
        <v>41</v>
      </c>
      <c r="AW396">
        <v>296</v>
      </c>
      <c r="AX396">
        <v>2</v>
      </c>
      <c r="AY396">
        <v>2</v>
      </c>
      <c r="AZ396">
        <v>0</v>
      </c>
      <c r="BA396">
        <v>0</v>
      </c>
      <c r="BB396">
        <v>7.2</v>
      </c>
      <c r="BC396">
        <v>7.2</v>
      </c>
      <c r="BD396">
        <v>70.7</v>
      </c>
      <c r="BE396">
        <v>87</v>
      </c>
      <c r="BF396">
        <v>16</v>
      </c>
      <c r="BG396">
        <v>50</v>
      </c>
      <c r="BH396">
        <v>3.1</v>
      </c>
      <c r="BI396">
        <v>0</v>
      </c>
      <c r="BJ396">
        <v>0</v>
      </c>
      <c r="BK396">
        <v>0</v>
      </c>
      <c r="BL396">
        <v>2</v>
      </c>
      <c r="BM396">
        <v>2</v>
      </c>
      <c r="BN396">
        <v>3</v>
      </c>
      <c r="BO396">
        <v>158</v>
      </c>
      <c r="BP396">
        <v>3</v>
      </c>
      <c r="BQ396">
        <v>8</v>
      </c>
      <c r="BR396">
        <v>0</v>
      </c>
      <c r="BS396">
        <v>1</v>
      </c>
      <c r="BT396" s="3">
        <f t="shared" si="49"/>
        <v>40.5</v>
      </c>
      <c r="BU396">
        <f>VLOOKUP(D396,'2022 FPIs'!$A$1:$B$33,2,FALSE)</f>
        <v>6.5</v>
      </c>
      <c r="BV396">
        <f>VLOOKUP($D396,'2022 FPIs'!$A$1:$F$33,3,FALSE)</f>
        <v>32.200000000000003</v>
      </c>
      <c r="BW396">
        <f>VLOOKUP($D396,'2022 FPIs'!$A$1:$F$33,4,FALSE)</f>
        <v>41.6</v>
      </c>
      <c r="BX396">
        <f>VLOOKUP($D396,'2022 FPIs'!$A$1:$F$33,5,FALSE)</f>
        <v>32.799999999999997</v>
      </c>
      <c r="BY396">
        <f>VLOOKUP($D396,'2022 FPIs'!$A$1:$F$33,6,FALSE)</f>
        <v>45.3</v>
      </c>
      <c r="BZ396">
        <f>VLOOKUP($D396,'2022 FPIs'!$A$1:$G$33,7,FALSE)</f>
        <v>1644</v>
      </c>
      <c r="CA396">
        <f>VLOOKUP($D396,'2022 FPIs'!$A$1:$M$33,8,FALSE)</f>
        <v>0.76721311475409837</v>
      </c>
      <c r="CB396">
        <f>VLOOKUP($D396,'2022 FPIs'!$A$1:$M$33,9,FALSE)</f>
        <v>0</v>
      </c>
      <c r="CC396">
        <f>VLOOKUP($D396,'2022 FPIs'!$A$1:$M$33,10,FALSE)</f>
        <v>0.36842105263157893</v>
      </c>
      <c r="CD396">
        <f>VLOOKUP($D396,'2022 FPIs'!$A$1:$M$33,11,FALSE)</f>
        <v>0</v>
      </c>
      <c r="CE396">
        <f>VLOOKUP($D396,'2022 FPIs'!$A$1:$M$33,12,FALSE)</f>
        <v>0.39209726443768994</v>
      </c>
      <c r="CF396">
        <f>VLOOKUP($D396,'2022 FPIs'!$A$1:$M$33,13,FALSE)</f>
        <v>0.79107981220657275</v>
      </c>
      <c r="CG396">
        <f t="shared" si="50"/>
        <v>-8.8000000000000007</v>
      </c>
      <c r="CH396">
        <f t="shared" si="51"/>
        <v>1.5590062111801242</v>
      </c>
      <c r="CI396">
        <f t="shared" si="52"/>
        <v>1.2019230769230769</v>
      </c>
      <c r="CJ396">
        <f t="shared" si="53"/>
        <v>1.5426829268292686</v>
      </c>
      <c r="CK396">
        <f t="shared" si="54"/>
        <v>1.0860927152317883</v>
      </c>
      <c r="CL396">
        <f t="shared" si="55"/>
        <v>-313</v>
      </c>
    </row>
    <row r="397" spans="1:90">
      <c r="A397" t="s">
        <v>0</v>
      </c>
      <c r="B397">
        <f t="shared" si="48"/>
        <v>0</v>
      </c>
      <c r="C397" t="s">
        <v>66</v>
      </c>
      <c r="D397" t="s">
        <v>52</v>
      </c>
      <c r="E397">
        <v>17</v>
      </c>
      <c r="F397">
        <v>35</v>
      </c>
      <c r="G397">
        <v>8</v>
      </c>
      <c r="H397">
        <v>13</v>
      </c>
      <c r="I397">
        <v>107</v>
      </c>
      <c r="J397">
        <v>1</v>
      </c>
      <c r="K397">
        <v>0</v>
      </c>
      <c r="L397">
        <v>3</v>
      </c>
      <c r="M397">
        <v>17</v>
      </c>
      <c r="N397">
        <v>9.5</v>
      </c>
      <c r="O397">
        <v>6.7</v>
      </c>
      <c r="P397">
        <v>61.5</v>
      </c>
      <c r="Q397">
        <v>113.3</v>
      </c>
      <c r="R397">
        <v>29</v>
      </c>
      <c r="S397">
        <v>107</v>
      </c>
      <c r="T397">
        <v>3.7</v>
      </c>
      <c r="U397">
        <v>1</v>
      </c>
      <c r="V397">
        <v>1</v>
      </c>
      <c r="W397">
        <v>1</v>
      </c>
      <c r="X397">
        <v>2</v>
      </c>
      <c r="Y397">
        <v>2</v>
      </c>
      <c r="Z397">
        <v>6</v>
      </c>
      <c r="AA397">
        <v>282</v>
      </c>
      <c r="AB397">
        <v>4</v>
      </c>
      <c r="AC397">
        <v>10</v>
      </c>
      <c r="AD397">
        <v>0</v>
      </c>
      <c r="AE397">
        <v>0</v>
      </c>
      <c r="AF397" s="3">
        <v>27</v>
      </c>
      <c r="AG397">
        <f>VLOOKUP(C397,'2022 FPIs'!$A$1:$B$33,2,FALSE)</f>
        <v>-2.2999999999999998</v>
      </c>
      <c r="AH397">
        <f>VLOOKUP($C397,'2022 FPIs'!$A$1:$F$33,3,FALSE)</f>
        <v>50.2</v>
      </c>
      <c r="AI397">
        <f>VLOOKUP($C397,'2022 FPIs'!$A$1:$F$33,4,FALSE)</f>
        <v>50</v>
      </c>
      <c r="AJ397">
        <f>VLOOKUP($C397,'2022 FPIs'!$A$1:$F$33,5,FALSE)</f>
        <v>50.6</v>
      </c>
      <c r="AK397">
        <f>VLOOKUP($C397,'2022 FPIs'!$A$1:$F$33,6,FALSE)</f>
        <v>49.2</v>
      </c>
      <c r="AL397">
        <f>VLOOKUP($C397,'2022 FPIs'!$A$1:$M$33,7,FALSE)</f>
        <v>1331</v>
      </c>
      <c r="AM397">
        <f>VLOOKUP($C397,'2022 FPIs'!$A$1:$M$33,8,FALSE)</f>
        <v>0.47868852459016387</v>
      </c>
      <c r="AN397">
        <f>VLOOKUP($C397,'2022 FPIs'!$A$1:$M$33,9,FALSE)</f>
        <v>0.43902439024390244</v>
      </c>
      <c r="AO397">
        <f>VLOOKUP($C397,'2022 FPIs'!$A$1:$M$33,10,FALSE)</f>
        <v>0.52087114337568052</v>
      </c>
      <c r="AP397">
        <f>VLOOKUP($C397,'2022 FPIs'!$A$1:$M$33,11,FALSE)</f>
        <v>0.49859943977591042</v>
      </c>
      <c r="AQ397">
        <f>VLOOKUP($C397,'2022 FPIs'!$A$1:$M$33,12,FALSE)</f>
        <v>0.51063829787234061</v>
      </c>
      <c r="AR397">
        <f>VLOOKUP($C397,'2022 FPIs'!$A$1:$M$33,13,FALSE)</f>
        <v>5.6338028169014086E-2</v>
      </c>
      <c r="AS397">
        <v>35</v>
      </c>
      <c r="AT397">
        <v>17</v>
      </c>
      <c r="AU397">
        <v>34</v>
      </c>
      <c r="AV397">
        <v>42</v>
      </c>
      <c r="AW397">
        <v>459</v>
      </c>
      <c r="AX397">
        <v>3</v>
      </c>
      <c r="AY397">
        <v>0</v>
      </c>
      <c r="AZ397">
        <v>3</v>
      </c>
      <c r="BA397">
        <v>22</v>
      </c>
      <c r="BB397">
        <v>11.5</v>
      </c>
      <c r="BC397">
        <v>10.199999999999999</v>
      </c>
      <c r="BD397">
        <v>81</v>
      </c>
      <c r="BE397">
        <v>136</v>
      </c>
      <c r="BF397">
        <v>21</v>
      </c>
      <c r="BG397">
        <v>78</v>
      </c>
      <c r="BH397">
        <v>3.7</v>
      </c>
      <c r="BI397">
        <v>2</v>
      </c>
      <c r="BJ397">
        <v>0</v>
      </c>
      <c r="BK397">
        <v>0</v>
      </c>
      <c r="BL397">
        <v>5</v>
      </c>
      <c r="BM397">
        <v>5</v>
      </c>
      <c r="BN397">
        <v>2</v>
      </c>
      <c r="BO397">
        <v>93</v>
      </c>
      <c r="BP397">
        <v>7</v>
      </c>
      <c r="BQ397">
        <v>11</v>
      </c>
      <c r="BR397">
        <v>0</v>
      </c>
      <c r="BS397">
        <v>1</v>
      </c>
      <c r="BT397" s="3">
        <f t="shared" si="49"/>
        <v>33</v>
      </c>
      <c r="BU397">
        <f>VLOOKUP(D397,'2022 FPIs'!$A$1:$B$33,2,FALSE)</f>
        <v>11.1</v>
      </c>
      <c r="BV397">
        <f>VLOOKUP($D397,'2022 FPIs'!$A$1:$F$33,3,FALSE)</f>
        <v>56.4</v>
      </c>
      <c r="BW397">
        <f>VLOOKUP($D397,'2022 FPIs'!$A$1:$F$33,4,FALSE)</f>
        <v>46.3</v>
      </c>
      <c r="BX397">
        <f>VLOOKUP($D397,'2022 FPIs'!$A$1:$F$33,5,FALSE)</f>
        <v>58.6</v>
      </c>
      <c r="BY397">
        <f>VLOOKUP($D397,'2022 FPIs'!$A$1:$F$33,6,FALSE)</f>
        <v>61.8</v>
      </c>
      <c r="BZ397">
        <f>VLOOKUP($D397,'2022 FPIs'!$A$1:$G$33,7,FALSE)</f>
        <v>1688</v>
      </c>
      <c r="CA397">
        <f>VLOOKUP($D397,'2022 FPIs'!$A$1:$M$33,8,FALSE)</f>
        <v>0.91803278688524592</v>
      </c>
      <c r="CB397">
        <f>VLOOKUP($D397,'2022 FPIs'!$A$1:$M$33,9,FALSE)</f>
        <v>0.59024390243902425</v>
      </c>
      <c r="CC397">
        <f>VLOOKUP($D397,'2022 FPIs'!$A$1:$M$33,10,FALSE)</f>
        <v>0.45372050816696902</v>
      </c>
      <c r="CD397">
        <f>VLOOKUP($D397,'2022 FPIs'!$A$1:$M$33,11,FALSE)</f>
        <v>0.7226890756302522</v>
      </c>
      <c r="CE397">
        <f>VLOOKUP($D397,'2022 FPIs'!$A$1:$M$33,12,FALSE)</f>
        <v>0.8936170212765957</v>
      </c>
      <c r="CF397">
        <f>VLOOKUP($D397,'2022 FPIs'!$A$1:$M$33,13,FALSE)</f>
        <v>0.89436619718309862</v>
      </c>
      <c r="CG397">
        <f t="shared" si="50"/>
        <v>-13.399999999999999</v>
      </c>
      <c r="CH397">
        <f t="shared" si="51"/>
        <v>0.89007092198581572</v>
      </c>
      <c r="CI397">
        <f t="shared" si="52"/>
        <v>1.0799136069114472</v>
      </c>
      <c r="CJ397">
        <f t="shared" si="53"/>
        <v>0.86348122866894195</v>
      </c>
      <c r="CK397">
        <f t="shared" si="54"/>
        <v>0.79611650485436902</v>
      </c>
      <c r="CL397">
        <f t="shared" si="55"/>
        <v>-357</v>
      </c>
    </row>
    <row r="398" spans="1:90">
      <c r="A398" t="s">
        <v>1</v>
      </c>
      <c r="B398">
        <f t="shared" si="48"/>
        <v>1</v>
      </c>
      <c r="C398" t="s">
        <v>66</v>
      </c>
      <c r="D398" t="s">
        <v>67</v>
      </c>
      <c r="E398">
        <v>37</v>
      </c>
      <c r="F398">
        <v>34</v>
      </c>
      <c r="G398">
        <v>20</v>
      </c>
      <c r="H398">
        <v>28</v>
      </c>
      <c r="I398">
        <v>239</v>
      </c>
      <c r="J398">
        <v>3</v>
      </c>
      <c r="K398">
        <v>2</v>
      </c>
      <c r="L398">
        <v>2</v>
      </c>
      <c r="M398">
        <v>14</v>
      </c>
      <c r="N398">
        <v>9</v>
      </c>
      <c r="O398">
        <v>8</v>
      </c>
      <c r="P398">
        <v>71.400000000000006</v>
      </c>
      <c r="Q398">
        <v>103.1</v>
      </c>
      <c r="R398">
        <v>37</v>
      </c>
      <c r="S398">
        <v>167</v>
      </c>
      <c r="T398">
        <v>4.5</v>
      </c>
      <c r="U398">
        <v>0</v>
      </c>
      <c r="V398">
        <v>3</v>
      </c>
      <c r="W398">
        <v>3</v>
      </c>
      <c r="X398">
        <v>4</v>
      </c>
      <c r="Y398">
        <v>4</v>
      </c>
      <c r="Z398">
        <v>4</v>
      </c>
      <c r="AA398">
        <v>210</v>
      </c>
      <c r="AB398">
        <v>6</v>
      </c>
      <c r="AC398">
        <v>12</v>
      </c>
      <c r="AD398">
        <v>0</v>
      </c>
      <c r="AE398">
        <v>0</v>
      </c>
      <c r="AF398" s="3">
        <v>36.5</v>
      </c>
      <c r="AG398">
        <f>VLOOKUP(C398,'2022 FPIs'!$A$1:$B$33,2,FALSE)</f>
        <v>-2.2999999999999998</v>
      </c>
      <c r="AH398">
        <f>VLOOKUP($C398,'2022 FPIs'!$A$1:$F$33,3,FALSE)</f>
        <v>50.2</v>
      </c>
      <c r="AI398">
        <f>VLOOKUP($C398,'2022 FPIs'!$A$1:$F$33,4,FALSE)</f>
        <v>50</v>
      </c>
      <c r="AJ398">
        <f>VLOOKUP($C398,'2022 FPIs'!$A$1:$F$33,5,FALSE)</f>
        <v>50.6</v>
      </c>
      <c r="AK398">
        <f>VLOOKUP($C398,'2022 FPIs'!$A$1:$F$33,6,FALSE)</f>
        <v>49.2</v>
      </c>
      <c r="AL398">
        <f>VLOOKUP($C398,'2022 FPIs'!$A$1:$M$33,7,FALSE)</f>
        <v>1331</v>
      </c>
      <c r="AM398">
        <f>VLOOKUP($C398,'2022 FPIs'!$A$1:$M$33,8,FALSE)</f>
        <v>0.47868852459016387</v>
      </c>
      <c r="AN398">
        <f>VLOOKUP($C398,'2022 FPIs'!$A$1:$M$33,9,FALSE)</f>
        <v>0.43902439024390244</v>
      </c>
      <c r="AO398">
        <f>VLOOKUP($C398,'2022 FPIs'!$A$1:$M$33,10,FALSE)</f>
        <v>0.52087114337568052</v>
      </c>
      <c r="AP398">
        <f>VLOOKUP($C398,'2022 FPIs'!$A$1:$M$33,11,FALSE)</f>
        <v>0.49859943977591042</v>
      </c>
      <c r="AQ398">
        <f>VLOOKUP($C398,'2022 FPIs'!$A$1:$M$33,12,FALSE)</f>
        <v>0.51063829787234061</v>
      </c>
      <c r="AR398">
        <f>VLOOKUP($C398,'2022 FPIs'!$A$1:$M$33,13,FALSE)</f>
        <v>5.6338028169014086E-2</v>
      </c>
      <c r="AS398">
        <v>34</v>
      </c>
      <c r="AT398">
        <v>37</v>
      </c>
      <c r="AU398">
        <v>19</v>
      </c>
      <c r="AV398">
        <v>36</v>
      </c>
      <c r="AW398">
        <v>309</v>
      </c>
      <c r="AX398">
        <v>1</v>
      </c>
      <c r="AY398">
        <v>1</v>
      </c>
      <c r="AZ398">
        <v>1</v>
      </c>
      <c r="BA398">
        <v>8</v>
      </c>
      <c r="BB398">
        <v>8.8000000000000007</v>
      </c>
      <c r="BC398">
        <v>8.4</v>
      </c>
      <c r="BD398">
        <v>52.8</v>
      </c>
      <c r="BE398">
        <v>79.5</v>
      </c>
      <c r="BF398">
        <v>36</v>
      </c>
      <c r="BG398">
        <v>169</v>
      </c>
      <c r="BH398">
        <v>4.7</v>
      </c>
      <c r="BI398">
        <v>3</v>
      </c>
      <c r="BJ398">
        <v>2</v>
      </c>
      <c r="BK398">
        <v>3</v>
      </c>
      <c r="BL398">
        <v>2</v>
      </c>
      <c r="BM398">
        <v>3</v>
      </c>
      <c r="BN398">
        <v>3</v>
      </c>
      <c r="BO398">
        <v>141</v>
      </c>
      <c r="BP398">
        <v>5</v>
      </c>
      <c r="BQ398">
        <v>13</v>
      </c>
      <c r="BR398">
        <v>1</v>
      </c>
      <c r="BS398">
        <v>2</v>
      </c>
      <c r="BT398" s="3">
        <f t="shared" si="49"/>
        <v>23.5</v>
      </c>
      <c r="BU398">
        <f>VLOOKUP(D398,'2022 FPIs'!$A$1:$B$33,2,FALSE)</f>
        <v>0.6</v>
      </c>
      <c r="BV398">
        <f>VLOOKUP($D398,'2022 FPIs'!$A$1:$F$33,3,FALSE)</f>
        <v>51.1</v>
      </c>
      <c r="BW398">
        <f>VLOOKUP($D398,'2022 FPIs'!$A$1:$F$33,4,FALSE)</f>
        <v>49.5</v>
      </c>
      <c r="BX398">
        <f>VLOOKUP($D398,'2022 FPIs'!$A$1:$F$33,5,FALSE)</f>
        <v>48.2</v>
      </c>
      <c r="BY398">
        <f>VLOOKUP($D398,'2022 FPIs'!$A$1:$F$33,6,FALSE)</f>
        <v>56.9</v>
      </c>
      <c r="BZ398">
        <f>VLOOKUP($D398,'2022 FPIs'!$A$1:$G$33,7,FALSE)</f>
        <v>1485</v>
      </c>
      <c r="CA398">
        <f>VLOOKUP($D398,'2022 FPIs'!$A$1:$M$33,8,FALSE)</f>
        <v>0.57377049180327866</v>
      </c>
      <c r="CB398">
        <f>VLOOKUP($D398,'2022 FPIs'!$A$1:$M$33,9,FALSE)</f>
        <v>0.46097560975609753</v>
      </c>
      <c r="CC398">
        <f>VLOOKUP($D398,'2022 FPIs'!$A$1:$M$33,10,FALSE)</f>
        <v>0.51179673321234109</v>
      </c>
      <c r="CD398">
        <f>VLOOKUP($D398,'2022 FPIs'!$A$1:$M$33,11,FALSE)</f>
        <v>0.43137254901960798</v>
      </c>
      <c r="CE398">
        <f>VLOOKUP($D398,'2022 FPIs'!$A$1:$M$33,12,FALSE)</f>
        <v>0.74468085106382986</v>
      </c>
      <c r="CF398">
        <f>VLOOKUP($D398,'2022 FPIs'!$A$1:$M$33,13,FALSE)</f>
        <v>0.41784037558685444</v>
      </c>
      <c r="CG398">
        <f t="shared" si="50"/>
        <v>-2.9</v>
      </c>
      <c r="CH398">
        <f t="shared" si="51"/>
        <v>0.98238747553816053</v>
      </c>
      <c r="CI398">
        <f t="shared" si="52"/>
        <v>1.0101010101010102</v>
      </c>
      <c r="CJ398">
        <f t="shared" si="53"/>
        <v>1.049792531120332</v>
      </c>
      <c r="CK398">
        <f t="shared" si="54"/>
        <v>0.86467486818980677</v>
      </c>
      <c r="CL398">
        <f t="shared" si="55"/>
        <v>-154</v>
      </c>
    </row>
    <row r="399" spans="1:90">
      <c r="A399" t="s">
        <v>0</v>
      </c>
      <c r="B399">
        <f t="shared" si="48"/>
        <v>0</v>
      </c>
      <c r="C399" t="s">
        <v>66</v>
      </c>
      <c r="D399" t="s">
        <v>55</v>
      </c>
      <c r="E399">
        <v>17</v>
      </c>
      <c r="F399">
        <v>20</v>
      </c>
      <c r="G399">
        <v>12</v>
      </c>
      <c r="H399">
        <v>23</v>
      </c>
      <c r="I399">
        <v>114</v>
      </c>
      <c r="J399">
        <v>0</v>
      </c>
      <c r="K399">
        <v>0</v>
      </c>
      <c r="L399">
        <v>2</v>
      </c>
      <c r="M399">
        <v>15</v>
      </c>
      <c r="N399">
        <v>5.6</v>
      </c>
      <c r="O399">
        <v>4.5999999999999996</v>
      </c>
      <c r="P399">
        <v>52.2</v>
      </c>
      <c r="Q399">
        <v>66.2</v>
      </c>
      <c r="R399">
        <v>35</v>
      </c>
      <c r="S399">
        <v>201</v>
      </c>
      <c r="T399">
        <v>5.7</v>
      </c>
      <c r="U399">
        <v>2</v>
      </c>
      <c r="V399">
        <v>1</v>
      </c>
      <c r="W399">
        <v>2</v>
      </c>
      <c r="X399">
        <v>2</v>
      </c>
      <c r="Y399">
        <v>2</v>
      </c>
      <c r="Z399">
        <v>4</v>
      </c>
      <c r="AA399">
        <v>204</v>
      </c>
      <c r="AB399">
        <v>5</v>
      </c>
      <c r="AC399">
        <v>11</v>
      </c>
      <c r="AD399">
        <v>0</v>
      </c>
      <c r="AE399">
        <v>0</v>
      </c>
      <c r="AF399" s="3">
        <v>32</v>
      </c>
      <c r="AG399">
        <f>VLOOKUP(C399,'2022 FPIs'!$A$1:$B$33,2,FALSE)</f>
        <v>-2.2999999999999998</v>
      </c>
      <c r="AH399">
        <f>VLOOKUP($C399,'2022 FPIs'!$A$1:$F$33,3,FALSE)</f>
        <v>50.2</v>
      </c>
      <c r="AI399">
        <f>VLOOKUP($C399,'2022 FPIs'!$A$1:$F$33,4,FALSE)</f>
        <v>50</v>
      </c>
      <c r="AJ399">
        <f>VLOOKUP($C399,'2022 FPIs'!$A$1:$F$33,5,FALSE)</f>
        <v>50.6</v>
      </c>
      <c r="AK399">
        <f>VLOOKUP($C399,'2022 FPIs'!$A$1:$F$33,6,FALSE)</f>
        <v>49.2</v>
      </c>
      <c r="AL399">
        <f>VLOOKUP($C399,'2022 FPIs'!$A$1:$M$33,7,FALSE)</f>
        <v>1331</v>
      </c>
      <c r="AM399">
        <f>VLOOKUP($C399,'2022 FPIs'!$A$1:$M$33,8,FALSE)</f>
        <v>0.47868852459016387</v>
      </c>
      <c r="AN399">
        <f>VLOOKUP($C399,'2022 FPIs'!$A$1:$M$33,9,FALSE)</f>
        <v>0.43902439024390244</v>
      </c>
      <c r="AO399">
        <f>VLOOKUP($C399,'2022 FPIs'!$A$1:$M$33,10,FALSE)</f>
        <v>0.52087114337568052</v>
      </c>
      <c r="AP399">
        <f>VLOOKUP($C399,'2022 FPIs'!$A$1:$M$33,11,FALSE)</f>
        <v>0.49859943977591042</v>
      </c>
      <c r="AQ399">
        <f>VLOOKUP($C399,'2022 FPIs'!$A$1:$M$33,12,FALSE)</f>
        <v>0.51063829787234061</v>
      </c>
      <c r="AR399">
        <f>VLOOKUP($C399,'2022 FPIs'!$A$1:$M$33,13,FALSE)</f>
        <v>5.6338028169014086E-2</v>
      </c>
      <c r="AS399">
        <v>20</v>
      </c>
      <c r="AT399">
        <v>17</v>
      </c>
      <c r="AU399">
        <v>30</v>
      </c>
      <c r="AV399">
        <v>43</v>
      </c>
      <c r="AW399">
        <v>245</v>
      </c>
      <c r="AX399">
        <v>1</v>
      </c>
      <c r="AY399">
        <v>1</v>
      </c>
      <c r="AZ399">
        <v>0</v>
      </c>
      <c r="BA399">
        <v>0</v>
      </c>
      <c r="BB399">
        <v>5.7</v>
      </c>
      <c r="BC399">
        <v>5.7</v>
      </c>
      <c r="BD399">
        <v>69.8</v>
      </c>
      <c r="BE399">
        <v>82</v>
      </c>
      <c r="BF399">
        <v>24</v>
      </c>
      <c r="BG399">
        <v>91</v>
      </c>
      <c r="BH399">
        <v>3.8</v>
      </c>
      <c r="BI399">
        <v>1</v>
      </c>
      <c r="BJ399">
        <v>2</v>
      </c>
      <c r="BK399">
        <v>2</v>
      </c>
      <c r="BL399">
        <v>2</v>
      </c>
      <c r="BM399">
        <v>2</v>
      </c>
      <c r="BN399">
        <v>4</v>
      </c>
      <c r="BO399">
        <v>168</v>
      </c>
      <c r="BP399">
        <v>8</v>
      </c>
      <c r="BQ399">
        <v>16</v>
      </c>
      <c r="BR399">
        <v>1</v>
      </c>
      <c r="BS399">
        <v>1</v>
      </c>
      <c r="BT399" s="3">
        <f t="shared" si="49"/>
        <v>28</v>
      </c>
      <c r="BU399">
        <f>VLOOKUP(D399,'2022 FPIs'!$A$1:$B$33,2,FALSE)</f>
        <v>3.2</v>
      </c>
      <c r="BV399">
        <f>VLOOKUP($D399,'2022 FPIs'!$A$1:$F$33,3,FALSE)</f>
        <v>42.5</v>
      </c>
      <c r="BW399">
        <f>VLOOKUP($D399,'2022 FPIs'!$A$1:$F$33,4,FALSE)</f>
        <v>33.299999999999997</v>
      </c>
      <c r="BX399">
        <f>VLOOKUP($D399,'2022 FPIs'!$A$1:$F$33,5,FALSE)</f>
        <v>62.6</v>
      </c>
      <c r="BY399">
        <f>VLOOKUP($D399,'2022 FPIs'!$A$1:$F$33,6,FALSE)</f>
        <v>33</v>
      </c>
      <c r="BZ399">
        <f>VLOOKUP($D399,'2022 FPIs'!$A$1:$G$33,7,FALSE)</f>
        <v>1535</v>
      </c>
      <c r="CA399">
        <f>VLOOKUP($D399,'2022 FPIs'!$A$1:$M$33,8,FALSE)</f>
        <v>0.65901639344262286</v>
      </c>
      <c r="CB399">
        <f>VLOOKUP($D399,'2022 FPIs'!$A$1:$M$33,9,FALSE)</f>
        <v>0.2512195121951219</v>
      </c>
      <c r="CC399">
        <f>VLOOKUP($D399,'2022 FPIs'!$A$1:$M$33,10,FALSE)</f>
        <v>0.21778584392014511</v>
      </c>
      <c r="CD399">
        <f>VLOOKUP($D399,'2022 FPIs'!$A$1:$M$33,11,FALSE)</f>
        <v>0.834733893557423</v>
      </c>
      <c r="CE399">
        <f>VLOOKUP($D399,'2022 FPIs'!$A$1:$M$33,12,FALSE)</f>
        <v>1.8237082066869345E-2</v>
      </c>
      <c r="CF399">
        <f>VLOOKUP($D399,'2022 FPIs'!$A$1:$M$33,13,FALSE)</f>
        <v>0.53521126760563376</v>
      </c>
      <c r="CG399">
        <f t="shared" si="50"/>
        <v>-5.5</v>
      </c>
      <c r="CH399">
        <f t="shared" si="51"/>
        <v>1.1811764705882353</v>
      </c>
      <c r="CI399">
        <f t="shared" si="52"/>
        <v>1.5015015015015016</v>
      </c>
      <c r="CJ399">
        <f t="shared" si="53"/>
        <v>0.80830670926517567</v>
      </c>
      <c r="CK399">
        <f t="shared" si="54"/>
        <v>1.490909090909091</v>
      </c>
      <c r="CL399">
        <f t="shared" si="55"/>
        <v>-204</v>
      </c>
    </row>
    <row r="400" spans="1:90">
      <c r="A400" t="s">
        <v>0</v>
      </c>
      <c r="B400">
        <f t="shared" si="48"/>
        <v>0</v>
      </c>
      <c r="C400" t="s">
        <v>66</v>
      </c>
      <c r="D400" t="s">
        <v>67</v>
      </c>
      <c r="E400">
        <v>15</v>
      </c>
      <c r="F400">
        <v>25</v>
      </c>
      <c r="G400">
        <v>19</v>
      </c>
      <c r="H400">
        <v>30</v>
      </c>
      <c r="I400">
        <v>153</v>
      </c>
      <c r="J400">
        <v>2</v>
      </c>
      <c r="K400">
        <v>1</v>
      </c>
      <c r="L400">
        <v>5</v>
      </c>
      <c r="M400">
        <v>33</v>
      </c>
      <c r="N400">
        <v>6.2</v>
      </c>
      <c r="O400">
        <v>4.4000000000000004</v>
      </c>
      <c r="P400">
        <v>63.3</v>
      </c>
      <c r="Q400">
        <v>84.4</v>
      </c>
      <c r="R400">
        <v>25</v>
      </c>
      <c r="S400">
        <v>138</v>
      </c>
      <c r="T400">
        <v>5.5</v>
      </c>
      <c r="U400">
        <v>0</v>
      </c>
      <c r="V400">
        <v>1</v>
      </c>
      <c r="W400">
        <v>1</v>
      </c>
      <c r="X400">
        <v>0</v>
      </c>
      <c r="Y400">
        <v>2</v>
      </c>
      <c r="Z400">
        <v>5</v>
      </c>
      <c r="AA400">
        <v>174</v>
      </c>
      <c r="AB400">
        <v>3</v>
      </c>
      <c r="AC400">
        <v>11</v>
      </c>
      <c r="AD400">
        <v>0</v>
      </c>
      <c r="AE400">
        <v>2</v>
      </c>
      <c r="AF400" s="3">
        <v>26</v>
      </c>
      <c r="AG400">
        <f>VLOOKUP(C400,'2022 FPIs'!$A$1:$B$33,2,FALSE)</f>
        <v>-2.2999999999999998</v>
      </c>
      <c r="AH400">
        <f>VLOOKUP($C400,'2022 FPIs'!$A$1:$F$33,3,FALSE)</f>
        <v>50.2</v>
      </c>
      <c r="AI400">
        <f>VLOOKUP($C400,'2022 FPIs'!$A$1:$F$33,4,FALSE)</f>
        <v>50</v>
      </c>
      <c r="AJ400">
        <f>VLOOKUP($C400,'2022 FPIs'!$A$1:$F$33,5,FALSE)</f>
        <v>50.6</v>
      </c>
      <c r="AK400">
        <f>VLOOKUP($C400,'2022 FPIs'!$A$1:$F$33,6,FALSE)</f>
        <v>49.2</v>
      </c>
      <c r="AL400">
        <f>VLOOKUP($C400,'2022 FPIs'!$A$1:$M$33,7,FALSE)</f>
        <v>1331</v>
      </c>
      <c r="AM400">
        <f>VLOOKUP($C400,'2022 FPIs'!$A$1:$M$33,8,FALSE)</f>
        <v>0.47868852459016387</v>
      </c>
      <c r="AN400">
        <f>VLOOKUP($C400,'2022 FPIs'!$A$1:$M$33,9,FALSE)</f>
        <v>0.43902439024390244</v>
      </c>
      <c r="AO400">
        <f>VLOOKUP($C400,'2022 FPIs'!$A$1:$M$33,10,FALSE)</f>
        <v>0.52087114337568052</v>
      </c>
      <c r="AP400">
        <f>VLOOKUP($C400,'2022 FPIs'!$A$1:$M$33,11,FALSE)</f>
        <v>0.49859943977591042</v>
      </c>
      <c r="AQ400">
        <f>VLOOKUP($C400,'2022 FPIs'!$A$1:$M$33,12,FALSE)</f>
        <v>0.51063829787234061</v>
      </c>
      <c r="AR400">
        <f>VLOOKUP($C400,'2022 FPIs'!$A$1:$M$33,13,FALSE)</f>
        <v>5.6338028169014086E-2</v>
      </c>
      <c r="AS400">
        <v>25</v>
      </c>
      <c r="AT400">
        <v>15</v>
      </c>
      <c r="AU400">
        <v>10</v>
      </c>
      <c r="AV400">
        <v>16</v>
      </c>
      <c r="AW400">
        <v>101</v>
      </c>
      <c r="AX400">
        <v>0</v>
      </c>
      <c r="AY400">
        <v>0</v>
      </c>
      <c r="AZ400">
        <v>1</v>
      </c>
      <c r="BA400">
        <v>7</v>
      </c>
      <c r="BB400">
        <v>6.8</v>
      </c>
      <c r="BC400">
        <v>5.9</v>
      </c>
      <c r="BD400">
        <v>62.5</v>
      </c>
      <c r="BE400">
        <v>80.5</v>
      </c>
      <c r="BF400">
        <v>47</v>
      </c>
      <c r="BG400">
        <v>232</v>
      </c>
      <c r="BH400">
        <v>4.9000000000000004</v>
      </c>
      <c r="BI400">
        <v>2</v>
      </c>
      <c r="BJ400">
        <v>4</v>
      </c>
      <c r="BK400">
        <v>4</v>
      </c>
      <c r="BL400">
        <v>1</v>
      </c>
      <c r="BM400">
        <v>2</v>
      </c>
      <c r="BN400">
        <v>5</v>
      </c>
      <c r="BO400">
        <v>216</v>
      </c>
      <c r="BP400">
        <v>6</v>
      </c>
      <c r="BQ400">
        <v>15</v>
      </c>
      <c r="BR400">
        <v>0</v>
      </c>
      <c r="BS400">
        <v>0</v>
      </c>
      <c r="BT400" s="3">
        <f t="shared" si="49"/>
        <v>34</v>
      </c>
      <c r="BU400">
        <f>VLOOKUP(D400,'2022 FPIs'!$A$1:$B$33,2,FALSE)</f>
        <v>0.6</v>
      </c>
      <c r="BV400">
        <f>VLOOKUP($D400,'2022 FPIs'!$A$1:$F$33,3,FALSE)</f>
        <v>51.1</v>
      </c>
      <c r="BW400">
        <f>VLOOKUP($D400,'2022 FPIs'!$A$1:$F$33,4,FALSE)</f>
        <v>49.5</v>
      </c>
      <c r="BX400">
        <f>VLOOKUP($D400,'2022 FPIs'!$A$1:$F$33,5,FALSE)</f>
        <v>48.2</v>
      </c>
      <c r="BY400">
        <f>VLOOKUP($D400,'2022 FPIs'!$A$1:$F$33,6,FALSE)</f>
        <v>56.9</v>
      </c>
      <c r="BZ400">
        <f>VLOOKUP($D400,'2022 FPIs'!$A$1:$G$33,7,FALSE)</f>
        <v>1485</v>
      </c>
      <c r="CA400">
        <f>VLOOKUP($D400,'2022 FPIs'!$A$1:$M$33,8,FALSE)</f>
        <v>0.57377049180327866</v>
      </c>
      <c r="CB400">
        <f>VLOOKUP($D400,'2022 FPIs'!$A$1:$M$33,9,FALSE)</f>
        <v>0.46097560975609753</v>
      </c>
      <c r="CC400">
        <f>VLOOKUP($D400,'2022 FPIs'!$A$1:$M$33,10,FALSE)</f>
        <v>0.51179673321234109</v>
      </c>
      <c r="CD400">
        <f>VLOOKUP($D400,'2022 FPIs'!$A$1:$M$33,11,FALSE)</f>
        <v>0.43137254901960798</v>
      </c>
      <c r="CE400">
        <f>VLOOKUP($D400,'2022 FPIs'!$A$1:$M$33,12,FALSE)</f>
        <v>0.74468085106382986</v>
      </c>
      <c r="CF400">
        <f>VLOOKUP($D400,'2022 FPIs'!$A$1:$M$33,13,FALSE)</f>
        <v>0.41784037558685444</v>
      </c>
      <c r="CG400">
        <f t="shared" si="50"/>
        <v>-2.9</v>
      </c>
      <c r="CH400">
        <f t="shared" si="51"/>
        <v>0.98238747553816053</v>
      </c>
      <c r="CI400">
        <f t="shared" si="52"/>
        <v>1.0101010101010102</v>
      </c>
      <c r="CJ400">
        <f t="shared" si="53"/>
        <v>1.049792531120332</v>
      </c>
      <c r="CK400">
        <f t="shared" si="54"/>
        <v>0.86467486818980677</v>
      </c>
      <c r="CL400">
        <f t="shared" si="55"/>
        <v>-154</v>
      </c>
    </row>
    <row r="401" spans="1:90">
      <c r="A401" t="s">
        <v>1</v>
      </c>
      <c r="B401">
        <f t="shared" si="48"/>
        <v>1</v>
      </c>
      <c r="C401" t="s">
        <v>66</v>
      </c>
      <c r="D401" t="s">
        <v>51</v>
      </c>
      <c r="E401">
        <v>27</v>
      </c>
      <c r="F401">
        <v>24</v>
      </c>
      <c r="G401">
        <v>13</v>
      </c>
      <c r="H401">
        <v>20</v>
      </c>
      <c r="I401">
        <v>131</v>
      </c>
      <c r="J401">
        <v>1</v>
      </c>
      <c r="K401">
        <v>0</v>
      </c>
      <c r="L401">
        <v>0</v>
      </c>
      <c r="M401">
        <v>0</v>
      </c>
      <c r="N401">
        <v>6.6</v>
      </c>
      <c r="O401">
        <v>6.6</v>
      </c>
      <c r="P401">
        <v>65</v>
      </c>
      <c r="Q401">
        <v>100.2</v>
      </c>
      <c r="R401">
        <v>33</v>
      </c>
      <c r="S401">
        <v>149</v>
      </c>
      <c r="T401">
        <v>4.5</v>
      </c>
      <c r="U401">
        <v>1</v>
      </c>
      <c r="V401">
        <v>2</v>
      </c>
      <c r="W401">
        <v>2</v>
      </c>
      <c r="X401">
        <v>3</v>
      </c>
      <c r="Y401">
        <v>3</v>
      </c>
      <c r="Z401">
        <v>3</v>
      </c>
      <c r="AA401">
        <v>139</v>
      </c>
      <c r="AB401">
        <v>2</v>
      </c>
      <c r="AC401">
        <v>9</v>
      </c>
      <c r="AD401">
        <v>1</v>
      </c>
      <c r="AE401">
        <v>1</v>
      </c>
      <c r="AF401" s="3">
        <v>25</v>
      </c>
      <c r="AG401">
        <f>VLOOKUP(C401,'2022 FPIs'!$A$1:$B$33,2,FALSE)</f>
        <v>-2.2999999999999998</v>
      </c>
      <c r="AH401">
        <f>VLOOKUP($C401,'2022 FPIs'!$A$1:$F$33,3,FALSE)</f>
        <v>50.2</v>
      </c>
      <c r="AI401">
        <f>VLOOKUP($C401,'2022 FPIs'!$A$1:$F$33,4,FALSE)</f>
        <v>50</v>
      </c>
      <c r="AJ401">
        <f>VLOOKUP($C401,'2022 FPIs'!$A$1:$F$33,5,FALSE)</f>
        <v>50.6</v>
      </c>
      <c r="AK401">
        <f>VLOOKUP($C401,'2022 FPIs'!$A$1:$F$33,6,FALSE)</f>
        <v>49.2</v>
      </c>
      <c r="AL401">
        <f>VLOOKUP($C401,'2022 FPIs'!$A$1:$M$33,7,FALSE)</f>
        <v>1331</v>
      </c>
      <c r="AM401">
        <f>VLOOKUP($C401,'2022 FPIs'!$A$1:$M$33,8,FALSE)</f>
        <v>0.47868852459016387</v>
      </c>
      <c r="AN401">
        <f>VLOOKUP($C401,'2022 FPIs'!$A$1:$M$33,9,FALSE)</f>
        <v>0.43902439024390244</v>
      </c>
      <c r="AO401">
        <f>VLOOKUP($C401,'2022 FPIs'!$A$1:$M$33,10,FALSE)</f>
        <v>0.52087114337568052</v>
      </c>
      <c r="AP401">
        <f>VLOOKUP($C401,'2022 FPIs'!$A$1:$M$33,11,FALSE)</f>
        <v>0.49859943977591042</v>
      </c>
      <c r="AQ401">
        <f>VLOOKUP($C401,'2022 FPIs'!$A$1:$M$33,12,FALSE)</f>
        <v>0.51063829787234061</v>
      </c>
      <c r="AR401">
        <f>VLOOKUP($C401,'2022 FPIs'!$A$1:$M$33,13,FALSE)</f>
        <v>5.6338028169014086E-2</v>
      </c>
      <c r="AS401">
        <v>24</v>
      </c>
      <c r="AT401">
        <v>27</v>
      </c>
      <c r="AU401">
        <v>14</v>
      </c>
      <c r="AV401">
        <v>21</v>
      </c>
      <c r="AW401">
        <v>128</v>
      </c>
      <c r="AX401">
        <v>1</v>
      </c>
      <c r="AY401">
        <v>1</v>
      </c>
      <c r="AZ401">
        <v>4</v>
      </c>
      <c r="BA401">
        <v>25</v>
      </c>
      <c r="BB401">
        <v>7.3</v>
      </c>
      <c r="BC401">
        <v>5.0999999999999996</v>
      </c>
      <c r="BD401">
        <v>66.7</v>
      </c>
      <c r="BE401">
        <v>79.099999999999994</v>
      </c>
      <c r="BF401">
        <v>41</v>
      </c>
      <c r="BG401">
        <v>160</v>
      </c>
      <c r="BH401">
        <v>3.9</v>
      </c>
      <c r="BI401">
        <v>2</v>
      </c>
      <c r="BJ401">
        <v>1</v>
      </c>
      <c r="BK401">
        <v>2</v>
      </c>
      <c r="BL401">
        <v>3</v>
      </c>
      <c r="BM401">
        <v>3</v>
      </c>
      <c r="BN401">
        <v>4</v>
      </c>
      <c r="BO401">
        <v>160</v>
      </c>
      <c r="BP401">
        <v>9</v>
      </c>
      <c r="BQ401">
        <v>16</v>
      </c>
      <c r="BR401">
        <v>0</v>
      </c>
      <c r="BS401">
        <v>0</v>
      </c>
      <c r="BT401" s="3">
        <f t="shared" si="49"/>
        <v>35</v>
      </c>
      <c r="BU401">
        <f>VLOOKUP(D401,'2022 FPIs'!$A$1:$B$33,2,FALSE)</f>
        <v>-16.899999999999999</v>
      </c>
      <c r="BV401">
        <f>VLOOKUP($D401,'2022 FPIs'!$A$1:$F$33,3,FALSE)</f>
        <v>45.7</v>
      </c>
      <c r="BW401">
        <f>VLOOKUP($D401,'2022 FPIs'!$A$1:$F$33,4,FALSE)</f>
        <v>35.200000000000003</v>
      </c>
      <c r="BX401">
        <f>VLOOKUP($D401,'2022 FPIs'!$A$1:$F$33,5,FALSE)</f>
        <v>58.8</v>
      </c>
      <c r="BY401">
        <f>VLOOKUP($D401,'2022 FPIs'!$A$1:$F$33,6,FALSE)</f>
        <v>50.2</v>
      </c>
      <c r="BZ401">
        <f>VLOOKUP($D401,'2022 FPIs'!$A$1:$G$33,7,FALSE)</f>
        <v>1332</v>
      </c>
      <c r="CA401">
        <f>VLOOKUP($D401,'2022 FPIs'!$A$1:$M$33,8,FALSE)</f>
        <v>0</v>
      </c>
      <c r="CB401">
        <f>VLOOKUP($D401,'2022 FPIs'!$A$1:$M$33,9,FALSE)</f>
        <v>0.32926829268292684</v>
      </c>
      <c r="CC401">
        <f>VLOOKUP($D401,'2022 FPIs'!$A$1:$M$33,10,FALSE)</f>
        <v>0.25226860254083483</v>
      </c>
      <c r="CD401">
        <f>VLOOKUP($D401,'2022 FPIs'!$A$1:$M$33,11,FALSE)</f>
        <v>0.72829131652661061</v>
      </c>
      <c r="CE401">
        <f>VLOOKUP($D401,'2022 FPIs'!$A$1:$M$33,12,FALSE)</f>
        <v>0.54103343465045606</v>
      </c>
      <c r="CF401">
        <f>VLOOKUP($D401,'2022 FPIs'!$A$1:$M$33,13,FALSE)</f>
        <v>5.8685446009389672E-2</v>
      </c>
      <c r="CG401">
        <f t="shared" si="50"/>
        <v>14.599999999999998</v>
      </c>
      <c r="CH401">
        <f t="shared" si="51"/>
        <v>1.0984682713347922</v>
      </c>
      <c r="CI401">
        <f t="shared" si="52"/>
        <v>1.4204545454545454</v>
      </c>
      <c r="CJ401">
        <f t="shared" si="53"/>
        <v>0.8605442176870749</v>
      </c>
      <c r="CK401">
        <f t="shared" si="54"/>
        <v>0.98007968127490042</v>
      </c>
      <c r="CL401">
        <f t="shared" si="55"/>
        <v>-1</v>
      </c>
    </row>
    <row r="402" spans="1:90">
      <c r="A402" t="s">
        <v>0</v>
      </c>
      <c r="B402">
        <f t="shared" si="48"/>
        <v>0</v>
      </c>
      <c r="C402" t="s">
        <v>66</v>
      </c>
      <c r="D402" t="s">
        <v>61</v>
      </c>
      <c r="E402">
        <v>13</v>
      </c>
      <c r="F402">
        <v>19</v>
      </c>
      <c r="G402">
        <v>15</v>
      </c>
      <c r="H402">
        <v>25</v>
      </c>
      <c r="I402">
        <v>165</v>
      </c>
      <c r="J402">
        <v>1</v>
      </c>
      <c r="K402">
        <v>1</v>
      </c>
      <c r="L402">
        <v>1</v>
      </c>
      <c r="M402">
        <v>9</v>
      </c>
      <c r="N402">
        <v>7</v>
      </c>
      <c r="O402">
        <v>6.3</v>
      </c>
      <c r="P402">
        <v>60</v>
      </c>
      <c r="Q402">
        <v>76.2</v>
      </c>
      <c r="R402">
        <v>29</v>
      </c>
      <c r="S402">
        <v>167</v>
      </c>
      <c r="T402">
        <v>5.8</v>
      </c>
      <c r="U402">
        <v>0</v>
      </c>
      <c r="V402">
        <v>2</v>
      </c>
      <c r="W402">
        <v>3</v>
      </c>
      <c r="X402">
        <v>1</v>
      </c>
      <c r="Y402">
        <v>1</v>
      </c>
      <c r="Z402">
        <v>3</v>
      </c>
      <c r="AA402">
        <v>122</v>
      </c>
      <c r="AB402">
        <v>4</v>
      </c>
      <c r="AC402">
        <v>10</v>
      </c>
      <c r="AD402">
        <v>0</v>
      </c>
      <c r="AE402">
        <v>1</v>
      </c>
      <c r="AF402" s="3">
        <v>27</v>
      </c>
      <c r="AG402">
        <f>VLOOKUP(C402,'2022 FPIs'!$A$1:$B$33,2,FALSE)</f>
        <v>-2.2999999999999998</v>
      </c>
      <c r="AH402">
        <f>VLOOKUP($C402,'2022 FPIs'!$A$1:$F$33,3,FALSE)</f>
        <v>50.2</v>
      </c>
      <c r="AI402">
        <f>VLOOKUP($C402,'2022 FPIs'!$A$1:$F$33,4,FALSE)</f>
        <v>50</v>
      </c>
      <c r="AJ402">
        <f>VLOOKUP($C402,'2022 FPIs'!$A$1:$F$33,5,FALSE)</f>
        <v>50.6</v>
      </c>
      <c r="AK402">
        <f>VLOOKUP($C402,'2022 FPIs'!$A$1:$F$33,6,FALSE)</f>
        <v>49.2</v>
      </c>
      <c r="AL402">
        <f>VLOOKUP($C402,'2022 FPIs'!$A$1:$M$33,7,FALSE)</f>
        <v>1331</v>
      </c>
      <c r="AM402">
        <f>VLOOKUP($C402,'2022 FPIs'!$A$1:$M$33,8,FALSE)</f>
        <v>0.47868852459016387</v>
      </c>
      <c r="AN402">
        <f>VLOOKUP($C402,'2022 FPIs'!$A$1:$M$33,9,FALSE)</f>
        <v>0.43902439024390244</v>
      </c>
      <c r="AO402">
        <f>VLOOKUP($C402,'2022 FPIs'!$A$1:$M$33,10,FALSE)</f>
        <v>0.52087114337568052</v>
      </c>
      <c r="AP402">
        <f>VLOOKUP($C402,'2022 FPIs'!$A$1:$M$33,11,FALSE)</f>
        <v>0.49859943977591042</v>
      </c>
      <c r="AQ402">
        <f>VLOOKUP($C402,'2022 FPIs'!$A$1:$M$33,12,FALSE)</f>
        <v>0.51063829787234061</v>
      </c>
      <c r="AR402">
        <f>VLOOKUP($C402,'2022 FPIs'!$A$1:$M$33,13,FALSE)</f>
        <v>5.6338028169014086E-2</v>
      </c>
      <c r="AS402">
        <v>19</v>
      </c>
      <c r="AT402">
        <v>13</v>
      </c>
      <c r="AU402">
        <v>14</v>
      </c>
      <c r="AV402">
        <v>23</v>
      </c>
      <c r="AW402">
        <v>138</v>
      </c>
      <c r="AX402">
        <v>2</v>
      </c>
      <c r="AY402">
        <v>1</v>
      </c>
      <c r="AZ402">
        <v>0</v>
      </c>
      <c r="BA402">
        <v>0</v>
      </c>
      <c r="BB402">
        <v>6</v>
      </c>
      <c r="BC402">
        <v>6</v>
      </c>
      <c r="BD402">
        <v>60.9</v>
      </c>
      <c r="BE402">
        <v>88.7</v>
      </c>
      <c r="BF402">
        <v>37</v>
      </c>
      <c r="BG402">
        <v>176</v>
      </c>
      <c r="BH402">
        <v>4.8</v>
      </c>
      <c r="BI402">
        <v>0</v>
      </c>
      <c r="BJ402">
        <v>2</v>
      </c>
      <c r="BK402">
        <v>2</v>
      </c>
      <c r="BL402">
        <v>1</v>
      </c>
      <c r="BM402">
        <v>2</v>
      </c>
      <c r="BN402">
        <v>3</v>
      </c>
      <c r="BO402">
        <v>127</v>
      </c>
      <c r="BP402">
        <v>5</v>
      </c>
      <c r="BQ402">
        <v>12</v>
      </c>
      <c r="BR402">
        <v>1</v>
      </c>
      <c r="BS402">
        <v>1</v>
      </c>
      <c r="BT402" s="3">
        <f t="shared" si="49"/>
        <v>33</v>
      </c>
      <c r="BU402">
        <f>VLOOKUP(D402,'2022 FPIs'!$A$1:$B$33,2,FALSE)</f>
        <v>-4.7</v>
      </c>
      <c r="BV402">
        <f>VLOOKUP($D402,'2022 FPIs'!$A$1:$F$33,3,FALSE)</f>
        <v>49.8</v>
      </c>
      <c r="BW402">
        <f>VLOOKUP($D402,'2022 FPIs'!$A$1:$F$33,4,FALSE)</f>
        <v>50.8</v>
      </c>
      <c r="BX402">
        <f>VLOOKUP($D402,'2022 FPIs'!$A$1:$F$33,5,FALSE)</f>
        <v>49.7</v>
      </c>
      <c r="BY402">
        <f>VLOOKUP($D402,'2022 FPIs'!$A$1:$F$33,6,FALSE)</f>
        <v>48.1</v>
      </c>
      <c r="BZ402">
        <f>VLOOKUP($D402,'2022 FPIs'!$A$1:$G$33,7,FALSE)</f>
        <v>1492</v>
      </c>
      <c r="CA402">
        <f>VLOOKUP($D402,'2022 FPIs'!$A$1:$M$33,8,FALSE)</f>
        <v>0.39999999999999997</v>
      </c>
      <c r="CB402">
        <f>VLOOKUP($D402,'2022 FPIs'!$A$1:$M$33,9,FALSE)</f>
        <v>0.42926829268292671</v>
      </c>
      <c r="CC402">
        <f>VLOOKUP($D402,'2022 FPIs'!$A$1:$M$33,10,FALSE)</f>
        <v>0.5353901996370235</v>
      </c>
      <c r="CD402">
        <f>VLOOKUP($D402,'2022 FPIs'!$A$1:$M$33,11,FALSE)</f>
        <v>0.47338935574229701</v>
      </c>
      <c r="CE402">
        <f>VLOOKUP($D402,'2022 FPIs'!$A$1:$M$33,12,FALSE)</f>
        <v>0.47720364741641347</v>
      </c>
      <c r="CF402">
        <f>VLOOKUP($D402,'2022 FPIs'!$A$1:$M$33,13,FALSE)</f>
        <v>0.43427230046948356</v>
      </c>
      <c r="CG402">
        <f t="shared" si="50"/>
        <v>2.4000000000000004</v>
      </c>
      <c r="CH402">
        <f t="shared" si="51"/>
        <v>1.0080321285140563</v>
      </c>
      <c r="CI402">
        <f t="shared" si="52"/>
        <v>0.98425196850393704</v>
      </c>
      <c r="CJ402">
        <f t="shared" si="53"/>
        <v>1.0181086519114688</v>
      </c>
      <c r="CK402">
        <f t="shared" si="54"/>
        <v>1.0228690228690229</v>
      </c>
      <c r="CL402">
        <f t="shared" si="55"/>
        <v>-161</v>
      </c>
    </row>
    <row r="403" spans="1:90">
      <c r="A403" t="s">
        <v>0</v>
      </c>
      <c r="B403">
        <f t="shared" si="48"/>
        <v>0</v>
      </c>
      <c r="C403" t="s">
        <v>66</v>
      </c>
      <c r="D403" t="s">
        <v>45</v>
      </c>
      <c r="E403">
        <v>16</v>
      </c>
      <c r="F403">
        <v>19</v>
      </c>
      <c r="G403">
        <v>13</v>
      </c>
      <c r="H403">
        <v>24</v>
      </c>
      <c r="I403">
        <v>160</v>
      </c>
      <c r="J403">
        <v>1</v>
      </c>
      <c r="K403">
        <v>1</v>
      </c>
      <c r="L403">
        <v>1</v>
      </c>
      <c r="M403">
        <v>7</v>
      </c>
      <c r="N403">
        <v>7</v>
      </c>
      <c r="O403">
        <v>6.4</v>
      </c>
      <c r="P403">
        <v>54.2</v>
      </c>
      <c r="Q403">
        <v>71.5</v>
      </c>
      <c r="R403">
        <v>28</v>
      </c>
      <c r="S403">
        <v>146</v>
      </c>
      <c r="T403">
        <v>5.2</v>
      </c>
      <c r="U403">
        <v>0</v>
      </c>
      <c r="V403">
        <v>3</v>
      </c>
      <c r="W403">
        <v>3</v>
      </c>
      <c r="X403">
        <v>1</v>
      </c>
      <c r="Y403">
        <v>1</v>
      </c>
      <c r="Z403">
        <v>3</v>
      </c>
      <c r="AA403">
        <v>137</v>
      </c>
      <c r="AB403">
        <v>3</v>
      </c>
      <c r="AC403">
        <v>10</v>
      </c>
      <c r="AD403">
        <v>1</v>
      </c>
      <c r="AE403">
        <v>1</v>
      </c>
      <c r="AF403" s="3">
        <v>27</v>
      </c>
      <c r="AG403">
        <f>VLOOKUP(C403,'2022 FPIs'!$A$1:$B$33,2,FALSE)</f>
        <v>-2.2999999999999998</v>
      </c>
      <c r="AH403">
        <f>VLOOKUP($C403,'2022 FPIs'!$A$1:$F$33,3,FALSE)</f>
        <v>50.2</v>
      </c>
      <c r="AI403">
        <f>VLOOKUP($C403,'2022 FPIs'!$A$1:$F$33,4,FALSE)</f>
        <v>50</v>
      </c>
      <c r="AJ403">
        <f>VLOOKUP($C403,'2022 FPIs'!$A$1:$F$33,5,FALSE)</f>
        <v>50.6</v>
      </c>
      <c r="AK403">
        <f>VLOOKUP($C403,'2022 FPIs'!$A$1:$F$33,6,FALSE)</f>
        <v>49.2</v>
      </c>
      <c r="AL403">
        <f>VLOOKUP($C403,'2022 FPIs'!$A$1:$M$33,7,FALSE)</f>
        <v>1331</v>
      </c>
      <c r="AM403">
        <f>VLOOKUP($C403,'2022 FPIs'!$A$1:$M$33,8,FALSE)</f>
        <v>0.47868852459016387</v>
      </c>
      <c r="AN403">
        <f>VLOOKUP($C403,'2022 FPIs'!$A$1:$M$33,9,FALSE)</f>
        <v>0.43902439024390244</v>
      </c>
      <c r="AO403">
        <f>VLOOKUP($C403,'2022 FPIs'!$A$1:$M$33,10,FALSE)</f>
        <v>0.52087114337568052</v>
      </c>
      <c r="AP403">
        <f>VLOOKUP($C403,'2022 FPIs'!$A$1:$M$33,11,FALSE)</f>
        <v>0.49859943977591042</v>
      </c>
      <c r="AQ403">
        <f>VLOOKUP($C403,'2022 FPIs'!$A$1:$M$33,12,FALSE)</f>
        <v>0.51063829787234061</v>
      </c>
      <c r="AR403">
        <f>VLOOKUP($C403,'2022 FPIs'!$A$1:$M$33,13,FALSE)</f>
        <v>5.6338028169014086E-2</v>
      </c>
      <c r="AS403">
        <v>19</v>
      </c>
      <c r="AT403">
        <v>16</v>
      </c>
      <c r="AU403">
        <v>16</v>
      </c>
      <c r="AV403">
        <v>28</v>
      </c>
      <c r="AW403">
        <v>197</v>
      </c>
      <c r="AX403">
        <v>1</v>
      </c>
      <c r="AY403">
        <v>0</v>
      </c>
      <c r="AZ403">
        <v>0</v>
      </c>
      <c r="BA403">
        <v>0</v>
      </c>
      <c r="BB403">
        <v>7</v>
      </c>
      <c r="BC403">
        <v>7</v>
      </c>
      <c r="BD403">
        <v>57.1</v>
      </c>
      <c r="BE403">
        <v>90.9</v>
      </c>
      <c r="BF403">
        <v>37</v>
      </c>
      <c r="BG403">
        <v>154</v>
      </c>
      <c r="BH403">
        <v>4.2</v>
      </c>
      <c r="BI403">
        <v>0</v>
      </c>
      <c r="BJ403">
        <v>4</v>
      </c>
      <c r="BK403">
        <v>4</v>
      </c>
      <c r="BL403">
        <v>1</v>
      </c>
      <c r="BM403">
        <v>1</v>
      </c>
      <c r="BN403">
        <v>2</v>
      </c>
      <c r="BO403">
        <v>85</v>
      </c>
      <c r="BP403">
        <v>6</v>
      </c>
      <c r="BQ403">
        <v>12</v>
      </c>
      <c r="BR403">
        <v>0</v>
      </c>
      <c r="BS403">
        <v>0</v>
      </c>
      <c r="BT403" s="3">
        <f t="shared" si="49"/>
        <v>33</v>
      </c>
      <c r="BU403">
        <f>VLOOKUP(D403,'2022 FPIs'!$A$1:$B$33,2,FALSE)</f>
        <v>2.2000000000000002</v>
      </c>
      <c r="BV403">
        <f>VLOOKUP($D403,'2022 FPIs'!$A$1:$F$33,3,FALSE)</f>
        <v>46.6</v>
      </c>
      <c r="BW403">
        <f>VLOOKUP($D403,'2022 FPIs'!$A$1:$F$33,4,FALSE)</f>
        <v>47</v>
      </c>
      <c r="BX403">
        <f>VLOOKUP($D403,'2022 FPIs'!$A$1:$F$33,5,FALSE)</f>
        <v>48.1</v>
      </c>
      <c r="BY403">
        <f>VLOOKUP($D403,'2022 FPIs'!$A$1:$F$33,6,FALSE)</f>
        <v>48.9</v>
      </c>
      <c r="BZ403">
        <f>VLOOKUP($D403,'2022 FPIs'!$A$1:$G$33,7,FALSE)</f>
        <v>1519</v>
      </c>
      <c r="CA403">
        <f>VLOOKUP($D403,'2022 FPIs'!$A$1:$M$33,8,FALSE)</f>
        <v>0.6262295081967213</v>
      </c>
      <c r="CB403">
        <f>VLOOKUP($D403,'2022 FPIs'!$A$1:$M$33,9,FALSE)</f>
        <v>0.35121951219512193</v>
      </c>
      <c r="CC403">
        <f>VLOOKUP($D403,'2022 FPIs'!$A$1:$M$33,10,FALSE)</f>
        <v>0.46642468239564422</v>
      </c>
      <c r="CD403">
        <f>VLOOKUP($D403,'2022 FPIs'!$A$1:$M$33,11,FALSE)</f>
        <v>0.42857142857142866</v>
      </c>
      <c r="CE403">
        <f>VLOOKUP($D403,'2022 FPIs'!$A$1:$M$33,12,FALSE)</f>
        <v>0.50151975683890582</v>
      </c>
      <c r="CF403">
        <f>VLOOKUP($D403,'2022 FPIs'!$A$1:$M$33,13,FALSE)</f>
        <v>0.49765258215962443</v>
      </c>
      <c r="CG403">
        <f t="shared" si="50"/>
        <v>-4.5</v>
      </c>
      <c r="CH403">
        <f t="shared" si="51"/>
        <v>1.0772532188841202</v>
      </c>
      <c r="CI403">
        <f t="shared" si="52"/>
        <v>1.0638297872340425</v>
      </c>
      <c r="CJ403">
        <f t="shared" si="53"/>
        <v>1.0519750519750519</v>
      </c>
      <c r="CK403">
        <f t="shared" si="54"/>
        <v>1.0061349693251536</v>
      </c>
      <c r="CL403">
        <f t="shared" si="55"/>
        <v>-188</v>
      </c>
    </row>
    <row r="404" spans="1:90">
      <c r="A404" t="s">
        <v>0</v>
      </c>
      <c r="B404">
        <f t="shared" si="48"/>
        <v>0</v>
      </c>
      <c r="C404" t="s">
        <v>66</v>
      </c>
      <c r="D404" t="s">
        <v>65</v>
      </c>
      <c r="E404">
        <v>18</v>
      </c>
      <c r="F404">
        <v>21</v>
      </c>
      <c r="G404">
        <v>13</v>
      </c>
      <c r="H404">
        <v>26</v>
      </c>
      <c r="I404">
        <v>89</v>
      </c>
      <c r="J404">
        <v>0</v>
      </c>
      <c r="K404">
        <v>0</v>
      </c>
      <c r="L404">
        <v>4</v>
      </c>
      <c r="M404">
        <v>8</v>
      </c>
      <c r="N404">
        <v>3.7</v>
      </c>
      <c r="O404">
        <v>3</v>
      </c>
      <c r="P404">
        <v>50</v>
      </c>
      <c r="Q404">
        <v>58</v>
      </c>
      <c r="R404">
        <v>39</v>
      </c>
      <c r="S404">
        <v>231</v>
      </c>
      <c r="T404">
        <v>5.9</v>
      </c>
      <c r="U404">
        <v>2</v>
      </c>
      <c r="V404">
        <v>1</v>
      </c>
      <c r="W404">
        <v>1</v>
      </c>
      <c r="X404">
        <v>1</v>
      </c>
      <c r="Y404">
        <v>1</v>
      </c>
      <c r="Z404">
        <v>5</v>
      </c>
      <c r="AA404">
        <v>208</v>
      </c>
      <c r="AB404">
        <v>9</v>
      </c>
      <c r="AC404">
        <v>16</v>
      </c>
      <c r="AD404">
        <v>0</v>
      </c>
      <c r="AE404">
        <v>1</v>
      </c>
      <c r="AF404" s="3">
        <v>31</v>
      </c>
      <c r="AG404">
        <f>VLOOKUP(C404,'2022 FPIs'!$A$1:$B$33,2,FALSE)</f>
        <v>-2.2999999999999998</v>
      </c>
      <c r="AH404">
        <f>VLOOKUP($C404,'2022 FPIs'!$A$1:$F$33,3,FALSE)</f>
        <v>50.2</v>
      </c>
      <c r="AI404">
        <f>VLOOKUP($C404,'2022 FPIs'!$A$1:$F$33,4,FALSE)</f>
        <v>50</v>
      </c>
      <c r="AJ404">
        <f>VLOOKUP($C404,'2022 FPIs'!$A$1:$F$33,5,FALSE)</f>
        <v>50.6</v>
      </c>
      <c r="AK404">
        <f>VLOOKUP($C404,'2022 FPIs'!$A$1:$F$33,6,FALSE)</f>
        <v>49.2</v>
      </c>
      <c r="AL404">
        <f>VLOOKUP($C404,'2022 FPIs'!$A$1:$M$33,7,FALSE)</f>
        <v>1331</v>
      </c>
      <c r="AM404">
        <f>VLOOKUP($C404,'2022 FPIs'!$A$1:$M$33,8,FALSE)</f>
        <v>0.47868852459016387</v>
      </c>
      <c r="AN404">
        <f>VLOOKUP($C404,'2022 FPIs'!$A$1:$M$33,9,FALSE)</f>
        <v>0.43902439024390244</v>
      </c>
      <c r="AO404">
        <f>VLOOKUP($C404,'2022 FPIs'!$A$1:$M$33,10,FALSE)</f>
        <v>0.52087114337568052</v>
      </c>
      <c r="AP404">
        <f>VLOOKUP($C404,'2022 FPIs'!$A$1:$M$33,11,FALSE)</f>
        <v>0.49859943977591042</v>
      </c>
      <c r="AQ404">
        <f>VLOOKUP($C404,'2022 FPIs'!$A$1:$M$33,12,FALSE)</f>
        <v>0.51063829787234061</v>
      </c>
      <c r="AR404">
        <f>VLOOKUP($C404,'2022 FPIs'!$A$1:$M$33,13,FALSE)</f>
        <v>5.6338028169014086E-2</v>
      </c>
      <c r="AS404">
        <v>21</v>
      </c>
      <c r="AT404">
        <v>18</v>
      </c>
      <c r="AU404">
        <v>13</v>
      </c>
      <c r="AV404">
        <v>19</v>
      </c>
      <c r="AW404">
        <v>214</v>
      </c>
      <c r="AX404">
        <v>3</v>
      </c>
      <c r="AY404">
        <v>0</v>
      </c>
      <c r="AZ404">
        <v>2</v>
      </c>
      <c r="BA404">
        <v>17</v>
      </c>
      <c r="BB404">
        <v>12.2</v>
      </c>
      <c r="BC404">
        <v>10.199999999999999</v>
      </c>
      <c r="BD404">
        <v>68.400000000000006</v>
      </c>
      <c r="BE404">
        <v>145.6</v>
      </c>
      <c r="BF404">
        <v>34</v>
      </c>
      <c r="BG404">
        <v>134</v>
      </c>
      <c r="BH404">
        <v>3.9</v>
      </c>
      <c r="BI404">
        <v>0</v>
      </c>
      <c r="BJ404">
        <v>0</v>
      </c>
      <c r="BK404">
        <v>0</v>
      </c>
      <c r="BL404">
        <v>3</v>
      </c>
      <c r="BM404">
        <v>3</v>
      </c>
      <c r="BN404">
        <v>4</v>
      </c>
      <c r="BO404">
        <v>181</v>
      </c>
      <c r="BP404">
        <v>5</v>
      </c>
      <c r="BQ404">
        <v>11</v>
      </c>
      <c r="BR404">
        <v>0</v>
      </c>
      <c r="BS404">
        <v>1</v>
      </c>
      <c r="BT404" s="3">
        <f t="shared" si="49"/>
        <v>29</v>
      </c>
      <c r="BU404">
        <f>VLOOKUP(D404,'2022 FPIs'!$A$1:$B$33,2,FALSE)</f>
        <v>1.6</v>
      </c>
      <c r="BV404">
        <f>VLOOKUP($D404,'2022 FPIs'!$A$1:$F$33,3,FALSE)</f>
        <v>46.6</v>
      </c>
      <c r="BW404">
        <f>VLOOKUP($D404,'2022 FPIs'!$A$1:$F$33,4,FALSE)</f>
        <v>51.7</v>
      </c>
      <c r="BX404">
        <f>VLOOKUP($D404,'2022 FPIs'!$A$1:$F$33,5,FALSE)</f>
        <v>40.200000000000003</v>
      </c>
      <c r="BY404">
        <f>VLOOKUP($D404,'2022 FPIs'!$A$1:$F$33,6,FALSE)</f>
        <v>56.6</v>
      </c>
      <c r="BZ404">
        <f>VLOOKUP($D404,'2022 FPIs'!$A$1:$G$33,7,FALSE)</f>
        <v>1485</v>
      </c>
      <c r="CA404">
        <f>VLOOKUP($D404,'2022 FPIs'!$A$1:$M$33,8,FALSE)</f>
        <v>0.60655737704918034</v>
      </c>
      <c r="CB404">
        <f>VLOOKUP($D404,'2022 FPIs'!$A$1:$M$33,9,FALSE)</f>
        <v>0.35121951219512193</v>
      </c>
      <c r="CC404">
        <f>VLOOKUP($D404,'2022 FPIs'!$A$1:$M$33,10,FALSE)</f>
        <v>0.55172413793103448</v>
      </c>
      <c r="CD404">
        <f>VLOOKUP($D404,'2022 FPIs'!$A$1:$M$33,11,FALSE)</f>
        <v>0.20728291316526626</v>
      </c>
      <c r="CE404">
        <f>VLOOKUP($D404,'2022 FPIs'!$A$1:$M$33,12,FALSE)</f>
        <v>0.73556231003039529</v>
      </c>
      <c r="CF404">
        <f>VLOOKUP($D404,'2022 FPIs'!$A$1:$M$33,13,FALSE)</f>
        <v>0.41784037558685444</v>
      </c>
      <c r="CG404">
        <f t="shared" si="50"/>
        <v>-3.9</v>
      </c>
      <c r="CH404">
        <f t="shared" si="51"/>
        <v>1.0772532188841202</v>
      </c>
      <c r="CI404">
        <f t="shared" si="52"/>
        <v>0.96711798839458407</v>
      </c>
      <c r="CJ404">
        <f t="shared" si="53"/>
        <v>1.2587064676616915</v>
      </c>
      <c r="CK404">
        <f t="shared" si="54"/>
        <v>0.86925795053003541</v>
      </c>
      <c r="CL404">
        <f t="shared" si="55"/>
        <v>-154</v>
      </c>
    </row>
    <row r="405" spans="1:90">
      <c r="A405" t="s">
        <v>0</v>
      </c>
      <c r="B405">
        <f t="shared" si="48"/>
        <v>0</v>
      </c>
      <c r="C405" t="s">
        <v>66</v>
      </c>
      <c r="D405" t="s">
        <v>44</v>
      </c>
      <c r="E405">
        <v>9</v>
      </c>
      <c r="F405">
        <v>17</v>
      </c>
      <c r="G405">
        <v>22</v>
      </c>
      <c r="H405">
        <v>33</v>
      </c>
      <c r="I405">
        <v>212</v>
      </c>
      <c r="J405">
        <v>0</v>
      </c>
      <c r="K405">
        <v>0</v>
      </c>
      <c r="L405">
        <v>2</v>
      </c>
      <c r="M405">
        <v>6</v>
      </c>
      <c r="N405">
        <v>6.6</v>
      </c>
      <c r="O405">
        <v>6.1</v>
      </c>
      <c r="P405">
        <v>66.7</v>
      </c>
      <c r="Q405">
        <v>84.4</v>
      </c>
      <c r="R405">
        <v>33</v>
      </c>
      <c r="S405">
        <v>115</v>
      </c>
      <c r="T405">
        <v>3.5</v>
      </c>
      <c r="U405">
        <v>0</v>
      </c>
      <c r="V405">
        <v>3</v>
      </c>
      <c r="W405">
        <v>3</v>
      </c>
      <c r="X405">
        <v>0</v>
      </c>
      <c r="Y405">
        <v>0</v>
      </c>
      <c r="Z405">
        <v>3</v>
      </c>
      <c r="AA405">
        <v>112</v>
      </c>
      <c r="AB405">
        <v>5</v>
      </c>
      <c r="AC405">
        <v>14</v>
      </c>
      <c r="AD405">
        <v>1</v>
      </c>
      <c r="AE405">
        <v>4</v>
      </c>
      <c r="AF405" s="3">
        <v>32.5</v>
      </c>
      <c r="AG405">
        <f>VLOOKUP(C405,'2022 FPIs'!$A$1:$B$33,2,FALSE)</f>
        <v>-2.2999999999999998</v>
      </c>
      <c r="AH405">
        <f>VLOOKUP($C405,'2022 FPIs'!$A$1:$F$33,3,FALSE)</f>
        <v>50.2</v>
      </c>
      <c r="AI405">
        <f>VLOOKUP($C405,'2022 FPIs'!$A$1:$F$33,4,FALSE)</f>
        <v>50</v>
      </c>
      <c r="AJ405">
        <f>VLOOKUP($C405,'2022 FPIs'!$A$1:$F$33,5,FALSE)</f>
        <v>50.6</v>
      </c>
      <c r="AK405">
        <f>VLOOKUP($C405,'2022 FPIs'!$A$1:$F$33,6,FALSE)</f>
        <v>49.2</v>
      </c>
      <c r="AL405">
        <f>VLOOKUP($C405,'2022 FPIs'!$A$1:$M$33,7,FALSE)</f>
        <v>1331</v>
      </c>
      <c r="AM405">
        <f>VLOOKUP($C405,'2022 FPIs'!$A$1:$M$33,8,FALSE)</f>
        <v>0.47868852459016387</v>
      </c>
      <c r="AN405">
        <f>VLOOKUP($C405,'2022 FPIs'!$A$1:$M$33,9,FALSE)</f>
        <v>0.43902439024390244</v>
      </c>
      <c r="AO405">
        <f>VLOOKUP($C405,'2022 FPIs'!$A$1:$M$33,10,FALSE)</f>
        <v>0.52087114337568052</v>
      </c>
      <c r="AP405">
        <f>VLOOKUP($C405,'2022 FPIs'!$A$1:$M$33,11,FALSE)</f>
        <v>0.49859943977591042</v>
      </c>
      <c r="AQ405">
        <f>VLOOKUP($C405,'2022 FPIs'!$A$1:$M$33,12,FALSE)</f>
        <v>0.51063829787234061</v>
      </c>
      <c r="AR405">
        <f>VLOOKUP($C405,'2022 FPIs'!$A$1:$M$33,13,FALSE)</f>
        <v>5.6338028169014086E-2</v>
      </c>
      <c r="AS405">
        <v>17</v>
      </c>
      <c r="AT405">
        <v>9</v>
      </c>
      <c r="AU405">
        <v>9</v>
      </c>
      <c r="AV405">
        <v>17</v>
      </c>
      <c r="AW405">
        <v>115</v>
      </c>
      <c r="AX405">
        <v>1</v>
      </c>
      <c r="AY405">
        <v>0</v>
      </c>
      <c r="AZ405">
        <v>0</v>
      </c>
      <c r="BA405">
        <v>0</v>
      </c>
      <c r="BB405">
        <v>6.8</v>
      </c>
      <c r="BC405">
        <v>6.8</v>
      </c>
      <c r="BD405">
        <v>52.9</v>
      </c>
      <c r="BE405">
        <v>94</v>
      </c>
      <c r="BF405">
        <v>34</v>
      </c>
      <c r="BG405">
        <v>184</v>
      </c>
      <c r="BH405">
        <v>5.4</v>
      </c>
      <c r="BI405">
        <v>0</v>
      </c>
      <c r="BJ405">
        <v>3</v>
      </c>
      <c r="BK405">
        <v>4</v>
      </c>
      <c r="BL405">
        <v>0</v>
      </c>
      <c r="BM405">
        <v>0</v>
      </c>
      <c r="BN405">
        <v>3</v>
      </c>
      <c r="BO405">
        <v>115</v>
      </c>
      <c r="BP405">
        <v>4</v>
      </c>
      <c r="BQ405">
        <v>12</v>
      </c>
      <c r="BR405">
        <v>0</v>
      </c>
      <c r="BS405">
        <v>0</v>
      </c>
      <c r="BT405" s="3">
        <f t="shared" si="49"/>
        <v>27.5</v>
      </c>
      <c r="BU405">
        <f>VLOOKUP(D405,'2022 FPIs'!$A$1:$B$33,2,FALSE)</f>
        <v>2.9</v>
      </c>
      <c r="BV405">
        <f>VLOOKUP($D405,'2022 FPIs'!$A$1:$F$33,3,FALSE)</f>
        <v>51.9</v>
      </c>
      <c r="BW405">
        <f>VLOOKUP($D405,'2022 FPIs'!$A$1:$F$33,4,FALSE)</f>
        <v>59.7</v>
      </c>
      <c r="BX405">
        <f>VLOOKUP($D405,'2022 FPIs'!$A$1:$F$33,5,FALSE)</f>
        <v>39.6</v>
      </c>
      <c r="BY405">
        <f>VLOOKUP($D405,'2022 FPIs'!$A$1:$F$33,6,FALSE)</f>
        <v>60.2</v>
      </c>
      <c r="BZ405">
        <f>VLOOKUP($D405,'2022 FPIs'!$A$1:$G$33,7,FALSE)</f>
        <v>1599</v>
      </c>
      <c r="CA405">
        <f>VLOOKUP($D405,'2022 FPIs'!$A$1:$M$33,8,FALSE)</f>
        <v>0.64918032786885238</v>
      </c>
      <c r="CB405">
        <f>VLOOKUP($D405,'2022 FPIs'!$A$1:$M$33,9,FALSE)</f>
        <v>0.48048780487804865</v>
      </c>
      <c r="CC405">
        <f>VLOOKUP($D405,'2022 FPIs'!$A$1:$M$33,10,FALSE)</f>
        <v>0.69691470054446458</v>
      </c>
      <c r="CD405">
        <f>VLOOKUP($D405,'2022 FPIs'!$A$1:$M$33,11,FALSE)</f>
        <v>0.19047619047619058</v>
      </c>
      <c r="CE405">
        <f>VLOOKUP($D405,'2022 FPIs'!$A$1:$M$33,12,FALSE)</f>
        <v>0.84498480243161112</v>
      </c>
      <c r="CF405">
        <f>VLOOKUP($D405,'2022 FPIs'!$A$1:$M$33,13,FALSE)</f>
        <v>0.68544600938967137</v>
      </c>
      <c r="CG405">
        <f t="shared" si="50"/>
        <v>-5.1999999999999993</v>
      </c>
      <c r="CH405">
        <f t="shared" si="51"/>
        <v>0.96724470134874763</v>
      </c>
      <c r="CI405">
        <f t="shared" si="52"/>
        <v>0.83752093802345051</v>
      </c>
      <c r="CJ405">
        <f t="shared" si="53"/>
        <v>1.2777777777777777</v>
      </c>
      <c r="CK405">
        <f t="shared" si="54"/>
        <v>0.81727574750830567</v>
      </c>
      <c r="CL405">
        <f t="shared" si="55"/>
        <v>-268</v>
      </c>
    </row>
    <row r="406" spans="1:90">
      <c r="A406" t="s">
        <v>1</v>
      </c>
      <c r="B406">
        <f t="shared" si="48"/>
        <v>1</v>
      </c>
      <c r="C406" t="s">
        <v>66</v>
      </c>
      <c r="D406" t="s">
        <v>57</v>
      </c>
      <c r="E406">
        <v>20</v>
      </c>
      <c r="F406">
        <v>19</v>
      </c>
      <c r="G406">
        <v>19</v>
      </c>
      <c r="H406">
        <v>26</v>
      </c>
      <c r="I406">
        <v>166</v>
      </c>
      <c r="J406">
        <v>0</v>
      </c>
      <c r="K406">
        <v>0</v>
      </c>
      <c r="L406">
        <v>1</v>
      </c>
      <c r="M406">
        <v>3</v>
      </c>
      <c r="N406">
        <v>6.5</v>
      </c>
      <c r="O406">
        <v>6.1</v>
      </c>
      <c r="P406">
        <v>73.099999999999994</v>
      </c>
      <c r="Q406">
        <v>89.6</v>
      </c>
      <c r="R406">
        <v>34</v>
      </c>
      <c r="S406">
        <v>132</v>
      </c>
      <c r="T406">
        <v>3.9</v>
      </c>
      <c r="U406">
        <v>2</v>
      </c>
      <c r="V406">
        <v>2</v>
      </c>
      <c r="W406">
        <v>2</v>
      </c>
      <c r="X406">
        <v>2</v>
      </c>
      <c r="Y406">
        <v>2</v>
      </c>
      <c r="Z406">
        <v>3</v>
      </c>
      <c r="AA406">
        <v>148</v>
      </c>
      <c r="AB406">
        <v>5</v>
      </c>
      <c r="AC406">
        <v>11</v>
      </c>
      <c r="AD406">
        <v>1</v>
      </c>
      <c r="AE406">
        <v>2</v>
      </c>
      <c r="AF406" s="3">
        <v>32.5</v>
      </c>
      <c r="AG406">
        <f>VLOOKUP(C406,'2022 FPIs'!$A$1:$B$33,2,FALSE)</f>
        <v>-2.2999999999999998</v>
      </c>
      <c r="AH406">
        <f>VLOOKUP($C406,'2022 FPIs'!$A$1:$F$33,3,FALSE)</f>
        <v>50.2</v>
      </c>
      <c r="AI406">
        <f>VLOOKUP($C406,'2022 FPIs'!$A$1:$F$33,4,FALSE)</f>
        <v>50</v>
      </c>
      <c r="AJ406">
        <f>VLOOKUP($C406,'2022 FPIs'!$A$1:$F$33,5,FALSE)</f>
        <v>50.6</v>
      </c>
      <c r="AK406">
        <f>VLOOKUP($C406,'2022 FPIs'!$A$1:$F$33,6,FALSE)</f>
        <v>49.2</v>
      </c>
      <c r="AL406">
        <f>VLOOKUP($C406,'2022 FPIs'!$A$1:$M$33,7,FALSE)</f>
        <v>1331</v>
      </c>
      <c r="AM406">
        <f>VLOOKUP($C406,'2022 FPIs'!$A$1:$M$33,8,FALSE)</f>
        <v>0.47868852459016387</v>
      </c>
      <c r="AN406">
        <f>VLOOKUP($C406,'2022 FPIs'!$A$1:$M$33,9,FALSE)</f>
        <v>0.43902439024390244</v>
      </c>
      <c r="AO406">
        <f>VLOOKUP($C406,'2022 FPIs'!$A$1:$M$33,10,FALSE)</f>
        <v>0.52087114337568052</v>
      </c>
      <c r="AP406">
        <f>VLOOKUP($C406,'2022 FPIs'!$A$1:$M$33,11,FALSE)</f>
        <v>0.49859943977591042</v>
      </c>
      <c r="AQ406">
        <f>VLOOKUP($C406,'2022 FPIs'!$A$1:$M$33,12,FALSE)</f>
        <v>0.51063829787234061</v>
      </c>
      <c r="AR406">
        <f>VLOOKUP($C406,'2022 FPIs'!$A$1:$M$33,13,FALSE)</f>
        <v>5.6338028169014086E-2</v>
      </c>
      <c r="AS406">
        <v>19</v>
      </c>
      <c r="AT406">
        <v>20</v>
      </c>
      <c r="AU406">
        <v>24</v>
      </c>
      <c r="AV406">
        <v>40</v>
      </c>
      <c r="AW406">
        <v>213</v>
      </c>
      <c r="AX406">
        <v>1</v>
      </c>
      <c r="AY406">
        <v>0</v>
      </c>
      <c r="AZ406">
        <v>2</v>
      </c>
      <c r="BA406">
        <v>9</v>
      </c>
      <c r="BB406">
        <v>5.6</v>
      </c>
      <c r="BC406">
        <v>5.0999999999999996</v>
      </c>
      <c r="BD406">
        <v>60</v>
      </c>
      <c r="BE406">
        <v>82.6</v>
      </c>
      <c r="BF406">
        <v>27</v>
      </c>
      <c r="BG406">
        <v>126</v>
      </c>
      <c r="BH406">
        <v>4.7</v>
      </c>
      <c r="BI406">
        <v>0</v>
      </c>
      <c r="BJ406">
        <v>4</v>
      </c>
      <c r="BK406">
        <v>5</v>
      </c>
      <c r="BL406">
        <v>1</v>
      </c>
      <c r="BM406">
        <v>1</v>
      </c>
      <c r="BN406">
        <v>2</v>
      </c>
      <c r="BO406">
        <v>34</v>
      </c>
      <c r="BP406">
        <v>4</v>
      </c>
      <c r="BQ406">
        <v>11</v>
      </c>
      <c r="BR406">
        <v>0</v>
      </c>
      <c r="BS406">
        <v>1</v>
      </c>
      <c r="BT406" s="3">
        <f t="shared" si="49"/>
        <v>27.5</v>
      </c>
      <c r="BU406">
        <f>VLOOKUP(D406,'2022 FPIs'!$A$1:$B$33,2,FALSE)</f>
        <v>-15.1</v>
      </c>
      <c r="BV406">
        <f>VLOOKUP($D406,'2022 FPIs'!$A$1:$F$33,3,FALSE)</f>
        <v>45.7</v>
      </c>
      <c r="BW406">
        <f>VLOOKUP($D406,'2022 FPIs'!$A$1:$F$33,4,FALSE)</f>
        <v>39.799999999999997</v>
      </c>
      <c r="BX406">
        <f>VLOOKUP($D406,'2022 FPIs'!$A$1:$F$33,5,FALSE)</f>
        <v>60.5</v>
      </c>
      <c r="BY406">
        <f>VLOOKUP($D406,'2022 FPIs'!$A$1:$F$33,6,FALSE)</f>
        <v>34.299999999999997</v>
      </c>
      <c r="BZ406">
        <f>VLOOKUP($D406,'2022 FPIs'!$A$1:$G$33,7,FALSE)</f>
        <v>1337</v>
      </c>
      <c r="CA406">
        <f>VLOOKUP($D406,'2022 FPIs'!$A$1:$M$33,8,FALSE)</f>
        <v>5.9016393442622918E-2</v>
      </c>
      <c r="CB406">
        <f>VLOOKUP($D406,'2022 FPIs'!$A$1:$M$33,9,FALSE)</f>
        <v>0.32926829268292684</v>
      </c>
      <c r="CC406">
        <f>VLOOKUP($D406,'2022 FPIs'!$A$1:$M$33,10,FALSE)</f>
        <v>0.33575317604355703</v>
      </c>
      <c r="CD406">
        <f>VLOOKUP($D406,'2022 FPIs'!$A$1:$M$33,11,FALSE)</f>
        <v>0.77591036414565828</v>
      </c>
      <c r="CE406">
        <f>VLOOKUP($D406,'2022 FPIs'!$A$1:$M$33,12,FALSE)</f>
        <v>5.7750759878419412E-2</v>
      </c>
      <c r="CF406">
        <f>VLOOKUP($D406,'2022 FPIs'!$A$1:$M$33,13,FALSE)</f>
        <v>7.0422535211267609E-2</v>
      </c>
      <c r="CG406">
        <f t="shared" si="50"/>
        <v>12.8</v>
      </c>
      <c r="CH406">
        <f t="shared" si="51"/>
        <v>1.0984682713347922</v>
      </c>
      <c r="CI406">
        <f t="shared" si="52"/>
        <v>1.256281407035176</v>
      </c>
      <c r="CJ406">
        <f t="shared" si="53"/>
        <v>0.83636363636363642</v>
      </c>
      <c r="CK406">
        <f t="shared" si="54"/>
        <v>1.4344023323615163</v>
      </c>
      <c r="CL406">
        <f t="shared" si="55"/>
        <v>-6</v>
      </c>
    </row>
    <row r="407" spans="1:90">
      <c r="A407" t="s">
        <v>1</v>
      </c>
      <c r="B407">
        <f t="shared" si="48"/>
        <v>1</v>
      </c>
      <c r="C407" t="s">
        <v>66</v>
      </c>
      <c r="D407" t="s">
        <v>68</v>
      </c>
      <c r="E407">
        <v>30</v>
      </c>
      <c r="F407">
        <v>17</v>
      </c>
      <c r="G407">
        <v>19</v>
      </c>
      <c r="H407">
        <v>30</v>
      </c>
      <c r="I407">
        <v>208</v>
      </c>
      <c r="J407">
        <v>2</v>
      </c>
      <c r="K407">
        <v>0</v>
      </c>
      <c r="L407">
        <v>2</v>
      </c>
      <c r="M407">
        <v>16</v>
      </c>
      <c r="N407">
        <v>7.5</v>
      </c>
      <c r="O407">
        <v>6.5</v>
      </c>
      <c r="P407">
        <v>63.3</v>
      </c>
      <c r="Q407">
        <v>106</v>
      </c>
      <c r="R407">
        <v>35</v>
      </c>
      <c r="S407">
        <v>174</v>
      </c>
      <c r="T407">
        <v>5</v>
      </c>
      <c r="U407">
        <v>1</v>
      </c>
      <c r="V407">
        <v>3</v>
      </c>
      <c r="W407">
        <v>3</v>
      </c>
      <c r="X407">
        <v>3</v>
      </c>
      <c r="Y407">
        <v>3</v>
      </c>
      <c r="Z407">
        <v>3</v>
      </c>
      <c r="AA407">
        <v>154</v>
      </c>
      <c r="AB407">
        <v>6</v>
      </c>
      <c r="AC407">
        <v>15</v>
      </c>
      <c r="AD407">
        <v>3</v>
      </c>
      <c r="AE407">
        <v>3</v>
      </c>
      <c r="AF407" s="3">
        <v>11</v>
      </c>
      <c r="AG407">
        <f>VLOOKUP(C407,'2022 FPIs'!$A$1:$B$33,2,FALSE)</f>
        <v>-2.2999999999999998</v>
      </c>
      <c r="AH407">
        <f>VLOOKUP($C407,'2022 FPIs'!$A$1:$F$33,3,FALSE)</f>
        <v>50.2</v>
      </c>
      <c r="AI407">
        <f>VLOOKUP($C407,'2022 FPIs'!$A$1:$F$33,4,FALSE)</f>
        <v>50</v>
      </c>
      <c r="AJ407">
        <f>VLOOKUP($C407,'2022 FPIs'!$A$1:$F$33,5,FALSE)</f>
        <v>50.6</v>
      </c>
      <c r="AK407">
        <f>VLOOKUP($C407,'2022 FPIs'!$A$1:$F$33,6,FALSE)</f>
        <v>49.2</v>
      </c>
      <c r="AL407">
        <f>VLOOKUP($C407,'2022 FPIs'!$A$1:$M$33,7,FALSE)</f>
        <v>1331</v>
      </c>
      <c r="AM407">
        <f>VLOOKUP($C407,'2022 FPIs'!$A$1:$M$33,8,FALSE)</f>
        <v>0.47868852459016387</v>
      </c>
      <c r="AN407">
        <f>VLOOKUP($C407,'2022 FPIs'!$A$1:$M$33,9,FALSE)</f>
        <v>0.43902439024390244</v>
      </c>
      <c r="AO407">
        <f>VLOOKUP($C407,'2022 FPIs'!$A$1:$M$33,10,FALSE)</f>
        <v>0.52087114337568052</v>
      </c>
      <c r="AP407">
        <f>VLOOKUP($C407,'2022 FPIs'!$A$1:$M$33,11,FALSE)</f>
        <v>0.49859943977591042</v>
      </c>
      <c r="AQ407">
        <f>VLOOKUP($C407,'2022 FPIs'!$A$1:$M$33,12,FALSE)</f>
        <v>0.51063829787234061</v>
      </c>
      <c r="AR407">
        <f>VLOOKUP($C407,'2022 FPIs'!$A$1:$M$33,13,FALSE)</f>
        <v>5.6338028169014086E-2</v>
      </c>
      <c r="AS407">
        <v>17</v>
      </c>
      <c r="AT407">
        <v>30</v>
      </c>
      <c r="AU407">
        <v>22</v>
      </c>
      <c r="AV407">
        <v>34</v>
      </c>
      <c r="AW407">
        <v>136</v>
      </c>
      <c r="AX407">
        <v>2</v>
      </c>
      <c r="AY407">
        <v>0</v>
      </c>
      <c r="AZ407">
        <v>0</v>
      </c>
      <c r="BA407">
        <v>0</v>
      </c>
      <c r="BB407">
        <v>4</v>
      </c>
      <c r="BC407">
        <v>4</v>
      </c>
      <c r="BD407">
        <v>64.7</v>
      </c>
      <c r="BE407">
        <v>92.3</v>
      </c>
      <c r="BF407">
        <v>20</v>
      </c>
      <c r="BG407">
        <v>86</v>
      </c>
      <c r="BH407">
        <v>4.3</v>
      </c>
      <c r="BI407">
        <v>0</v>
      </c>
      <c r="BJ407">
        <v>1</v>
      </c>
      <c r="BK407">
        <v>1</v>
      </c>
      <c r="BL407">
        <v>2</v>
      </c>
      <c r="BM407">
        <v>2</v>
      </c>
      <c r="BN407">
        <v>5</v>
      </c>
      <c r="BO407">
        <v>253</v>
      </c>
      <c r="BP407">
        <v>6</v>
      </c>
      <c r="BQ407">
        <v>13</v>
      </c>
      <c r="BR407">
        <v>0</v>
      </c>
      <c r="BS407">
        <v>1</v>
      </c>
      <c r="BT407" s="3">
        <f t="shared" si="49"/>
        <v>49</v>
      </c>
      <c r="BU407">
        <f>VLOOKUP(D407,'2022 FPIs'!$A$1:$B$33,2,FALSE)</f>
        <v>-8.6999999999999993</v>
      </c>
      <c r="BV407">
        <f>VLOOKUP($D407,'2022 FPIs'!$A$1:$F$33,3,FALSE)</f>
        <v>71.7</v>
      </c>
      <c r="BW407">
        <f>VLOOKUP($D407,'2022 FPIs'!$A$1:$F$33,4,FALSE)</f>
        <v>64.2</v>
      </c>
      <c r="BX407">
        <f>VLOOKUP($D407,'2022 FPIs'!$A$1:$F$33,5,FALSE)</f>
        <v>68.5</v>
      </c>
      <c r="BY407">
        <f>VLOOKUP($D407,'2022 FPIs'!$A$1:$F$33,6,FALSE)</f>
        <v>53.6</v>
      </c>
      <c r="BZ407">
        <f>VLOOKUP($D407,'2022 FPIs'!$A$1:$G$33,7,FALSE)</f>
        <v>1479</v>
      </c>
      <c r="CA407">
        <f>VLOOKUP($D407,'2022 FPIs'!$A$1:$M$33,8,FALSE)</f>
        <v>0.26885245901639343</v>
      </c>
      <c r="CB407">
        <f>VLOOKUP($D407,'2022 FPIs'!$A$1:$M$33,9,FALSE)</f>
        <v>0.96341463414634143</v>
      </c>
      <c r="CC407">
        <f>VLOOKUP($D407,'2022 FPIs'!$A$1:$M$33,10,FALSE)</f>
        <v>0.77858439201451901</v>
      </c>
      <c r="CD407">
        <f>VLOOKUP($D407,'2022 FPIs'!$A$1:$M$33,11,FALSE)</f>
        <v>1</v>
      </c>
      <c r="CE407">
        <f>VLOOKUP($D407,'2022 FPIs'!$A$1:$M$33,12,FALSE)</f>
        <v>0.64437689969604872</v>
      </c>
      <c r="CF407">
        <f>VLOOKUP($D407,'2022 FPIs'!$A$1:$M$33,13,FALSE)</f>
        <v>0.40375586854460094</v>
      </c>
      <c r="CG407">
        <f t="shared" si="50"/>
        <v>6.3999999999999995</v>
      </c>
      <c r="CH407">
        <f t="shared" si="51"/>
        <v>0.70013947001394705</v>
      </c>
      <c r="CI407">
        <f t="shared" si="52"/>
        <v>0.77881619937694702</v>
      </c>
      <c r="CJ407">
        <f t="shared" si="53"/>
        <v>0.73868613138686134</v>
      </c>
      <c r="CK407">
        <f t="shared" si="54"/>
        <v>0.91791044776119401</v>
      </c>
      <c r="CL407">
        <f t="shared" si="55"/>
        <v>-148</v>
      </c>
    </row>
    <row r="408" spans="1:90">
      <c r="A408" t="s">
        <v>1</v>
      </c>
      <c r="B408">
        <f t="shared" si="48"/>
        <v>1</v>
      </c>
      <c r="C408" t="s">
        <v>48</v>
      </c>
      <c r="D408" t="s">
        <v>47</v>
      </c>
      <c r="E408">
        <v>23</v>
      </c>
      <c r="F408">
        <v>7</v>
      </c>
      <c r="G408">
        <v>23</v>
      </c>
      <c r="H408">
        <v>32</v>
      </c>
      <c r="I408">
        <v>269</v>
      </c>
      <c r="J408">
        <v>2</v>
      </c>
      <c r="K408">
        <v>0</v>
      </c>
      <c r="L408">
        <v>1</v>
      </c>
      <c r="M408">
        <v>8</v>
      </c>
      <c r="N408">
        <v>8.6999999999999993</v>
      </c>
      <c r="O408">
        <v>8.1999999999999993</v>
      </c>
      <c r="P408">
        <v>71.900000000000006</v>
      </c>
      <c r="Q408">
        <v>117.8</v>
      </c>
      <c r="R408">
        <v>28</v>
      </c>
      <c r="S408">
        <v>126</v>
      </c>
      <c r="T408">
        <v>4.5</v>
      </c>
      <c r="U408">
        <v>0</v>
      </c>
      <c r="V408">
        <v>3</v>
      </c>
      <c r="W408">
        <v>3</v>
      </c>
      <c r="X408">
        <v>2</v>
      </c>
      <c r="Y408">
        <v>2</v>
      </c>
      <c r="Z408">
        <v>5</v>
      </c>
      <c r="AA408">
        <v>232</v>
      </c>
      <c r="AB408">
        <v>4</v>
      </c>
      <c r="AC408">
        <v>13</v>
      </c>
      <c r="AD408">
        <v>1</v>
      </c>
      <c r="AE408">
        <v>1</v>
      </c>
      <c r="AF408" s="3">
        <v>31.5</v>
      </c>
      <c r="AG408">
        <f>VLOOKUP(C408,'2022 FPIs'!$A$1:$B$33,2,FALSE)</f>
        <v>1.7</v>
      </c>
      <c r="AH408">
        <f>VLOOKUP($C408,'2022 FPIs'!$A$1:$F$33,3,FALSE)</f>
        <v>68.099999999999994</v>
      </c>
      <c r="AI408">
        <f>VLOOKUP($C408,'2022 FPIs'!$A$1:$F$33,4,FALSE)</f>
        <v>76.400000000000006</v>
      </c>
      <c r="AJ408">
        <f>VLOOKUP($C408,'2022 FPIs'!$A$1:$F$33,5,FALSE)</f>
        <v>57.1</v>
      </c>
      <c r="AK408">
        <f>VLOOKUP($C408,'2022 FPIs'!$A$1:$F$33,6,FALSE)</f>
        <v>32.4</v>
      </c>
      <c r="AL408">
        <f>VLOOKUP($C408,'2022 FPIs'!$A$1:$M$33,7,FALSE)</f>
        <v>1534</v>
      </c>
      <c r="AM408">
        <f>VLOOKUP($C408,'2022 FPIs'!$A$1:$M$33,8,FALSE)</f>
        <v>0.60983606557377046</v>
      </c>
      <c r="AN408">
        <f>VLOOKUP($C408,'2022 FPIs'!$A$1:$M$33,9,FALSE)</f>
        <v>0.87560975609756075</v>
      </c>
      <c r="AO408">
        <f>VLOOKUP($C408,'2022 FPIs'!$A$1:$M$33,10,FALSE)</f>
        <v>1</v>
      </c>
      <c r="AP408">
        <f>VLOOKUP($C408,'2022 FPIs'!$A$1:$M$33,11,FALSE)</f>
        <v>0.68067226890756305</v>
      </c>
      <c r="AQ408">
        <f>VLOOKUP($C408,'2022 FPIs'!$A$1:$M$33,12,FALSE)</f>
        <v>0</v>
      </c>
      <c r="AR408">
        <f>VLOOKUP($C408,'2022 FPIs'!$A$1:$M$33,13,FALSE)</f>
        <v>0.53286384976525825</v>
      </c>
      <c r="AS408">
        <v>7</v>
      </c>
      <c r="AT408">
        <v>23</v>
      </c>
      <c r="AU408">
        <v>26</v>
      </c>
      <c r="AV408">
        <v>39</v>
      </c>
      <c r="AW408">
        <v>227</v>
      </c>
      <c r="AX408">
        <v>0</v>
      </c>
      <c r="AY408">
        <v>1</v>
      </c>
      <c r="AZ408">
        <v>4</v>
      </c>
      <c r="BA408">
        <v>33</v>
      </c>
      <c r="BB408">
        <v>6.7</v>
      </c>
      <c r="BC408">
        <v>5.3</v>
      </c>
      <c r="BD408">
        <v>66.7</v>
      </c>
      <c r="BE408">
        <v>71.2</v>
      </c>
      <c r="BF408">
        <v>18</v>
      </c>
      <c r="BG408">
        <v>111</v>
      </c>
      <c r="BH408">
        <v>6.2</v>
      </c>
      <c r="BI408">
        <v>1</v>
      </c>
      <c r="BJ408">
        <v>0</v>
      </c>
      <c r="BK408">
        <v>0</v>
      </c>
      <c r="BL408">
        <v>1</v>
      </c>
      <c r="BM408">
        <v>1</v>
      </c>
      <c r="BN408">
        <v>4</v>
      </c>
      <c r="BO408">
        <v>179</v>
      </c>
      <c r="BP408">
        <v>3</v>
      </c>
      <c r="BQ408">
        <v>9</v>
      </c>
      <c r="BR408">
        <v>0</v>
      </c>
      <c r="BS408">
        <v>2</v>
      </c>
      <c r="BT408" s="3">
        <f t="shared" si="49"/>
        <v>28.5</v>
      </c>
      <c r="BU408">
        <f>VLOOKUP(D408,'2022 FPIs'!$A$1:$B$33,2,FALSE)</f>
        <v>6.3</v>
      </c>
      <c r="BV408">
        <f>VLOOKUP($D408,'2022 FPIs'!$A$1:$F$33,3,FALSE)</f>
        <v>67.400000000000006</v>
      </c>
      <c r="BW408">
        <f>VLOOKUP($D408,'2022 FPIs'!$A$1:$F$33,4,FALSE)</f>
        <v>60.3</v>
      </c>
      <c r="BX408">
        <f>VLOOKUP($D408,'2022 FPIs'!$A$1:$F$33,5,FALSE)</f>
        <v>63.2</v>
      </c>
      <c r="BY408">
        <f>VLOOKUP($D408,'2022 FPIs'!$A$1:$F$33,6,FALSE)</f>
        <v>58.4</v>
      </c>
      <c r="BZ408">
        <f>VLOOKUP($D408,'2022 FPIs'!$A$1:$G$33,7,FALSE)</f>
        <v>1515</v>
      </c>
      <c r="CA408">
        <f>VLOOKUP($D408,'2022 FPIs'!$A$1:$M$33,8,FALSE)</f>
        <v>0.76065573770491801</v>
      </c>
      <c r="CB408">
        <f>VLOOKUP($D408,'2022 FPIs'!$A$1:$M$33,9,FALSE)</f>
        <v>0.85853658536585375</v>
      </c>
      <c r="CC408">
        <f>VLOOKUP($D408,'2022 FPIs'!$A$1:$M$33,10,FALSE)</f>
        <v>0.70780399274047179</v>
      </c>
      <c r="CD408">
        <f>VLOOKUP($D408,'2022 FPIs'!$A$1:$M$33,11,FALSE)</f>
        <v>0.85154061624649868</v>
      </c>
      <c r="CE408">
        <f>VLOOKUP($D408,'2022 FPIs'!$A$1:$M$33,12,FALSE)</f>
        <v>0.79027355623100304</v>
      </c>
      <c r="CF408">
        <f>VLOOKUP($D408,'2022 FPIs'!$A$1:$M$33,13,FALSE)</f>
        <v>0.48826291079812206</v>
      </c>
      <c r="CG408">
        <f t="shared" si="50"/>
        <v>-4.5999999999999996</v>
      </c>
      <c r="CH408">
        <f t="shared" si="51"/>
        <v>1.0103857566765577</v>
      </c>
      <c r="CI408">
        <f t="shared" si="52"/>
        <v>1.2669983416252075</v>
      </c>
      <c r="CJ408">
        <f t="shared" si="53"/>
        <v>0.90348101265822778</v>
      </c>
      <c r="CK408">
        <f t="shared" si="54"/>
        <v>0.5547945205479452</v>
      </c>
      <c r="CL408">
        <f t="shared" si="55"/>
        <v>19</v>
      </c>
    </row>
    <row r="409" spans="1:90">
      <c r="A409" t="s">
        <v>0</v>
      </c>
      <c r="B409">
        <f t="shared" si="48"/>
        <v>0</v>
      </c>
      <c r="C409" t="s">
        <v>48</v>
      </c>
      <c r="D409" t="s">
        <v>62</v>
      </c>
      <c r="E409">
        <v>7</v>
      </c>
      <c r="F409">
        <v>24</v>
      </c>
      <c r="G409">
        <v>27</v>
      </c>
      <c r="H409">
        <v>46</v>
      </c>
      <c r="I409">
        <v>202</v>
      </c>
      <c r="J409">
        <v>1</v>
      </c>
      <c r="K409">
        <v>3</v>
      </c>
      <c r="L409">
        <v>2</v>
      </c>
      <c r="M409">
        <v>19</v>
      </c>
      <c r="N409">
        <v>4.8</v>
      </c>
      <c r="O409">
        <v>4.2</v>
      </c>
      <c r="P409">
        <v>58.7</v>
      </c>
      <c r="Q409">
        <v>49.4</v>
      </c>
      <c r="R409">
        <v>11</v>
      </c>
      <c r="S409">
        <v>62</v>
      </c>
      <c r="T409">
        <v>5.6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5</v>
      </c>
      <c r="AA409">
        <v>246</v>
      </c>
      <c r="AB409">
        <v>4</v>
      </c>
      <c r="AC409">
        <v>12</v>
      </c>
      <c r="AD409">
        <v>0</v>
      </c>
      <c r="AE409">
        <v>0</v>
      </c>
      <c r="AF409" s="3">
        <v>24</v>
      </c>
      <c r="AG409">
        <f>VLOOKUP(C409,'2022 FPIs'!$A$1:$B$33,2,FALSE)</f>
        <v>1.7</v>
      </c>
      <c r="AH409">
        <f>VLOOKUP($C409,'2022 FPIs'!$A$1:$F$33,3,FALSE)</f>
        <v>68.099999999999994</v>
      </c>
      <c r="AI409">
        <f>VLOOKUP($C409,'2022 FPIs'!$A$1:$F$33,4,FALSE)</f>
        <v>76.400000000000006</v>
      </c>
      <c r="AJ409">
        <f>VLOOKUP($C409,'2022 FPIs'!$A$1:$F$33,5,FALSE)</f>
        <v>57.1</v>
      </c>
      <c r="AK409">
        <f>VLOOKUP($C409,'2022 FPIs'!$A$1:$F$33,6,FALSE)</f>
        <v>32.4</v>
      </c>
      <c r="AL409">
        <f>VLOOKUP($C409,'2022 FPIs'!$A$1:$M$33,7,FALSE)</f>
        <v>1534</v>
      </c>
      <c r="AM409">
        <f>VLOOKUP($C409,'2022 FPIs'!$A$1:$M$33,8,FALSE)</f>
        <v>0.60983606557377046</v>
      </c>
      <c r="AN409">
        <f>VLOOKUP($C409,'2022 FPIs'!$A$1:$M$33,9,FALSE)</f>
        <v>0.87560975609756075</v>
      </c>
      <c r="AO409">
        <f>VLOOKUP($C409,'2022 FPIs'!$A$1:$M$33,10,FALSE)</f>
        <v>1</v>
      </c>
      <c r="AP409">
        <f>VLOOKUP($C409,'2022 FPIs'!$A$1:$M$33,11,FALSE)</f>
        <v>0.68067226890756305</v>
      </c>
      <c r="AQ409">
        <f>VLOOKUP($C409,'2022 FPIs'!$A$1:$M$33,12,FALSE)</f>
        <v>0</v>
      </c>
      <c r="AR409">
        <f>VLOOKUP($C409,'2022 FPIs'!$A$1:$M$33,13,FALSE)</f>
        <v>0.53286384976525825</v>
      </c>
      <c r="AS409">
        <v>24</v>
      </c>
      <c r="AT409">
        <v>7</v>
      </c>
      <c r="AU409">
        <v>26</v>
      </c>
      <c r="AV409">
        <v>31</v>
      </c>
      <c r="AW409">
        <v>323</v>
      </c>
      <c r="AX409">
        <v>1</v>
      </c>
      <c r="AY409">
        <v>1</v>
      </c>
      <c r="AZ409">
        <v>3</v>
      </c>
      <c r="BA409">
        <v>10</v>
      </c>
      <c r="BB409">
        <v>10.7</v>
      </c>
      <c r="BC409">
        <v>9.5</v>
      </c>
      <c r="BD409">
        <v>83.9</v>
      </c>
      <c r="BE409">
        <v>107.4</v>
      </c>
      <c r="BF409">
        <v>34</v>
      </c>
      <c r="BG409">
        <v>163</v>
      </c>
      <c r="BH409">
        <v>4.8</v>
      </c>
      <c r="BI409">
        <v>2</v>
      </c>
      <c r="BJ409">
        <v>1</v>
      </c>
      <c r="BK409">
        <v>2</v>
      </c>
      <c r="BL409">
        <v>3</v>
      </c>
      <c r="BM409">
        <v>3</v>
      </c>
      <c r="BN409">
        <v>4</v>
      </c>
      <c r="BO409">
        <v>179</v>
      </c>
      <c r="BP409">
        <v>7</v>
      </c>
      <c r="BQ409">
        <v>13</v>
      </c>
      <c r="BR409">
        <v>0</v>
      </c>
      <c r="BS409">
        <v>0</v>
      </c>
      <c r="BT409" s="3">
        <f t="shared" si="49"/>
        <v>36</v>
      </c>
      <c r="BU409">
        <f>VLOOKUP(D409,'2022 FPIs'!$A$1:$B$33,2,FALSE)</f>
        <v>12.7</v>
      </c>
      <c r="BV409">
        <f>VLOOKUP($D409,'2022 FPIs'!$A$1:$F$33,3,FALSE)</f>
        <v>44.5</v>
      </c>
      <c r="BW409">
        <f>VLOOKUP($D409,'2022 FPIs'!$A$1:$F$33,4,FALSE)</f>
        <v>50.2</v>
      </c>
      <c r="BX409">
        <f>VLOOKUP($D409,'2022 FPIs'!$A$1:$F$33,5,FALSE)</f>
        <v>41.2</v>
      </c>
      <c r="BY409">
        <f>VLOOKUP($D409,'2022 FPIs'!$A$1:$F$33,6,FALSE)</f>
        <v>52</v>
      </c>
      <c r="BZ409">
        <f>VLOOKUP($D409,'2022 FPIs'!$A$1:$G$33,7,FALSE)</f>
        <v>1677</v>
      </c>
      <c r="CA409">
        <f>VLOOKUP($D409,'2022 FPIs'!$A$1:$M$33,8,FALSE)</f>
        <v>0.97049180327868845</v>
      </c>
      <c r="CB409">
        <f>VLOOKUP($D409,'2022 FPIs'!$A$1:$M$33,9,FALSE)</f>
        <v>0.29999999999999993</v>
      </c>
      <c r="CC409">
        <f>VLOOKUP($D409,'2022 FPIs'!$A$1:$M$33,10,FALSE)</f>
        <v>0.5245009074410163</v>
      </c>
      <c r="CD409">
        <f>VLOOKUP($D409,'2022 FPIs'!$A$1:$M$33,11,FALSE)</f>
        <v>0.23529411764705896</v>
      </c>
      <c r="CE409">
        <f>VLOOKUP($D409,'2022 FPIs'!$A$1:$M$33,12,FALSE)</f>
        <v>0.59574468085106391</v>
      </c>
      <c r="CF409">
        <f>VLOOKUP($D409,'2022 FPIs'!$A$1:$M$33,13,FALSE)</f>
        <v>0.86854460093896713</v>
      </c>
      <c r="CG409">
        <f t="shared" si="50"/>
        <v>-11</v>
      </c>
      <c r="CH409">
        <f t="shared" si="51"/>
        <v>1.5303370786516852</v>
      </c>
      <c r="CI409">
        <f t="shared" si="52"/>
        <v>1.5219123505976095</v>
      </c>
      <c r="CJ409">
        <f t="shared" si="53"/>
        <v>1.3859223300970873</v>
      </c>
      <c r="CK409">
        <f t="shared" si="54"/>
        <v>0.62307692307692308</v>
      </c>
      <c r="CL409">
        <f t="shared" si="55"/>
        <v>-143</v>
      </c>
    </row>
    <row r="410" spans="1:90">
      <c r="A410" t="s">
        <v>1</v>
      </c>
      <c r="B410">
        <f t="shared" si="48"/>
        <v>1</v>
      </c>
      <c r="C410" t="s">
        <v>48</v>
      </c>
      <c r="D410" t="s">
        <v>50</v>
      </c>
      <c r="E410">
        <v>28</v>
      </c>
      <c r="F410">
        <v>24</v>
      </c>
      <c r="G410">
        <v>24</v>
      </c>
      <c r="H410">
        <v>41</v>
      </c>
      <c r="I410">
        <v>250</v>
      </c>
      <c r="J410">
        <v>2</v>
      </c>
      <c r="K410">
        <v>0</v>
      </c>
      <c r="L410">
        <v>1</v>
      </c>
      <c r="M410">
        <v>10</v>
      </c>
      <c r="N410">
        <v>6.3</v>
      </c>
      <c r="O410">
        <v>6</v>
      </c>
      <c r="P410">
        <v>58.5</v>
      </c>
      <c r="Q410">
        <v>92.5</v>
      </c>
      <c r="R410">
        <v>25</v>
      </c>
      <c r="S410">
        <v>123</v>
      </c>
      <c r="T410">
        <v>4.9000000000000004</v>
      </c>
      <c r="U410">
        <v>2</v>
      </c>
      <c r="V410">
        <v>0</v>
      </c>
      <c r="W410">
        <v>2</v>
      </c>
      <c r="X410">
        <v>4</v>
      </c>
      <c r="Y410">
        <v>4</v>
      </c>
      <c r="Z410">
        <v>3</v>
      </c>
      <c r="AA410">
        <v>156</v>
      </c>
      <c r="AB410">
        <v>2</v>
      </c>
      <c r="AC410">
        <v>9</v>
      </c>
      <c r="AD410">
        <v>1</v>
      </c>
      <c r="AE410">
        <v>2</v>
      </c>
      <c r="AF410" s="3">
        <v>26</v>
      </c>
      <c r="AG410">
        <f>VLOOKUP(C410,'2022 FPIs'!$A$1:$B$33,2,FALSE)</f>
        <v>1.7</v>
      </c>
      <c r="AH410">
        <f>VLOOKUP($C410,'2022 FPIs'!$A$1:$F$33,3,FALSE)</f>
        <v>68.099999999999994</v>
      </c>
      <c r="AI410">
        <f>VLOOKUP($C410,'2022 FPIs'!$A$1:$F$33,4,FALSE)</f>
        <v>76.400000000000006</v>
      </c>
      <c r="AJ410">
        <f>VLOOKUP($C410,'2022 FPIs'!$A$1:$F$33,5,FALSE)</f>
        <v>57.1</v>
      </c>
      <c r="AK410">
        <f>VLOOKUP($C410,'2022 FPIs'!$A$1:$F$33,6,FALSE)</f>
        <v>32.4</v>
      </c>
      <c r="AL410">
        <f>VLOOKUP($C410,'2022 FPIs'!$A$1:$M$33,7,FALSE)</f>
        <v>1534</v>
      </c>
      <c r="AM410">
        <f>VLOOKUP($C410,'2022 FPIs'!$A$1:$M$33,8,FALSE)</f>
        <v>0.60983606557377046</v>
      </c>
      <c r="AN410">
        <f>VLOOKUP($C410,'2022 FPIs'!$A$1:$M$33,9,FALSE)</f>
        <v>0.87560975609756075</v>
      </c>
      <c r="AO410">
        <f>VLOOKUP($C410,'2022 FPIs'!$A$1:$M$33,10,FALSE)</f>
        <v>1</v>
      </c>
      <c r="AP410">
        <f>VLOOKUP($C410,'2022 FPIs'!$A$1:$M$33,11,FALSE)</f>
        <v>0.68067226890756305</v>
      </c>
      <c r="AQ410">
        <f>VLOOKUP($C410,'2022 FPIs'!$A$1:$M$33,12,FALSE)</f>
        <v>0</v>
      </c>
      <c r="AR410">
        <f>VLOOKUP($C410,'2022 FPIs'!$A$1:$M$33,13,FALSE)</f>
        <v>0.53286384976525825</v>
      </c>
      <c r="AS410">
        <v>24</v>
      </c>
      <c r="AT410">
        <v>28</v>
      </c>
      <c r="AU410">
        <v>25</v>
      </c>
      <c r="AV410">
        <v>41</v>
      </c>
      <c r="AW410">
        <v>277</v>
      </c>
      <c r="AX410">
        <v>1</v>
      </c>
      <c r="AY410">
        <v>1</v>
      </c>
      <c r="AZ410">
        <v>0</v>
      </c>
      <c r="BA410">
        <v>0</v>
      </c>
      <c r="BB410">
        <v>6.8</v>
      </c>
      <c r="BC410">
        <v>6.8</v>
      </c>
      <c r="BD410">
        <v>61</v>
      </c>
      <c r="BE410">
        <v>79</v>
      </c>
      <c r="BF410">
        <v>35</v>
      </c>
      <c r="BG410">
        <v>139</v>
      </c>
      <c r="BH410">
        <v>4</v>
      </c>
      <c r="BI410">
        <v>2</v>
      </c>
      <c r="BJ410">
        <v>1</v>
      </c>
      <c r="BK410">
        <v>3</v>
      </c>
      <c r="BL410">
        <v>3</v>
      </c>
      <c r="BM410">
        <v>3</v>
      </c>
      <c r="BN410">
        <v>3</v>
      </c>
      <c r="BO410">
        <v>134</v>
      </c>
      <c r="BP410">
        <v>3</v>
      </c>
      <c r="BQ410">
        <v>16</v>
      </c>
      <c r="BR410">
        <v>4</v>
      </c>
      <c r="BS410">
        <v>6</v>
      </c>
      <c r="BT410" s="3">
        <f t="shared" si="49"/>
        <v>34</v>
      </c>
      <c r="BU410">
        <f>VLOOKUP(D410,'2022 FPIs'!$A$1:$B$33,2,FALSE)</f>
        <v>2</v>
      </c>
      <c r="BV410">
        <f>VLOOKUP($D410,'2022 FPIs'!$A$1:$F$33,3,FALSE)</f>
        <v>36.299999999999997</v>
      </c>
      <c r="BW410">
        <f>VLOOKUP($D410,'2022 FPIs'!$A$1:$F$33,4,FALSE)</f>
        <v>25.3</v>
      </c>
      <c r="BX410">
        <f>VLOOKUP($D410,'2022 FPIs'!$A$1:$F$33,5,FALSE)</f>
        <v>52.8</v>
      </c>
      <c r="BY410">
        <f>VLOOKUP($D410,'2022 FPIs'!$A$1:$F$33,6,FALSE)</f>
        <v>56.2</v>
      </c>
      <c r="BZ410">
        <f>VLOOKUP($D410,'2022 FPIs'!$A$1:$G$33,7,FALSE)</f>
        <v>1527</v>
      </c>
      <c r="CA410">
        <f>VLOOKUP($D410,'2022 FPIs'!$A$1:$M$33,8,FALSE)</f>
        <v>0.61967213114754094</v>
      </c>
      <c r="CB410">
        <f>VLOOKUP($D410,'2022 FPIs'!$A$1:$M$33,9,FALSE)</f>
        <v>9.9999999999999867E-2</v>
      </c>
      <c r="CC410">
        <f>VLOOKUP($D410,'2022 FPIs'!$A$1:$M$33,10,FALSE)</f>
        <v>7.2595281306715054E-2</v>
      </c>
      <c r="CD410">
        <f>VLOOKUP($D410,'2022 FPIs'!$A$1:$M$33,11,FALSE)</f>
        <v>0.56022408963585435</v>
      </c>
      <c r="CE410">
        <f>VLOOKUP($D410,'2022 FPIs'!$A$1:$M$33,12,FALSE)</f>
        <v>0.72340425531914909</v>
      </c>
      <c r="CF410">
        <f>VLOOKUP($D410,'2022 FPIs'!$A$1:$M$33,13,FALSE)</f>
        <v>0.51643192488262912</v>
      </c>
      <c r="CG410">
        <f t="shared" si="50"/>
        <v>-0.30000000000000004</v>
      </c>
      <c r="CH410">
        <f t="shared" si="51"/>
        <v>1.8760330578512396</v>
      </c>
      <c r="CI410">
        <f t="shared" si="52"/>
        <v>3.0197628458498027</v>
      </c>
      <c r="CJ410">
        <f t="shared" si="53"/>
        <v>1.081439393939394</v>
      </c>
      <c r="CK410">
        <f t="shared" si="54"/>
        <v>0.57651245551601416</v>
      </c>
      <c r="CL410">
        <f t="shared" si="55"/>
        <v>7</v>
      </c>
    </row>
    <row r="411" spans="1:90">
      <c r="A411" t="s">
        <v>1</v>
      </c>
      <c r="B411">
        <f t="shared" si="48"/>
        <v>1</v>
      </c>
      <c r="C411" t="s">
        <v>48</v>
      </c>
      <c r="D411" t="s">
        <v>65</v>
      </c>
      <c r="E411">
        <v>28</v>
      </c>
      <c r="F411">
        <v>25</v>
      </c>
      <c r="G411">
        <v>26</v>
      </c>
      <c r="H411">
        <v>39</v>
      </c>
      <c r="I411">
        <v>263</v>
      </c>
      <c r="J411">
        <v>1</v>
      </c>
      <c r="K411">
        <v>1</v>
      </c>
      <c r="L411">
        <v>3</v>
      </c>
      <c r="M411">
        <v>23</v>
      </c>
      <c r="N411">
        <v>7.3</v>
      </c>
      <c r="O411">
        <v>6.3</v>
      </c>
      <c r="P411">
        <v>66.7</v>
      </c>
      <c r="Q411">
        <v>83.6</v>
      </c>
      <c r="R411">
        <v>25</v>
      </c>
      <c r="S411">
        <v>81</v>
      </c>
      <c r="T411">
        <v>3.2</v>
      </c>
      <c r="U411">
        <v>1</v>
      </c>
      <c r="V411">
        <v>5</v>
      </c>
      <c r="W411">
        <v>5</v>
      </c>
      <c r="X411">
        <v>1</v>
      </c>
      <c r="Y411">
        <v>2</v>
      </c>
      <c r="Z411">
        <v>3</v>
      </c>
      <c r="AA411">
        <v>126</v>
      </c>
      <c r="AB411">
        <v>5</v>
      </c>
      <c r="AC411">
        <v>14</v>
      </c>
      <c r="AD411">
        <v>1</v>
      </c>
      <c r="AE411">
        <v>1</v>
      </c>
      <c r="AF411" s="3">
        <v>32</v>
      </c>
      <c r="AG411">
        <f>VLOOKUP(C411,'2022 FPIs'!$A$1:$B$33,2,FALSE)</f>
        <v>1.7</v>
      </c>
      <c r="AH411">
        <f>VLOOKUP($C411,'2022 FPIs'!$A$1:$F$33,3,FALSE)</f>
        <v>68.099999999999994</v>
      </c>
      <c r="AI411">
        <f>VLOOKUP($C411,'2022 FPIs'!$A$1:$F$33,4,FALSE)</f>
        <v>76.400000000000006</v>
      </c>
      <c r="AJ411">
        <f>VLOOKUP($C411,'2022 FPIs'!$A$1:$F$33,5,FALSE)</f>
        <v>57.1</v>
      </c>
      <c r="AK411">
        <f>VLOOKUP($C411,'2022 FPIs'!$A$1:$F$33,6,FALSE)</f>
        <v>32.4</v>
      </c>
      <c r="AL411">
        <f>VLOOKUP($C411,'2022 FPIs'!$A$1:$M$33,7,FALSE)</f>
        <v>1534</v>
      </c>
      <c r="AM411">
        <f>VLOOKUP($C411,'2022 FPIs'!$A$1:$M$33,8,FALSE)</f>
        <v>0.60983606557377046</v>
      </c>
      <c r="AN411">
        <f>VLOOKUP($C411,'2022 FPIs'!$A$1:$M$33,9,FALSE)</f>
        <v>0.87560975609756075</v>
      </c>
      <c r="AO411">
        <f>VLOOKUP($C411,'2022 FPIs'!$A$1:$M$33,10,FALSE)</f>
        <v>1</v>
      </c>
      <c r="AP411">
        <f>VLOOKUP($C411,'2022 FPIs'!$A$1:$M$33,11,FALSE)</f>
        <v>0.68067226890756305</v>
      </c>
      <c r="AQ411">
        <f>VLOOKUP($C411,'2022 FPIs'!$A$1:$M$33,12,FALSE)</f>
        <v>0</v>
      </c>
      <c r="AR411">
        <f>VLOOKUP($C411,'2022 FPIs'!$A$1:$M$33,13,FALSE)</f>
        <v>0.53286384976525825</v>
      </c>
      <c r="AS411">
        <v>25</v>
      </c>
      <c r="AT411">
        <v>28</v>
      </c>
      <c r="AU411">
        <v>20</v>
      </c>
      <c r="AV411">
        <v>28</v>
      </c>
      <c r="AW411">
        <v>227</v>
      </c>
      <c r="AX411">
        <v>1</v>
      </c>
      <c r="AY411">
        <v>0</v>
      </c>
      <c r="AZ411">
        <v>2</v>
      </c>
      <c r="BA411">
        <v>9</v>
      </c>
      <c r="BB411">
        <v>8.4</v>
      </c>
      <c r="BC411">
        <v>7.6</v>
      </c>
      <c r="BD411">
        <v>71.400000000000006</v>
      </c>
      <c r="BE411">
        <v>107.3</v>
      </c>
      <c r="BF411">
        <v>27</v>
      </c>
      <c r="BG411">
        <v>111</v>
      </c>
      <c r="BH411">
        <v>4.0999999999999996</v>
      </c>
      <c r="BI411">
        <v>2</v>
      </c>
      <c r="BJ411">
        <v>1</v>
      </c>
      <c r="BK411">
        <v>2</v>
      </c>
      <c r="BL411">
        <v>2</v>
      </c>
      <c r="BM411">
        <v>2</v>
      </c>
      <c r="BN411">
        <v>4</v>
      </c>
      <c r="BO411">
        <v>194</v>
      </c>
      <c r="BP411">
        <v>4</v>
      </c>
      <c r="BQ411">
        <v>10</v>
      </c>
      <c r="BR411">
        <v>1</v>
      </c>
      <c r="BS411">
        <v>1</v>
      </c>
      <c r="BT411" s="3">
        <f t="shared" si="49"/>
        <v>28</v>
      </c>
      <c r="BU411">
        <f>VLOOKUP(D411,'2022 FPIs'!$A$1:$B$33,2,FALSE)</f>
        <v>1.6</v>
      </c>
      <c r="BV411">
        <f>VLOOKUP($D411,'2022 FPIs'!$A$1:$F$33,3,FALSE)</f>
        <v>46.6</v>
      </c>
      <c r="BW411">
        <f>VLOOKUP($D411,'2022 FPIs'!$A$1:$F$33,4,FALSE)</f>
        <v>51.7</v>
      </c>
      <c r="BX411">
        <f>VLOOKUP($D411,'2022 FPIs'!$A$1:$F$33,5,FALSE)</f>
        <v>40.200000000000003</v>
      </c>
      <c r="BY411">
        <f>VLOOKUP($D411,'2022 FPIs'!$A$1:$F$33,6,FALSE)</f>
        <v>56.6</v>
      </c>
      <c r="BZ411">
        <f>VLOOKUP($D411,'2022 FPIs'!$A$1:$G$33,7,FALSE)</f>
        <v>1485</v>
      </c>
      <c r="CA411">
        <f>VLOOKUP($D411,'2022 FPIs'!$A$1:$M$33,8,FALSE)</f>
        <v>0.60655737704918034</v>
      </c>
      <c r="CB411">
        <f>VLOOKUP($D411,'2022 FPIs'!$A$1:$M$33,9,FALSE)</f>
        <v>0.35121951219512193</v>
      </c>
      <c r="CC411">
        <f>VLOOKUP($D411,'2022 FPIs'!$A$1:$M$33,10,FALSE)</f>
        <v>0.55172413793103448</v>
      </c>
      <c r="CD411">
        <f>VLOOKUP($D411,'2022 FPIs'!$A$1:$M$33,11,FALSE)</f>
        <v>0.20728291316526626</v>
      </c>
      <c r="CE411">
        <f>VLOOKUP($D411,'2022 FPIs'!$A$1:$M$33,12,FALSE)</f>
        <v>0.73556231003039529</v>
      </c>
      <c r="CF411">
        <f>VLOOKUP($D411,'2022 FPIs'!$A$1:$M$33,13,FALSE)</f>
        <v>0.41784037558685444</v>
      </c>
      <c r="CG411">
        <f t="shared" si="50"/>
        <v>9.9999999999999867E-2</v>
      </c>
      <c r="CH411">
        <f t="shared" si="51"/>
        <v>1.4613733905579398</v>
      </c>
      <c r="CI411">
        <f t="shared" si="52"/>
        <v>1.4777562862669247</v>
      </c>
      <c r="CJ411">
        <f t="shared" si="53"/>
        <v>1.4203980099502487</v>
      </c>
      <c r="CK411">
        <f t="shared" si="54"/>
        <v>0.57243816254416957</v>
      </c>
      <c r="CL411">
        <f t="shared" si="55"/>
        <v>49</v>
      </c>
    </row>
    <row r="412" spans="1:90">
      <c r="A412" t="s">
        <v>1</v>
      </c>
      <c r="B412">
        <f t="shared" si="48"/>
        <v>1</v>
      </c>
      <c r="C412" t="s">
        <v>48</v>
      </c>
      <c r="D412" t="s">
        <v>51</v>
      </c>
      <c r="E412">
        <v>29</v>
      </c>
      <c r="F412">
        <v>22</v>
      </c>
      <c r="G412">
        <v>33</v>
      </c>
      <c r="H412">
        <v>42</v>
      </c>
      <c r="I412">
        <v>312</v>
      </c>
      <c r="J412">
        <v>1</v>
      </c>
      <c r="K412">
        <v>1</v>
      </c>
      <c r="L412">
        <v>1</v>
      </c>
      <c r="M412">
        <v>7</v>
      </c>
      <c r="N412">
        <v>7.6</v>
      </c>
      <c r="O412">
        <v>7.3</v>
      </c>
      <c r="P412">
        <v>78.599999999999994</v>
      </c>
      <c r="Q412">
        <v>95.6</v>
      </c>
      <c r="R412">
        <v>31</v>
      </c>
      <c r="S412">
        <v>117</v>
      </c>
      <c r="T412">
        <v>3.8</v>
      </c>
      <c r="U412">
        <v>3</v>
      </c>
      <c r="V412">
        <v>0</v>
      </c>
      <c r="W412">
        <v>2</v>
      </c>
      <c r="X412">
        <v>3</v>
      </c>
      <c r="Y412">
        <v>3</v>
      </c>
      <c r="Z412">
        <v>1</v>
      </c>
      <c r="AA412">
        <v>15</v>
      </c>
      <c r="AB412">
        <v>12</v>
      </c>
      <c r="AC412">
        <v>15</v>
      </c>
      <c r="AD412">
        <v>0</v>
      </c>
      <c r="AE412">
        <v>0</v>
      </c>
      <c r="AF412" s="3">
        <v>36.5</v>
      </c>
      <c r="AG412">
        <f>VLOOKUP(C412,'2022 FPIs'!$A$1:$B$33,2,FALSE)</f>
        <v>1.7</v>
      </c>
      <c r="AH412">
        <f>VLOOKUP($C412,'2022 FPIs'!$A$1:$F$33,3,FALSE)</f>
        <v>68.099999999999994</v>
      </c>
      <c r="AI412">
        <f>VLOOKUP($C412,'2022 FPIs'!$A$1:$F$33,4,FALSE)</f>
        <v>76.400000000000006</v>
      </c>
      <c r="AJ412">
        <f>VLOOKUP($C412,'2022 FPIs'!$A$1:$F$33,5,FALSE)</f>
        <v>57.1</v>
      </c>
      <c r="AK412">
        <f>VLOOKUP($C412,'2022 FPIs'!$A$1:$F$33,6,FALSE)</f>
        <v>32.4</v>
      </c>
      <c r="AL412">
        <f>VLOOKUP($C412,'2022 FPIs'!$A$1:$M$33,7,FALSE)</f>
        <v>1534</v>
      </c>
      <c r="AM412">
        <f>VLOOKUP($C412,'2022 FPIs'!$A$1:$M$33,8,FALSE)</f>
        <v>0.60983606557377046</v>
      </c>
      <c r="AN412">
        <f>VLOOKUP($C412,'2022 FPIs'!$A$1:$M$33,9,FALSE)</f>
        <v>0.87560975609756075</v>
      </c>
      <c r="AO412">
        <f>VLOOKUP($C412,'2022 FPIs'!$A$1:$M$33,10,FALSE)</f>
        <v>1</v>
      </c>
      <c r="AP412">
        <f>VLOOKUP($C412,'2022 FPIs'!$A$1:$M$33,11,FALSE)</f>
        <v>0.68067226890756305</v>
      </c>
      <c r="AQ412">
        <f>VLOOKUP($C412,'2022 FPIs'!$A$1:$M$33,12,FALSE)</f>
        <v>0</v>
      </c>
      <c r="AR412">
        <f>VLOOKUP($C412,'2022 FPIs'!$A$1:$M$33,13,FALSE)</f>
        <v>0.53286384976525825</v>
      </c>
      <c r="AS412">
        <v>22</v>
      </c>
      <c r="AT412">
        <v>29</v>
      </c>
      <c r="AU412">
        <v>15</v>
      </c>
      <c r="AV412">
        <v>21</v>
      </c>
      <c r="AW412">
        <v>193</v>
      </c>
      <c r="AX412">
        <v>1</v>
      </c>
      <c r="AY412">
        <v>0</v>
      </c>
      <c r="AZ412">
        <v>2</v>
      </c>
      <c r="BA412">
        <v>15</v>
      </c>
      <c r="BB412">
        <v>9.9</v>
      </c>
      <c r="BC412">
        <v>8.4</v>
      </c>
      <c r="BD412">
        <v>71.400000000000006</v>
      </c>
      <c r="BE412">
        <v>115.8</v>
      </c>
      <c r="BF412">
        <v>24</v>
      </c>
      <c r="BG412">
        <v>78</v>
      </c>
      <c r="BH412">
        <v>3.3</v>
      </c>
      <c r="BI412">
        <v>1</v>
      </c>
      <c r="BJ412">
        <v>3</v>
      </c>
      <c r="BK412">
        <v>3</v>
      </c>
      <c r="BL412">
        <v>1</v>
      </c>
      <c r="BM412">
        <v>1</v>
      </c>
      <c r="BN412">
        <v>2</v>
      </c>
      <c r="BO412">
        <v>112</v>
      </c>
      <c r="BP412">
        <v>4</v>
      </c>
      <c r="BQ412">
        <v>10</v>
      </c>
      <c r="BR412">
        <v>1</v>
      </c>
      <c r="BS412">
        <v>1</v>
      </c>
      <c r="BT412" s="3">
        <f t="shared" si="49"/>
        <v>23.5</v>
      </c>
      <c r="BU412">
        <f>VLOOKUP(D412,'2022 FPIs'!$A$1:$B$33,2,FALSE)</f>
        <v>-16.899999999999999</v>
      </c>
      <c r="BV412">
        <f>VLOOKUP($D412,'2022 FPIs'!$A$1:$F$33,3,FALSE)</f>
        <v>45.7</v>
      </c>
      <c r="BW412">
        <f>VLOOKUP($D412,'2022 FPIs'!$A$1:$F$33,4,FALSE)</f>
        <v>35.200000000000003</v>
      </c>
      <c r="BX412">
        <f>VLOOKUP($D412,'2022 FPIs'!$A$1:$F$33,5,FALSE)</f>
        <v>58.8</v>
      </c>
      <c r="BY412">
        <f>VLOOKUP($D412,'2022 FPIs'!$A$1:$F$33,6,FALSE)</f>
        <v>50.2</v>
      </c>
      <c r="BZ412">
        <f>VLOOKUP($D412,'2022 FPIs'!$A$1:$G$33,7,FALSE)</f>
        <v>1332</v>
      </c>
      <c r="CA412">
        <f>VLOOKUP($D412,'2022 FPIs'!$A$1:$M$33,8,FALSE)</f>
        <v>0</v>
      </c>
      <c r="CB412">
        <f>VLOOKUP($D412,'2022 FPIs'!$A$1:$M$33,9,FALSE)</f>
        <v>0.32926829268292684</v>
      </c>
      <c r="CC412">
        <f>VLOOKUP($D412,'2022 FPIs'!$A$1:$M$33,10,FALSE)</f>
        <v>0.25226860254083483</v>
      </c>
      <c r="CD412">
        <f>VLOOKUP($D412,'2022 FPIs'!$A$1:$M$33,11,FALSE)</f>
        <v>0.72829131652661061</v>
      </c>
      <c r="CE412">
        <f>VLOOKUP($D412,'2022 FPIs'!$A$1:$M$33,12,FALSE)</f>
        <v>0.54103343465045606</v>
      </c>
      <c r="CF412">
        <f>VLOOKUP($D412,'2022 FPIs'!$A$1:$M$33,13,FALSE)</f>
        <v>5.8685446009389672E-2</v>
      </c>
      <c r="CG412">
        <f t="shared" si="50"/>
        <v>18.599999999999998</v>
      </c>
      <c r="CH412">
        <f t="shared" si="51"/>
        <v>1.4901531728665205</v>
      </c>
      <c r="CI412">
        <f t="shared" si="52"/>
        <v>2.1704545454545454</v>
      </c>
      <c r="CJ412">
        <f t="shared" si="53"/>
        <v>0.97108843537414968</v>
      </c>
      <c r="CK412">
        <f t="shared" si="54"/>
        <v>0.64541832669322707</v>
      </c>
      <c r="CL412">
        <f t="shared" si="55"/>
        <v>202</v>
      </c>
    </row>
    <row r="413" spans="1:90">
      <c r="A413" t="s">
        <v>1</v>
      </c>
      <c r="B413">
        <f t="shared" si="48"/>
        <v>1</v>
      </c>
      <c r="C413" t="s">
        <v>48</v>
      </c>
      <c r="D413" t="s">
        <v>38</v>
      </c>
      <c r="E413">
        <v>24</v>
      </c>
      <c r="F413">
        <v>16</v>
      </c>
      <c r="G413">
        <v>20</v>
      </c>
      <c r="H413">
        <v>30</v>
      </c>
      <c r="I413">
        <v>156</v>
      </c>
      <c r="J413">
        <v>2</v>
      </c>
      <c r="K413">
        <v>0</v>
      </c>
      <c r="L413">
        <v>3</v>
      </c>
      <c r="M413">
        <v>19</v>
      </c>
      <c r="N413">
        <v>5.8</v>
      </c>
      <c r="O413">
        <v>4.7</v>
      </c>
      <c r="P413">
        <v>66.7</v>
      </c>
      <c r="Q413">
        <v>101.5</v>
      </c>
      <c r="R413">
        <v>17</v>
      </c>
      <c r="S413">
        <v>78</v>
      </c>
      <c r="T413">
        <v>4.5999999999999996</v>
      </c>
      <c r="U413">
        <v>1</v>
      </c>
      <c r="V413">
        <v>1</v>
      </c>
      <c r="W413">
        <v>1</v>
      </c>
      <c r="X413">
        <v>1</v>
      </c>
      <c r="Y413">
        <v>2</v>
      </c>
      <c r="Z413">
        <v>10</v>
      </c>
      <c r="AA413">
        <v>441</v>
      </c>
      <c r="AB413">
        <v>2</v>
      </c>
      <c r="AC413">
        <v>12</v>
      </c>
      <c r="AD413">
        <v>0</v>
      </c>
      <c r="AE413">
        <v>0</v>
      </c>
      <c r="AF413" s="3">
        <v>24.5</v>
      </c>
      <c r="AG413">
        <f>VLOOKUP(C413,'2022 FPIs'!$A$1:$B$33,2,FALSE)</f>
        <v>1.7</v>
      </c>
      <c r="AH413">
        <f>VLOOKUP($C413,'2022 FPIs'!$A$1:$F$33,3,FALSE)</f>
        <v>68.099999999999994</v>
      </c>
      <c r="AI413">
        <f>VLOOKUP($C413,'2022 FPIs'!$A$1:$F$33,4,FALSE)</f>
        <v>76.400000000000006</v>
      </c>
      <c r="AJ413">
        <f>VLOOKUP($C413,'2022 FPIs'!$A$1:$F$33,5,FALSE)</f>
        <v>57.1</v>
      </c>
      <c r="AK413">
        <f>VLOOKUP($C413,'2022 FPIs'!$A$1:$F$33,6,FALSE)</f>
        <v>32.4</v>
      </c>
      <c r="AL413">
        <f>VLOOKUP($C413,'2022 FPIs'!$A$1:$M$33,7,FALSE)</f>
        <v>1534</v>
      </c>
      <c r="AM413">
        <f>VLOOKUP($C413,'2022 FPIs'!$A$1:$M$33,8,FALSE)</f>
        <v>0.60983606557377046</v>
      </c>
      <c r="AN413">
        <f>VLOOKUP($C413,'2022 FPIs'!$A$1:$M$33,9,FALSE)</f>
        <v>0.87560975609756075</v>
      </c>
      <c r="AO413">
        <f>VLOOKUP($C413,'2022 FPIs'!$A$1:$M$33,10,FALSE)</f>
        <v>1</v>
      </c>
      <c r="AP413">
        <f>VLOOKUP($C413,'2022 FPIs'!$A$1:$M$33,11,FALSE)</f>
        <v>0.68067226890756305</v>
      </c>
      <c r="AQ413">
        <f>VLOOKUP($C413,'2022 FPIs'!$A$1:$M$33,12,FALSE)</f>
        <v>0</v>
      </c>
      <c r="AR413">
        <f>VLOOKUP($C413,'2022 FPIs'!$A$1:$M$33,13,FALSE)</f>
        <v>0.53286384976525825</v>
      </c>
      <c r="AS413">
        <v>16</v>
      </c>
      <c r="AT413">
        <v>24</v>
      </c>
      <c r="AU413">
        <v>30</v>
      </c>
      <c r="AV413">
        <v>47</v>
      </c>
      <c r="AW413">
        <v>385</v>
      </c>
      <c r="AX413">
        <v>2</v>
      </c>
      <c r="AY413">
        <v>2</v>
      </c>
      <c r="AZ413">
        <v>6</v>
      </c>
      <c r="BA413">
        <v>33</v>
      </c>
      <c r="BB413">
        <v>8.9</v>
      </c>
      <c r="BC413">
        <v>7.3</v>
      </c>
      <c r="BD413">
        <v>63.8</v>
      </c>
      <c r="BE413">
        <v>85.9</v>
      </c>
      <c r="BF413">
        <v>20</v>
      </c>
      <c r="BG413">
        <v>73</v>
      </c>
      <c r="BH413">
        <v>3.7</v>
      </c>
      <c r="BI413">
        <v>0</v>
      </c>
      <c r="BJ413">
        <v>1</v>
      </c>
      <c r="BK413">
        <v>2</v>
      </c>
      <c r="BL413">
        <v>1</v>
      </c>
      <c r="BM413">
        <v>1</v>
      </c>
      <c r="BN413">
        <v>6</v>
      </c>
      <c r="BO413">
        <v>307</v>
      </c>
      <c r="BP413">
        <v>4</v>
      </c>
      <c r="BQ413">
        <v>14</v>
      </c>
      <c r="BR413">
        <v>1</v>
      </c>
      <c r="BS413">
        <v>2</v>
      </c>
      <c r="BT413" s="3">
        <f t="shared" si="49"/>
        <v>35.5</v>
      </c>
      <c r="BU413">
        <f>VLOOKUP(D413,'2022 FPIs'!$A$1:$B$33,2,FALSE)</f>
        <v>5.2</v>
      </c>
      <c r="BV413">
        <f>VLOOKUP($D413,'2022 FPIs'!$A$1:$F$33,3,FALSE)</f>
        <v>63.2</v>
      </c>
      <c r="BW413">
        <f>VLOOKUP($D413,'2022 FPIs'!$A$1:$F$33,4,FALSE)</f>
        <v>55.7</v>
      </c>
      <c r="BX413">
        <f>VLOOKUP($D413,'2022 FPIs'!$A$1:$F$33,5,FALSE)</f>
        <v>63.8</v>
      </c>
      <c r="BY413">
        <f>VLOOKUP($D413,'2022 FPIs'!$A$1:$F$33,6,FALSE)</f>
        <v>52.1</v>
      </c>
      <c r="BZ413">
        <f>VLOOKUP($D413,'2022 FPIs'!$A$1:$G$33,7,FALSE)</f>
        <v>1521</v>
      </c>
      <c r="CA413">
        <f>VLOOKUP($D413,'2022 FPIs'!$A$1:$M$33,8,FALSE)</f>
        <v>0.72459016393442621</v>
      </c>
      <c r="CB413">
        <f>VLOOKUP($D413,'2022 FPIs'!$A$1:$M$33,9,FALSE)</f>
        <v>0.75609756097560976</v>
      </c>
      <c r="CC413">
        <f>VLOOKUP($D413,'2022 FPIs'!$A$1:$M$33,10,FALSE)</f>
        <v>0.62431941923774958</v>
      </c>
      <c r="CD413">
        <f>VLOOKUP($D413,'2022 FPIs'!$A$1:$M$33,11,FALSE)</f>
        <v>0.86834733893557414</v>
      </c>
      <c r="CE413">
        <f>VLOOKUP($D413,'2022 FPIs'!$A$1:$M$33,12,FALSE)</f>
        <v>0.59878419452887555</v>
      </c>
      <c r="CF413">
        <f>VLOOKUP($D413,'2022 FPIs'!$A$1:$M$33,13,FALSE)</f>
        <v>0.50234741784037562</v>
      </c>
      <c r="CG413">
        <f t="shared" si="50"/>
        <v>-3.5</v>
      </c>
      <c r="CH413">
        <f t="shared" si="51"/>
        <v>1.0775316455696202</v>
      </c>
      <c r="CI413">
        <f t="shared" si="52"/>
        <v>1.3716337522441653</v>
      </c>
      <c r="CJ413">
        <f t="shared" si="53"/>
        <v>0.89498432601880884</v>
      </c>
      <c r="CK413">
        <f t="shared" si="54"/>
        <v>0.62188099808061414</v>
      </c>
      <c r="CL413">
        <f t="shared" si="55"/>
        <v>13</v>
      </c>
    </row>
    <row r="414" spans="1:90">
      <c r="A414" t="s">
        <v>1</v>
      </c>
      <c r="B414">
        <f t="shared" si="48"/>
        <v>1</v>
      </c>
      <c r="C414" t="s">
        <v>48</v>
      </c>
      <c r="D414" t="s">
        <v>57</v>
      </c>
      <c r="E414">
        <v>34</v>
      </c>
      <c r="F414">
        <v>26</v>
      </c>
      <c r="G414">
        <v>24</v>
      </c>
      <c r="H414">
        <v>36</v>
      </c>
      <c r="I414">
        <v>208</v>
      </c>
      <c r="J414">
        <v>2</v>
      </c>
      <c r="K414">
        <v>0</v>
      </c>
      <c r="L414">
        <v>3</v>
      </c>
      <c r="M414">
        <v>24</v>
      </c>
      <c r="N414">
        <v>6.4</v>
      </c>
      <c r="O414">
        <v>5.3</v>
      </c>
      <c r="P414">
        <v>66.7</v>
      </c>
      <c r="Q414">
        <v>100.2</v>
      </c>
      <c r="R414">
        <v>29</v>
      </c>
      <c r="S414">
        <v>173</v>
      </c>
      <c r="T414">
        <v>6</v>
      </c>
      <c r="U414">
        <v>3</v>
      </c>
      <c r="V414">
        <v>0</v>
      </c>
      <c r="W414">
        <v>1</v>
      </c>
      <c r="X414">
        <v>4</v>
      </c>
      <c r="Y414">
        <v>5</v>
      </c>
      <c r="Z414">
        <v>5</v>
      </c>
      <c r="AA414">
        <v>233</v>
      </c>
      <c r="AB414">
        <v>6</v>
      </c>
      <c r="AC414">
        <v>13</v>
      </c>
      <c r="AD414">
        <v>0</v>
      </c>
      <c r="AE414">
        <v>1</v>
      </c>
      <c r="AF414" s="3">
        <v>29.5</v>
      </c>
      <c r="AG414">
        <f>VLOOKUP(C414,'2022 FPIs'!$A$1:$B$33,2,FALSE)</f>
        <v>1.7</v>
      </c>
      <c r="AH414">
        <f>VLOOKUP($C414,'2022 FPIs'!$A$1:$F$33,3,FALSE)</f>
        <v>68.099999999999994</v>
      </c>
      <c r="AI414">
        <f>VLOOKUP($C414,'2022 FPIs'!$A$1:$F$33,4,FALSE)</f>
        <v>76.400000000000006</v>
      </c>
      <c r="AJ414">
        <f>VLOOKUP($C414,'2022 FPIs'!$A$1:$F$33,5,FALSE)</f>
        <v>57.1</v>
      </c>
      <c r="AK414">
        <f>VLOOKUP($C414,'2022 FPIs'!$A$1:$F$33,6,FALSE)</f>
        <v>32.4</v>
      </c>
      <c r="AL414">
        <f>VLOOKUP($C414,'2022 FPIs'!$A$1:$M$33,7,FALSE)</f>
        <v>1534</v>
      </c>
      <c r="AM414">
        <f>VLOOKUP($C414,'2022 FPIs'!$A$1:$M$33,8,FALSE)</f>
        <v>0.60983606557377046</v>
      </c>
      <c r="AN414">
        <f>VLOOKUP($C414,'2022 FPIs'!$A$1:$M$33,9,FALSE)</f>
        <v>0.87560975609756075</v>
      </c>
      <c r="AO414">
        <f>VLOOKUP($C414,'2022 FPIs'!$A$1:$M$33,10,FALSE)</f>
        <v>1</v>
      </c>
      <c r="AP414">
        <f>VLOOKUP($C414,'2022 FPIs'!$A$1:$M$33,11,FALSE)</f>
        <v>0.68067226890756305</v>
      </c>
      <c r="AQ414">
        <f>VLOOKUP($C414,'2022 FPIs'!$A$1:$M$33,12,FALSE)</f>
        <v>0</v>
      </c>
      <c r="AR414">
        <f>VLOOKUP($C414,'2022 FPIs'!$A$1:$M$33,13,FALSE)</f>
        <v>0.53286384976525825</v>
      </c>
      <c r="AS414">
        <v>26</v>
      </c>
      <c r="AT414">
        <v>34</v>
      </c>
      <c r="AU414">
        <v>31</v>
      </c>
      <c r="AV414">
        <v>44</v>
      </c>
      <c r="AW414">
        <v>297</v>
      </c>
      <c r="AX414">
        <v>3</v>
      </c>
      <c r="AY414">
        <v>2</v>
      </c>
      <c r="AZ414">
        <v>4</v>
      </c>
      <c r="BA414">
        <v>29</v>
      </c>
      <c r="BB414">
        <v>7.4</v>
      </c>
      <c r="BC414">
        <v>6.2</v>
      </c>
      <c r="BD414">
        <v>70.5</v>
      </c>
      <c r="BE414">
        <v>92.7</v>
      </c>
      <c r="BF414">
        <v>22</v>
      </c>
      <c r="BG414">
        <v>78</v>
      </c>
      <c r="BH414">
        <v>3.5</v>
      </c>
      <c r="BI414">
        <v>0</v>
      </c>
      <c r="BJ414">
        <v>2</v>
      </c>
      <c r="BK414">
        <v>2</v>
      </c>
      <c r="BL414">
        <v>2</v>
      </c>
      <c r="BM414">
        <v>2</v>
      </c>
      <c r="BN414">
        <v>3</v>
      </c>
      <c r="BO414">
        <v>139</v>
      </c>
      <c r="BP414">
        <v>4</v>
      </c>
      <c r="BQ414">
        <v>11</v>
      </c>
      <c r="BR414">
        <v>0</v>
      </c>
      <c r="BS414">
        <v>1</v>
      </c>
      <c r="BT414" s="3">
        <f t="shared" si="49"/>
        <v>30.5</v>
      </c>
      <c r="BU414">
        <f>VLOOKUP(D414,'2022 FPIs'!$A$1:$B$33,2,FALSE)</f>
        <v>-15.1</v>
      </c>
      <c r="BV414">
        <f>VLOOKUP($D414,'2022 FPIs'!$A$1:$F$33,3,FALSE)</f>
        <v>45.7</v>
      </c>
      <c r="BW414">
        <f>VLOOKUP($D414,'2022 FPIs'!$A$1:$F$33,4,FALSE)</f>
        <v>39.799999999999997</v>
      </c>
      <c r="BX414">
        <f>VLOOKUP($D414,'2022 FPIs'!$A$1:$F$33,5,FALSE)</f>
        <v>60.5</v>
      </c>
      <c r="BY414">
        <f>VLOOKUP($D414,'2022 FPIs'!$A$1:$F$33,6,FALSE)</f>
        <v>34.299999999999997</v>
      </c>
      <c r="BZ414">
        <f>VLOOKUP($D414,'2022 FPIs'!$A$1:$G$33,7,FALSE)</f>
        <v>1337</v>
      </c>
      <c r="CA414">
        <f>VLOOKUP($D414,'2022 FPIs'!$A$1:$M$33,8,FALSE)</f>
        <v>5.9016393442622918E-2</v>
      </c>
      <c r="CB414">
        <f>VLOOKUP($D414,'2022 FPIs'!$A$1:$M$33,9,FALSE)</f>
        <v>0.32926829268292684</v>
      </c>
      <c r="CC414">
        <f>VLOOKUP($D414,'2022 FPIs'!$A$1:$M$33,10,FALSE)</f>
        <v>0.33575317604355703</v>
      </c>
      <c r="CD414">
        <f>VLOOKUP($D414,'2022 FPIs'!$A$1:$M$33,11,FALSE)</f>
        <v>0.77591036414565828</v>
      </c>
      <c r="CE414">
        <f>VLOOKUP($D414,'2022 FPIs'!$A$1:$M$33,12,FALSE)</f>
        <v>5.7750759878419412E-2</v>
      </c>
      <c r="CF414">
        <f>VLOOKUP($D414,'2022 FPIs'!$A$1:$M$33,13,FALSE)</f>
        <v>7.0422535211267609E-2</v>
      </c>
      <c r="CG414">
        <f t="shared" si="50"/>
        <v>16.8</v>
      </c>
      <c r="CH414">
        <f t="shared" si="51"/>
        <v>1.4901531728665205</v>
      </c>
      <c r="CI414">
        <f t="shared" si="52"/>
        <v>1.9195979899497491</v>
      </c>
      <c r="CJ414">
        <f t="shared" si="53"/>
        <v>0.94380165289256202</v>
      </c>
      <c r="CK414">
        <f t="shared" si="54"/>
        <v>0.94460641399416911</v>
      </c>
      <c r="CL414">
        <f t="shared" si="55"/>
        <v>197</v>
      </c>
    </row>
    <row r="415" spans="1:90">
      <c r="A415" t="s">
        <v>1</v>
      </c>
      <c r="B415">
        <f t="shared" si="48"/>
        <v>1</v>
      </c>
      <c r="C415" t="s">
        <v>48</v>
      </c>
      <c r="D415" t="s">
        <v>61</v>
      </c>
      <c r="E415">
        <v>20</v>
      </c>
      <c r="F415">
        <v>17</v>
      </c>
      <c r="G415">
        <v>23</v>
      </c>
      <c r="H415">
        <v>41</v>
      </c>
      <c r="I415">
        <v>245</v>
      </c>
      <c r="J415">
        <v>2</v>
      </c>
      <c r="K415">
        <v>1</v>
      </c>
      <c r="L415">
        <v>2</v>
      </c>
      <c r="M415">
        <v>17</v>
      </c>
      <c r="N415">
        <v>6.4</v>
      </c>
      <c r="O415">
        <v>5.7</v>
      </c>
      <c r="P415">
        <v>56.1</v>
      </c>
      <c r="Q415">
        <v>79.8</v>
      </c>
      <c r="R415">
        <v>22</v>
      </c>
      <c r="S415">
        <v>56</v>
      </c>
      <c r="T415">
        <v>2.5</v>
      </c>
      <c r="U415">
        <v>0</v>
      </c>
      <c r="V415">
        <v>2</v>
      </c>
      <c r="W415">
        <v>2</v>
      </c>
      <c r="X415">
        <v>2</v>
      </c>
      <c r="Y415">
        <v>2</v>
      </c>
      <c r="Z415">
        <v>6</v>
      </c>
      <c r="AA415">
        <v>310</v>
      </c>
      <c r="AB415">
        <v>7</v>
      </c>
      <c r="AC415">
        <v>16</v>
      </c>
      <c r="AD415">
        <v>0</v>
      </c>
      <c r="AE415">
        <v>0</v>
      </c>
      <c r="AF415" s="3">
        <v>29</v>
      </c>
      <c r="AG415">
        <f>VLOOKUP(C415,'2022 FPIs'!$A$1:$B$33,2,FALSE)</f>
        <v>1.7</v>
      </c>
      <c r="AH415">
        <f>VLOOKUP($C415,'2022 FPIs'!$A$1:$F$33,3,FALSE)</f>
        <v>68.099999999999994</v>
      </c>
      <c r="AI415">
        <f>VLOOKUP($C415,'2022 FPIs'!$A$1:$F$33,4,FALSE)</f>
        <v>76.400000000000006</v>
      </c>
      <c r="AJ415">
        <f>VLOOKUP($C415,'2022 FPIs'!$A$1:$F$33,5,FALSE)</f>
        <v>57.1</v>
      </c>
      <c r="AK415">
        <f>VLOOKUP($C415,'2022 FPIs'!$A$1:$F$33,6,FALSE)</f>
        <v>32.4</v>
      </c>
      <c r="AL415">
        <f>VLOOKUP($C415,'2022 FPIs'!$A$1:$M$33,7,FALSE)</f>
        <v>1534</v>
      </c>
      <c r="AM415">
        <f>VLOOKUP($C415,'2022 FPIs'!$A$1:$M$33,8,FALSE)</f>
        <v>0.60983606557377046</v>
      </c>
      <c r="AN415">
        <f>VLOOKUP($C415,'2022 FPIs'!$A$1:$M$33,9,FALSE)</f>
        <v>0.87560975609756075</v>
      </c>
      <c r="AO415">
        <f>VLOOKUP($C415,'2022 FPIs'!$A$1:$M$33,10,FALSE)</f>
        <v>1</v>
      </c>
      <c r="AP415">
        <f>VLOOKUP($C415,'2022 FPIs'!$A$1:$M$33,11,FALSE)</f>
        <v>0.68067226890756305</v>
      </c>
      <c r="AQ415">
        <f>VLOOKUP($C415,'2022 FPIs'!$A$1:$M$33,12,FALSE)</f>
        <v>0</v>
      </c>
      <c r="AR415">
        <f>VLOOKUP($C415,'2022 FPIs'!$A$1:$M$33,13,FALSE)</f>
        <v>0.53286384976525825</v>
      </c>
      <c r="AS415">
        <v>17</v>
      </c>
      <c r="AT415">
        <v>20</v>
      </c>
      <c r="AU415">
        <v>15</v>
      </c>
      <c r="AV415">
        <v>28</v>
      </c>
      <c r="AW415">
        <v>126</v>
      </c>
      <c r="AX415">
        <v>2</v>
      </c>
      <c r="AY415">
        <v>1</v>
      </c>
      <c r="AZ415">
        <v>3</v>
      </c>
      <c r="BA415">
        <v>23</v>
      </c>
      <c r="BB415">
        <v>5.3</v>
      </c>
      <c r="BC415">
        <v>4.0999999999999996</v>
      </c>
      <c r="BD415">
        <v>53.6</v>
      </c>
      <c r="BE415">
        <v>74.400000000000006</v>
      </c>
      <c r="BF415">
        <v>30</v>
      </c>
      <c r="BG415">
        <v>137</v>
      </c>
      <c r="BH415">
        <v>4.5999999999999996</v>
      </c>
      <c r="BI415">
        <v>0</v>
      </c>
      <c r="BJ415">
        <v>1</v>
      </c>
      <c r="BK415">
        <v>1</v>
      </c>
      <c r="BL415">
        <v>2</v>
      </c>
      <c r="BM415">
        <v>2</v>
      </c>
      <c r="BN415">
        <v>5</v>
      </c>
      <c r="BO415">
        <v>240</v>
      </c>
      <c r="BP415">
        <v>3</v>
      </c>
      <c r="BQ415">
        <v>10</v>
      </c>
      <c r="BR415">
        <v>0</v>
      </c>
      <c r="BS415">
        <v>1</v>
      </c>
      <c r="BT415" s="3">
        <f t="shared" si="49"/>
        <v>31</v>
      </c>
      <c r="BU415">
        <f>VLOOKUP(D415,'2022 FPIs'!$A$1:$B$33,2,FALSE)</f>
        <v>-4.7</v>
      </c>
      <c r="BV415">
        <f>VLOOKUP($D415,'2022 FPIs'!$A$1:$F$33,3,FALSE)</f>
        <v>49.8</v>
      </c>
      <c r="BW415">
        <f>VLOOKUP($D415,'2022 FPIs'!$A$1:$F$33,4,FALSE)</f>
        <v>50.8</v>
      </c>
      <c r="BX415">
        <f>VLOOKUP($D415,'2022 FPIs'!$A$1:$F$33,5,FALSE)</f>
        <v>49.7</v>
      </c>
      <c r="BY415">
        <f>VLOOKUP($D415,'2022 FPIs'!$A$1:$F$33,6,FALSE)</f>
        <v>48.1</v>
      </c>
      <c r="BZ415">
        <f>VLOOKUP($D415,'2022 FPIs'!$A$1:$G$33,7,FALSE)</f>
        <v>1492</v>
      </c>
      <c r="CA415">
        <f>VLOOKUP($D415,'2022 FPIs'!$A$1:$M$33,8,FALSE)</f>
        <v>0.39999999999999997</v>
      </c>
      <c r="CB415">
        <f>VLOOKUP($D415,'2022 FPIs'!$A$1:$M$33,9,FALSE)</f>
        <v>0.42926829268292671</v>
      </c>
      <c r="CC415">
        <f>VLOOKUP($D415,'2022 FPIs'!$A$1:$M$33,10,FALSE)</f>
        <v>0.5353901996370235</v>
      </c>
      <c r="CD415">
        <f>VLOOKUP($D415,'2022 FPIs'!$A$1:$M$33,11,FALSE)</f>
        <v>0.47338935574229701</v>
      </c>
      <c r="CE415">
        <f>VLOOKUP($D415,'2022 FPIs'!$A$1:$M$33,12,FALSE)</f>
        <v>0.47720364741641347</v>
      </c>
      <c r="CF415">
        <f>VLOOKUP($D415,'2022 FPIs'!$A$1:$M$33,13,FALSE)</f>
        <v>0.43427230046948356</v>
      </c>
      <c r="CG415">
        <f t="shared" si="50"/>
        <v>6.4</v>
      </c>
      <c r="CH415">
        <f t="shared" si="51"/>
        <v>1.3674698795180722</v>
      </c>
      <c r="CI415">
        <f t="shared" si="52"/>
        <v>1.503937007874016</v>
      </c>
      <c r="CJ415">
        <f t="shared" si="53"/>
        <v>1.1488933601609657</v>
      </c>
      <c r="CK415">
        <f t="shared" si="54"/>
        <v>0.67359667359667352</v>
      </c>
      <c r="CL415">
        <f t="shared" si="55"/>
        <v>42</v>
      </c>
    </row>
    <row r="416" spans="1:90">
      <c r="A416" t="s">
        <v>1</v>
      </c>
      <c r="B416">
        <f t="shared" si="48"/>
        <v>1</v>
      </c>
      <c r="C416" t="s">
        <v>48</v>
      </c>
      <c r="D416" t="s">
        <v>35</v>
      </c>
      <c r="E416">
        <v>33</v>
      </c>
      <c r="F416">
        <v>30</v>
      </c>
      <c r="G416">
        <v>30</v>
      </c>
      <c r="H416">
        <v>50</v>
      </c>
      <c r="I416">
        <v>334</v>
      </c>
      <c r="J416">
        <v>1</v>
      </c>
      <c r="K416">
        <v>2</v>
      </c>
      <c r="L416">
        <v>4</v>
      </c>
      <c r="M416">
        <v>23</v>
      </c>
      <c r="N416">
        <v>7.1</v>
      </c>
      <c r="O416">
        <v>6.2</v>
      </c>
      <c r="P416">
        <v>60</v>
      </c>
      <c r="Q416">
        <v>69.900000000000006</v>
      </c>
      <c r="R416">
        <v>25</v>
      </c>
      <c r="S416">
        <v>147</v>
      </c>
      <c r="T416">
        <v>5.9</v>
      </c>
      <c r="U416">
        <v>2</v>
      </c>
      <c r="V416">
        <v>2</v>
      </c>
      <c r="W416">
        <v>2</v>
      </c>
      <c r="X416">
        <v>3</v>
      </c>
      <c r="Y416">
        <v>4</v>
      </c>
      <c r="Z416">
        <v>3</v>
      </c>
      <c r="AA416">
        <v>149</v>
      </c>
      <c r="AB416">
        <v>7</v>
      </c>
      <c r="AC416">
        <v>17</v>
      </c>
      <c r="AD416">
        <v>3</v>
      </c>
      <c r="AE416">
        <v>5</v>
      </c>
      <c r="AF416" s="3">
        <v>35</v>
      </c>
      <c r="AG416">
        <f>VLOOKUP(C416,'2022 FPIs'!$A$1:$B$33,2,FALSE)</f>
        <v>1.7</v>
      </c>
      <c r="AH416">
        <f>VLOOKUP($C416,'2022 FPIs'!$A$1:$F$33,3,FALSE)</f>
        <v>68.099999999999994</v>
      </c>
      <c r="AI416">
        <f>VLOOKUP($C416,'2022 FPIs'!$A$1:$F$33,4,FALSE)</f>
        <v>76.400000000000006</v>
      </c>
      <c r="AJ416">
        <f>VLOOKUP($C416,'2022 FPIs'!$A$1:$F$33,5,FALSE)</f>
        <v>57.1</v>
      </c>
      <c r="AK416">
        <f>VLOOKUP($C416,'2022 FPIs'!$A$1:$F$33,6,FALSE)</f>
        <v>32.4</v>
      </c>
      <c r="AL416">
        <f>VLOOKUP($C416,'2022 FPIs'!$A$1:$M$33,7,FALSE)</f>
        <v>1534</v>
      </c>
      <c r="AM416">
        <f>VLOOKUP($C416,'2022 FPIs'!$A$1:$M$33,8,FALSE)</f>
        <v>0.60983606557377046</v>
      </c>
      <c r="AN416">
        <f>VLOOKUP($C416,'2022 FPIs'!$A$1:$M$33,9,FALSE)</f>
        <v>0.87560975609756075</v>
      </c>
      <c r="AO416">
        <f>VLOOKUP($C416,'2022 FPIs'!$A$1:$M$33,10,FALSE)</f>
        <v>1</v>
      </c>
      <c r="AP416">
        <f>VLOOKUP($C416,'2022 FPIs'!$A$1:$M$33,11,FALSE)</f>
        <v>0.68067226890756305</v>
      </c>
      <c r="AQ416">
        <f>VLOOKUP($C416,'2022 FPIs'!$A$1:$M$33,12,FALSE)</f>
        <v>0</v>
      </c>
      <c r="AR416">
        <f>VLOOKUP($C416,'2022 FPIs'!$A$1:$M$33,13,FALSE)</f>
        <v>0.53286384976525825</v>
      </c>
      <c r="AS416">
        <v>30</v>
      </c>
      <c r="AT416">
        <v>33</v>
      </c>
      <c r="AU416">
        <v>29</v>
      </c>
      <c r="AV416">
        <v>43</v>
      </c>
      <c r="AW416">
        <v>311</v>
      </c>
      <c r="AX416">
        <v>1</v>
      </c>
      <c r="AY416">
        <v>2</v>
      </c>
      <c r="AZ416">
        <v>2</v>
      </c>
      <c r="BA416">
        <v>19</v>
      </c>
      <c r="BB416">
        <v>7.7</v>
      </c>
      <c r="BC416">
        <v>6.9</v>
      </c>
      <c r="BD416">
        <v>67.400000000000006</v>
      </c>
      <c r="BE416">
        <v>76.8</v>
      </c>
      <c r="BF416">
        <v>27</v>
      </c>
      <c r="BG416">
        <v>175</v>
      </c>
      <c r="BH416">
        <v>6.5</v>
      </c>
      <c r="BI416">
        <v>2</v>
      </c>
      <c r="BJ416">
        <v>3</v>
      </c>
      <c r="BK416">
        <v>3</v>
      </c>
      <c r="BL416">
        <v>3</v>
      </c>
      <c r="BM416">
        <v>3</v>
      </c>
      <c r="BN416">
        <v>3</v>
      </c>
      <c r="BO416">
        <v>152</v>
      </c>
      <c r="BP416">
        <v>7</v>
      </c>
      <c r="BQ416">
        <v>13</v>
      </c>
      <c r="BR416">
        <v>0</v>
      </c>
      <c r="BS416">
        <v>1</v>
      </c>
      <c r="BT416" s="3">
        <f t="shared" si="49"/>
        <v>25</v>
      </c>
      <c r="BU416">
        <f>VLOOKUP(D416,'2022 FPIs'!$A$1:$B$33,2,FALSE)</f>
        <v>9.1</v>
      </c>
      <c r="BV416">
        <f>VLOOKUP($D416,'2022 FPIs'!$A$1:$F$33,3,FALSE)</f>
        <v>73.2</v>
      </c>
      <c r="BW416">
        <f>VLOOKUP($D416,'2022 FPIs'!$A$1:$F$33,4,FALSE)</f>
        <v>67.900000000000006</v>
      </c>
      <c r="BX416">
        <f>VLOOKUP($D416,'2022 FPIs'!$A$1:$F$33,5,FALSE)</f>
        <v>62</v>
      </c>
      <c r="BY416">
        <f>VLOOKUP($D416,'2022 FPIs'!$A$1:$F$33,6,FALSE)</f>
        <v>65.3</v>
      </c>
      <c r="BZ416">
        <f>VLOOKUP($D416,'2022 FPIs'!$A$1:$G$33,7,FALSE)</f>
        <v>1661</v>
      </c>
      <c r="CA416">
        <f>VLOOKUP($D416,'2022 FPIs'!$A$1:$M$33,8,FALSE)</f>
        <v>0.85245901639344257</v>
      </c>
      <c r="CB416">
        <f>VLOOKUP($D416,'2022 FPIs'!$A$1:$M$33,9,FALSE)</f>
        <v>1</v>
      </c>
      <c r="CC416">
        <f>VLOOKUP($D416,'2022 FPIs'!$A$1:$M$33,10,FALSE)</f>
        <v>0.84573502722323046</v>
      </c>
      <c r="CD416">
        <f>VLOOKUP($D416,'2022 FPIs'!$A$1:$M$33,11,FALSE)</f>
        <v>0.81792717086834732</v>
      </c>
      <c r="CE416">
        <f>VLOOKUP($D416,'2022 FPIs'!$A$1:$M$33,12,FALSE)</f>
        <v>1</v>
      </c>
      <c r="CF416">
        <f>VLOOKUP($D416,'2022 FPIs'!$A$1:$M$33,13,FALSE)</f>
        <v>0.83098591549295775</v>
      </c>
      <c r="CG416">
        <f t="shared" si="50"/>
        <v>-7.3999999999999995</v>
      </c>
      <c r="CH416">
        <f t="shared" si="51"/>
        <v>0.93032786885245888</v>
      </c>
      <c r="CI416">
        <f t="shared" si="52"/>
        <v>1.1251840942562592</v>
      </c>
      <c r="CJ416">
        <f t="shared" si="53"/>
        <v>0.92096774193548392</v>
      </c>
      <c r="CK416">
        <f t="shared" si="54"/>
        <v>0.49617151607963245</v>
      </c>
      <c r="CL416">
        <f t="shared" si="55"/>
        <v>-127</v>
      </c>
    </row>
    <row r="417" spans="1:90">
      <c r="A417" t="s">
        <v>0</v>
      </c>
      <c r="B417">
        <f t="shared" si="48"/>
        <v>0</v>
      </c>
      <c r="C417" t="s">
        <v>48</v>
      </c>
      <c r="D417" t="s">
        <v>64</v>
      </c>
      <c r="E417">
        <v>3</v>
      </c>
      <c r="F417">
        <v>40</v>
      </c>
      <c r="G417">
        <v>17</v>
      </c>
      <c r="H417">
        <v>30</v>
      </c>
      <c r="I417">
        <v>110</v>
      </c>
      <c r="J417">
        <v>0</v>
      </c>
      <c r="K417">
        <v>0</v>
      </c>
      <c r="L417">
        <v>7</v>
      </c>
      <c r="M417">
        <v>49</v>
      </c>
      <c r="N417">
        <v>5.3</v>
      </c>
      <c r="O417">
        <v>3</v>
      </c>
      <c r="P417">
        <v>56.7</v>
      </c>
      <c r="Q417">
        <v>64.599999999999994</v>
      </c>
      <c r="R417">
        <v>17</v>
      </c>
      <c r="S417">
        <v>73</v>
      </c>
      <c r="T417">
        <v>4.3</v>
      </c>
      <c r="U417">
        <v>0</v>
      </c>
      <c r="V417">
        <v>1</v>
      </c>
      <c r="W417">
        <v>1</v>
      </c>
      <c r="X417">
        <v>0</v>
      </c>
      <c r="Y417">
        <v>0</v>
      </c>
      <c r="Z417">
        <v>7</v>
      </c>
      <c r="AA417">
        <v>338</v>
      </c>
      <c r="AB417">
        <v>1</v>
      </c>
      <c r="AC417">
        <v>11</v>
      </c>
      <c r="AD417">
        <v>0</v>
      </c>
      <c r="AE417">
        <v>0</v>
      </c>
      <c r="AF417" s="3">
        <v>22.5</v>
      </c>
      <c r="AG417">
        <f>VLOOKUP(C417,'2022 FPIs'!$A$1:$B$33,2,FALSE)</f>
        <v>1.7</v>
      </c>
      <c r="AH417">
        <f>VLOOKUP($C417,'2022 FPIs'!$A$1:$F$33,3,FALSE)</f>
        <v>68.099999999999994</v>
      </c>
      <c r="AI417">
        <f>VLOOKUP($C417,'2022 FPIs'!$A$1:$F$33,4,FALSE)</f>
        <v>76.400000000000006</v>
      </c>
      <c r="AJ417">
        <f>VLOOKUP($C417,'2022 FPIs'!$A$1:$F$33,5,FALSE)</f>
        <v>57.1</v>
      </c>
      <c r="AK417">
        <f>VLOOKUP($C417,'2022 FPIs'!$A$1:$F$33,6,FALSE)</f>
        <v>32.4</v>
      </c>
      <c r="AL417">
        <f>VLOOKUP($C417,'2022 FPIs'!$A$1:$M$33,7,FALSE)</f>
        <v>1534</v>
      </c>
      <c r="AM417">
        <f>VLOOKUP($C417,'2022 FPIs'!$A$1:$M$33,8,FALSE)</f>
        <v>0.60983606557377046</v>
      </c>
      <c r="AN417">
        <f>VLOOKUP($C417,'2022 FPIs'!$A$1:$M$33,9,FALSE)</f>
        <v>0.87560975609756075</v>
      </c>
      <c r="AO417">
        <f>VLOOKUP($C417,'2022 FPIs'!$A$1:$M$33,10,FALSE)</f>
        <v>1</v>
      </c>
      <c r="AP417">
        <f>VLOOKUP($C417,'2022 FPIs'!$A$1:$M$33,11,FALSE)</f>
        <v>0.68067226890756305</v>
      </c>
      <c r="AQ417">
        <f>VLOOKUP($C417,'2022 FPIs'!$A$1:$M$33,12,FALSE)</f>
        <v>0</v>
      </c>
      <c r="AR417">
        <f>VLOOKUP($C417,'2022 FPIs'!$A$1:$M$33,13,FALSE)</f>
        <v>0.53286384976525825</v>
      </c>
      <c r="AS417">
        <v>40</v>
      </c>
      <c r="AT417">
        <v>3</v>
      </c>
      <c r="AU417">
        <v>26</v>
      </c>
      <c r="AV417">
        <v>30</v>
      </c>
      <c r="AW417">
        <v>307</v>
      </c>
      <c r="AX417">
        <v>2</v>
      </c>
      <c r="AY417">
        <v>0</v>
      </c>
      <c r="AZ417">
        <v>0</v>
      </c>
      <c r="BA417">
        <v>0</v>
      </c>
      <c r="BB417">
        <v>10.199999999999999</v>
      </c>
      <c r="BC417">
        <v>10.199999999999999</v>
      </c>
      <c r="BD417">
        <v>86.7</v>
      </c>
      <c r="BE417">
        <v>131.5</v>
      </c>
      <c r="BF417">
        <v>40</v>
      </c>
      <c r="BG417">
        <v>151</v>
      </c>
      <c r="BH417">
        <v>3.8</v>
      </c>
      <c r="BI417">
        <v>2</v>
      </c>
      <c r="BJ417">
        <v>4</v>
      </c>
      <c r="BK417">
        <v>4</v>
      </c>
      <c r="BL417">
        <v>4</v>
      </c>
      <c r="BM417">
        <v>4</v>
      </c>
      <c r="BN417">
        <v>2</v>
      </c>
      <c r="BO417">
        <v>101</v>
      </c>
      <c r="BP417">
        <v>12</v>
      </c>
      <c r="BQ417">
        <v>17</v>
      </c>
      <c r="BR417">
        <v>0</v>
      </c>
      <c r="BS417">
        <v>0</v>
      </c>
      <c r="BT417" s="3">
        <f t="shared" si="49"/>
        <v>37.5</v>
      </c>
      <c r="BU417">
        <f>VLOOKUP(D417,'2022 FPIs'!$A$1:$B$33,2,FALSE)</f>
        <v>8.4</v>
      </c>
      <c r="BV417">
        <f>VLOOKUP($D417,'2022 FPIs'!$A$1:$F$33,3,FALSE)</f>
        <v>48.1</v>
      </c>
      <c r="BW417">
        <f>VLOOKUP($D417,'2022 FPIs'!$A$1:$F$33,4,FALSE)</f>
        <v>36.799999999999997</v>
      </c>
      <c r="BX417">
        <f>VLOOKUP($D417,'2022 FPIs'!$A$1:$F$33,5,FALSE)</f>
        <v>56.4</v>
      </c>
      <c r="BY417">
        <f>VLOOKUP($D417,'2022 FPIs'!$A$1:$F$33,6,FALSE)</f>
        <v>58.3</v>
      </c>
      <c r="BZ417">
        <f>VLOOKUP($D417,'2022 FPIs'!$A$1:$G$33,7,FALSE)</f>
        <v>1631</v>
      </c>
      <c r="CA417">
        <f>VLOOKUP($D417,'2022 FPIs'!$A$1:$M$33,8,FALSE)</f>
        <v>0.82950819672131137</v>
      </c>
      <c r="CB417">
        <f>VLOOKUP($D417,'2022 FPIs'!$A$1:$M$33,9,FALSE)</f>
        <v>0.38780487804878044</v>
      </c>
      <c r="CC417">
        <f>VLOOKUP($D417,'2022 FPIs'!$A$1:$M$33,10,FALSE)</f>
        <v>0.28130671506352078</v>
      </c>
      <c r="CD417">
        <f>VLOOKUP($D417,'2022 FPIs'!$A$1:$M$33,11,FALSE)</f>
        <v>0.66106442577030811</v>
      </c>
      <c r="CE417">
        <f>VLOOKUP($D417,'2022 FPIs'!$A$1:$M$33,12,FALSE)</f>
        <v>0.78723404255319152</v>
      </c>
      <c r="CF417">
        <f>VLOOKUP($D417,'2022 FPIs'!$A$1:$M$33,13,FALSE)</f>
        <v>0.76056338028169013</v>
      </c>
      <c r="CG417">
        <f t="shared" si="50"/>
        <v>-6.7</v>
      </c>
      <c r="CH417">
        <f t="shared" si="51"/>
        <v>1.4158004158004156</v>
      </c>
      <c r="CI417">
        <f t="shared" si="52"/>
        <v>2.0760869565217392</v>
      </c>
      <c r="CJ417">
        <f t="shared" si="53"/>
        <v>1.0124113475177305</v>
      </c>
      <c r="CK417">
        <f t="shared" si="54"/>
        <v>0.55574614065180106</v>
      </c>
      <c r="CL417">
        <f t="shared" si="55"/>
        <v>-97</v>
      </c>
    </row>
    <row r="418" spans="1:90">
      <c r="A418" t="s">
        <v>1</v>
      </c>
      <c r="B418">
        <f t="shared" si="48"/>
        <v>1</v>
      </c>
      <c r="C418" t="s">
        <v>48</v>
      </c>
      <c r="D418" t="s">
        <v>39</v>
      </c>
      <c r="E418">
        <v>33</v>
      </c>
      <c r="F418">
        <v>26</v>
      </c>
      <c r="G418">
        <v>31</v>
      </c>
      <c r="H418">
        <v>38</v>
      </c>
      <c r="I418">
        <v>301</v>
      </c>
      <c r="J418">
        <v>3</v>
      </c>
      <c r="K418">
        <v>1</v>
      </c>
      <c r="L418">
        <v>1</v>
      </c>
      <c r="M418">
        <v>9</v>
      </c>
      <c r="N418">
        <v>8.1999999999999993</v>
      </c>
      <c r="O418">
        <v>7.7</v>
      </c>
      <c r="P418">
        <v>81.599999999999994</v>
      </c>
      <c r="Q418">
        <v>115</v>
      </c>
      <c r="R418">
        <v>27</v>
      </c>
      <c r="S418">
        <v>57</v>
      </c>
      <c r="T418">
        <v>2.1</v>
      </c>
      <c r="U418">
        <v>0</v>
      </c>
      <c r="V418">
        <v>2</v>
      </c>
      <c r="W418">
        <v>2</v>
      </c>
      <c r="X418">
        <v>3</v>
      </c>
      <c r="Y418">
        <v>4</v>
      </c>
      <c r="Z418">
        <v>3</v>
      </c>
      <c r="AA418">
        <v>158</v>
      </c>
      <c r="AB418">
        <v>8</v>
      </c>
      <c r="AC418">
        <v>15</v>
      </c>
      <c r="AD418">
        <v>0</v>
      </c>
      <c r="AE418">
        <v>0</v>
      </c>
      <c r="AF418" s="3">
        <v>36.5</v>
      </c>
      <c r="AG418">
        <f>VLOOKUP(C418,'2022 FPIs'!$A$1:$B$33,2,FALSE)</f>
        <v>1.7</v>
      </c>
      <c r="AH418">
        <f>VLOOKUP($C418,'2022 FPIs'!$A$1:$F$33,3,FALSE)</f>
        <v>68.099999999999994</v>
      </c>
      <c r="AI418">
        <f>VLOOKUP($C418,'2022 FPIs'!$A$1:$F$33,4,FALSE)</f>
        <v>76.400000000000006</v>
      </c>
      <c r="AJ418">
        <f>VLOOKUP($C418,'2022 FPIs'!$A$1:$F$33,5,FALSE)</f>
        <v>57.1</v>
      </c>
      <c r="AK418">
        <f>VLOOKUP($C418,'2022 FPIs'!$A$1:$F$33,6,FALSE)</f>
        <v>32.4</v>
      </c>
      <c r="AL418">
        <f>VLOOKUP($C418,'2022 FPIs'!$A$1:$M$33,7,FALSE)</f>
        <v>1534</v>
      </c>
      <c r="AM418">
        <f>VLOOKUP($C418,'2022 FPIs'!$A$1:$M$33,8,FALSE)</f>
        <v>0.60983606557377046</v>
      </c>
      <c r="AN418">
        <f>VLOOKUP($C418,'2022 FPIs'!$A$1:$M$33,9,FALSE)</f>
        <v>0.87560975609756075</v>
      </c>
      <c r="AO418">
        <f>VLOOKUP($C418,'2022 FPIs'!$A$1:$M$33,10,FALSE)</f>
        <v>1</v>
      </c>
      <c r="AP418">
        <f>VLOOKUP($C418,'2022 FPIs'!$A$1:$M$33,11,FALSE)</f>
        <v>0.68067226890756305</v>
      </c>
      <c r="AQ418">
        <f>VLOOKUP($C418,'2022 FPIs'!$A$1:$M$33,12,FALSE)</f>
        <v>0</v>
      </c>
      <c r="AR418">
        <f>VLOOKUP($C418,'2022 FPIs'!$A$1:$M$33,13,FALSE)</f>
        <v>0.53286384976525825</v>
      </c>
      <c r="AS418">
        <v>26</v>
      </c>
      <c r="AT418">
        <v>33</v>
      </c>
      <c r="AU418">
        <v>28</v>
      </c>
      <c r="AV418">
        <v>39</v>
      </c>
      <c r="AW418">
        <v>364</v>
      </c>
      <c r="AX418">
        <v>2</v>
      </c>
      <c r="AY418">
        <v>0</v>
      </c>
      <c r="AZ418">
        <v>3</v>
      </c>
      <c r="BA418">
        <v>18</v>
      </c>
      <c r="BB418">
        <v>9.8000000000000007</v>
      </c>
      <c r="BC418">
        <v>8.6999999999999993</v>
      </c>
      <c r="BD418">
        <v>71.8</v>
      </c>
      <c r="BE418">
        <v>117.9</v>
      </c>
      <c r="BF418">
        <v>13</v>
      </c>
      <c r="BG418">
        <v>45</v>
      </c>
      <c r="BH418">
        <v>3.5</v>
      </c>
      <c r="BI418">
        <v>0</v>
      </c>
      <c r="BJ418">
        <v>4</v>
      </c>
      <c r="BK418">
        <v>4</v>
      </c>
      <c r="BL418">
        <v>2</v>
      </c>
      <c r="BM418">
        <v>2</v>
      </c>
      <c r="BN418">
        <v>3</v>
      </c>
      <c r="BO418">
        <v>123</v>
      </c>
      <c r="BP418">
        <v>3</v>
      </c>
      <c r="BQ418">
        <v>10</v>
      </c>
      <c r="BR418">
        <v>0</v>
      </c>
      <c r="BS418">
        <v>1</v>
      </c>
      <c r="BT418" s="3">
        <f t="shared" si="49"/>
        <v>23.5</v>
      </c>
      <c r="BU418">
        <f>VLOOKUP(D418,'2022 FPIs'!$A$1:$B$33,2,FALSE)</f>
        <v>2</v>
      </c>
      <c r="BV418">
        <f>VLOOKUP($D418,'2022 FPIs'!$A$1:$F$33,3,FALSE)</f>
        <v>52.6</v>
      </c>
      <c r="BW418">
        <f>VLOOKUP($D418,'2022 FPIs'!$A$1:$F$33,4,FALSE)</f>
        <v>52.5</v>
      </c>
      <c r="BX418">
        <f>VLOOKUP($D418,'2022 FPIs'!$A$1:$F$33,5,FALSE)</f>
        <v>53.1</v>
      </c>
      <c r="BY418">
        <f>VLOOKUP($D418,'2022 FPIs'!$A$1:$F$33,6,FALSE)</f>
        <v>46.2</v>
      </c>
      <c r="BZ418">
        <f>VLOOKUP($D418,'2022 FPIs'!$A$1:$G$33,7,FALSE)</f>
        <v>1500</v>
      </c>
      <c r="CA418">
        <f>VLOOKUP($D418,'2022 FPIs'!$A$1:$M$33,8,FALSE)</f>
        <v>0.61967213114754094</v>
      </c>
      <c r="CB418">
        <f>VLOOKUP($D418,'2022 FPIs'!$A$1:$M$33,9,FALSE)</f>
        <v>0.49756097560975604</v>
      </c>
      <c r="CC418">
        <f>VLOOKUP($D418,'2022 FPIs'!$A$1:$M$33,10,FALSE)</f>
        <v>0.56624319419237734</v>
      </c>
      <c r="CD418">
        <f>VLOOKUP($D418,'2022 FPIs'!$A$1:$M$33,11,FALSE)</f>
        <v>0.56862745098039225</v>
      </c>
      <c r="CE418">
        <f>VLOOKUP($D418,'2022 FPIs'!$A$1:$M$33,12,FALSE)</f>
        <v>0.41945288753799409</v>
      </c>
      <c r="CF418">
        <f>VLOOKUP($D418,'2022 FPIs'!$A$1:$M$33,13,FALSE)</f>
        <v>0.45305164319248825</v>
      </c>
      <c r="CG418">
        <f t="shared" si="50"/>
        <v>-0.30000000000000004</v>
      </c>
      <c r="CH418">
        <f t="shared" si="51"/>
        <v>1.29467680608365</v>
      </c>
      <c r="CI418">
        <f t="shared" si="52"/>
        <v>1.4552380952380954</v>
      </c>
      <c r="CJ418">
        <f t="shared" si="53"/>
        <v>1.0753295668549905</v>
      </c>
      <c r="CK418">
        <f t="shared" si="54"/>
        <v>0.7012987012987012</v>
      </c>
      <c r="CL418">
        <f t="shared" si="55"/>
        <v>34</v>
      </c>
    </row>
    <row r="419" spans="1:90">
      <c r="A419" t="s">
        <v>1</v>
      </c>
      <c r="B419">
        <f t="shared" si="48"/>
        <v>1</v>
      </c>
      <c r="C419" t="s">
        <v>48</v>
      </c>
      <c r="D419" t="s">
        <v>40</v>
      </c>
      <c r="E419">
        <v>27</v>
      </c>
      <c r="F419">
        <v>22</v>
      </c>
      <c r="G419">
        <v>21</v>
      </c>
      <c r="H419">
        <v>35</v>
      </c>
      <c r="I419">
        <v>159</v>
      </c>
      <c r="J419">
        <v>1</v>
      </c>
      <c r="K419">
        <v>0</v>
      </c>
      <c r="L419">
        <v>2</v>
      </c>
      <c r="M419">
        <v>14</v>
      </c>
      <c r="N419">
        <v>4.9000000000000004</v>
      </c>
      <c r="O419">
        <v>4.3</v>
      </c>
      <c r="P419">
        <v>60</v>
      </c>
      <c r="Q419">
        <v>80.5</v>
      </c>
      <c r="R419">
        <v>29</v>
      </c>
      <c r="S419">
        <v>128</v>
      </c>
      <c r="T419">
        <v>4.4000000000000004</v>
      </c>
      <c r="U419">
        <v>2</v>
      </c>
      <c r="V419">
        <v>2</v>
      </c>
      <c r="W419">
        <v>2</v>
      </c>
      <c r="X419">
        <v>3</v>
      </c>
      <c r="Y419">
        <v>3</v>
      </c>
      <c r="Z419">
        <v>6</v>
      </c>
      <c r="AA419">
        <v>292</v>
      </c>
      <c r="AB419">
        <v>9</v>
      </c>
      <c r="AC419">
        <v>18</v>
      </c>
      <c r="AD419">
        <v>1</v>
      </c>
      <c r="AE419">
        <v>1</v>
      </c>
      <c r="AF419" s="3">
        <v>28.5</v>
      </c>
      <c r="AG419">
        <f>VLOOKUP(C419,'2022 FPIs'!$A$1:$B$33,2,FALSE)</f>
        <v>1.7</v>
      </c>
      <c r="AH419">
        <f>VLOOKUP($C419,'2022 FPIs'!$A$1:$F$33,3,FALSE)</f>
        <v>68.099999999999994</v>
      </c>
      <c r="AI419">
        <f>VLOOKUP($C419,'2022 FPIs'!$A$1:$F$33,4,FALSE)</f>
        <v>76.400000000000006</v>
      </c>
      <c r="AJ419">
        <f>VLOOKUP($C419,'2022 FPIs'!$A$1:$F$33,5,FALSE)</f>
        <v>57.1</v>
      </c>
      <c r="AK419">
        <f>VLOOKUP($C419,'2022 FPIs'!$A$1:$F$33,6,FALSE)</f>
        <v>32.4</v>
      </c>
      <c r="AL419">
        <f>VLOOKUP($C419,'2022 FPIs'!$A$1:$M$33,7,FALSE)</f>
        <v>1534</v>
      </c>
      <c r="AM419">
        <f>VLOOKUP($C419,'2022 FPIs'!$A$1:$M$33,8,FALSE)</f>
        <v>0.60983606557377046</v>
      </c>
      <c r="AN419">
        <f>VLOOKUP($C419,'2022 FPIs'!$A$1:$M$33,9,FALSE)</f>
        <v>0.87560975609756075</v>
      </c>
      <c r="AO419">
        <f>VLOOKUP($C419,'2022 FPIs'!$A$1:$M$33,10,FALSE)</f>
        <v>1</v>
      </c>
      <c r="AP419">
        <f>VLOOKUP($C419,'2022 FPIs'!$A$1:$M$33,11,FALSE)</f>
        <v>0.68067226890756305</v>
      </c>
      <c r="AQ419">
        <f>VLOOKUP($C419,'2022 FPIs'!$A$1:$M$33,12,FALSE)</f>
        <v>0</v>
      </c>
      <c r="AR419">
        <f>VLOOKUP($C419,'2022 FPIs'!$A$1:$M$33,13,FALSE)</f>
        <v>0.53286384976525825</v>
      </c>
      <c r="AS419">
        <v>22</v>
      </c>
      <c r="AT419">
        <v>27</v>
      </c>
      <c r="AU419">
        <v>31</v>
      </c>
      <c r="AV419">
        <v>58</v>
      </c>
      <c r="AW419">
        <v>366</v>
      </c>
      <c r="AX419">
        <v>0</v>
      </c>
      <c r="AY419">
        <v>2</v>
      </c>
      <c r="AZ419">
        <v>1</v>
      </c>
      <c r="BA419">
        <v>3</v>
      </c>
      <c r="BB419">
        <v>6.4</v>
      </c>
      <c r="BC419">
        <v>6.2</v>
      </c>
      <c r="BD419">
        <v>53.4</v>
      </c>
      <c r="BE419">
        <v>58.5</v>
      </c>
      <c r="BF419">
        <v>24</v>
      </c>
      <c r="BG419">
        <v>120</v>
      </c>
      <c r="BH419">
        <v>5</v>
      </c>
      <c r="BI419">
        <v>1</v>
      </c>
      <c r="BJ419">
        <v>5</v>
      </c>
      <c r="BK419">
        <v>5</v>
      </c>
      <c r="BL419">
        <v>1</v>
      </c>
      <c r="BM419">
        <v>1</v>
      </c>
      <c r="BN419">
        <v>2</v>
      </c>
      <c r="BO419">
        <v>81</v>
      </c>
      <c r="BP419">
        <v>3</v>
      </c>
      <c r="BQ419">
        <v>16</v>
      </c>
      <c r="BR419">
        <v>2</v>
      </c>
      <c r="BS419">
        <v>5</v>
      </c>
      <c r="BT419" s="3">
        <f t="shared" si="49"/>
        <v>31.5</v>
      </c>
      <c r="BU419">
        <f>VLOOKUP(D419,'2022 FPIs'!$A$1:$B$33,2,FALSE)</f>
        <v>-3.2</v>
      </c>
      <c r="BV419">
        <f>VLOOKUP($D419,'2022 FPIs'!$A$1:$F$33,3,FALSE)</f>
        <v>45.6</v>
      </c>
      <c r="BW419">
        <f>VLOOKUP($D419,'2022 FPIs'!$A$1:$F$33,4,FALSE)</f>
        <v>41.6</v>
      </c>
      <c r="BX419">
        <f>VLOOKUP($D419,'2022 FPIs'!$A$1:$F$33,5,FALSE)</f>
        <v>54.4</v>
      </c>
      <c r="BY419">
        <f>VLOOKUP($D419,'2022 FPIs'!$A$1:$F$33,6,FALSE)</f>
        <v>43.6</v>
      </c>
      <c r="BZ419">
        <f>VLOOKUP($D419,'2022 FPIs'!$A$1:$G$33,7,FALSE)</f>
        <v>1386</v>
      </c>
      <c r="CA419">
        <f>VLOOKUP($D419,'2022 FPIs'!$A$1:$M$33,8,FALSE)</f>
        <v>0.44918032786885242</v>
      </c>
      <c r="CB419">
        <f>VLOOKUP($D419,'2022 FPIs'!$A$1:$M$33,9,FALSE)</f>
        <v>0.32682926829268288</v>
      </c>
      <c r="CC419">
        <f>VLOOKUP($D419,'2022 FPIs'!$A$1:$M$33,10,FALSE)</f>
        <v>0.36842105263157893</v>
      </c>
      <c r="CD419">
        <f>VLOOKUP($D419,'2022 FPIs'!$A$1:$M$33,11,FALSE)</f>
        <v>0.60504201680672265</v>
      </c>
      <c r="CE419">
        <f>VLOOKUP($D419,'2022 FPIs'!$A$1:$M$33,12,FALSE)</f>
        <v>0.34042553191489372</v>
      </c>
      <c r="CF419">
        <f>VLOOKUP($D419,'2022 FPIs'!$A$1:$M$33,13,FALSE)</f>
        <v>0.18544600938967137</v>
      </c>
      <c r="CG419">
        <f t="shared" si="50"/>
        <v>4.9000000000000004</v>
      </c>
      <c r="CH419">
        <f t="shared" si="51"/>
        <v>1.4934210526315788</v>
      </c>
      <c r="CI419">
        <f t="shared" si="52"/>
        <v>1.8365384615384617</v>
      </c>
      <c r="CJ419">
        <f t="shared" si="53"/>
        <v>1.0496323529411766</v>
      </c>
      <c r="CK419">
        <f t="shared" si="54"/>
        <v>0.74311926605504586</v>
      </c>
      <c r="CL419">
        <f t="shared" si="55"/>
        <v>148</v>
      </c>
    </row>
    <row r="420" spans="1:90">
      <c r="A420" t="s">
        <v>0</v>
      </c>
      <c r="B420">
        <f t="shared" si="48"/>
        <v>0</v>
      </c>
      <c r="C420" t="s">
        <v>48</v>
      </c>
      <c r="D420" t="s">
        <v>50</v>
      </c>
      <c r="E420">
        <v>23</v>
      </c>
      <c r="F420">
        <v>34</v>
      </c>
      <c r="G420">
        <v>31</v>
      </c>
      <c r="H420">
        <v>41</v>
      </c>
      <c r="I420">
        <v>394</v>
      </c>
      <c r="J420">
        <v>2</v>
      </c>
      <c r="K420">
        <v>0</v>
      </c>
      <c r="L420">
        <v>4</v>
      </c>
      <c r="M420">
        <v>31</v>
      </c>
      <c r="N420">
        <v>10.4</v>
      </c>
      <c r="O420">
        <v>8.8000000000000007</v>
      </c>
      <c r="P420">
        <v>75.599999999999994</v>
      </c>
      <c r="Q420">
        <v>121.4</v>
      </c>
      <c r="R420">
        <v>17</v>
      </c>
      <c r="S420">
        <v>22</v>
      </c>
      <c r="T420">
        <v>1.3</v>
      </c>
      <c r="U420">
        <v>1</v>
      </c>
      <c r="V420">
        <v>1</v>
      </c>
      <c r="W420">
        <v>1</v>
      </c>
      <c r="X420">
        <v>2</v>
      </c>
      <c r="Y420">
        <v>2</v>
      </c>
      <c r="Z420">
        <v>3</v>
      </c>
      <c r="AA420">
        <v>159</v>
      </c>
      <c r="AB420">
        <v>4</v>
      </c>
      <c r="AC420">
        <v>10</v>
      </c>
      <c r="AD420">
        <v>1</v>
      </c>
      <c r="AE420">
        <v>2</v>
      </c>
      <c r="AF420" s="3">
        <v>28</v>
      </c>
      <c r="AG420">
        <f>VLOOKUP(C420,'2022 FPIs'!$A$1:$B$33,2,FALSE)</f>
        <v>1.7</v>
      </c>
      <c r="AH420">
        <f>VLOOKUP($C420,'2022 FPIs'!$A$1:$F$33,3,FALSE)</f>
        <v>68.099999999999994</v>
      </c>
      <c r="AI420">
        <f>VLOOKUP($C420,'2022 FPIs'!$A$1:$F$33,4,FALSE)</f>
        <v>76.400000000000006</v>
      </c>
      <c r="AJ420">
        <f>VLOOKUP($C420,'2022 FPIs'!$A$1:$F$33,5,FALSE)</f>
        <v>57.1</v>
      </c>
      <c r="AK420">
        <f>VLOOKUP($C420,'2022 FPIs'!$A$1:$F$33,6,FALSE)</f>
        <v>32.4</v>
      </c>
      <c r="AL420">
        <f>VLOOKUP($C420,'2022 FPIs'!$A$1:$M$33,7,FALSE)</f>
        <v>1534</v>
      </c>
      <c r="AM420">
        <f>VLOOKUP($C420,'2022 FPIs'!$A$1:$M$33,8,FALSE)</f>
        <v>0.60983606557377046</v>
      </c>
      <c r="AN420">
        <f>VLOOKUP($C420,'2022 FPIs'!$A$1:$M$33,9,FALSE)</f>
        <v>0.87560975609756075</v>
      </c>
      <c r="AO420">
        <f>VLOOKUP($C420,'2022 FPIs'!$A$1:$M$33,10,FALSE)</f>
        <v>1</v>
      </c>
      <c r="AP420">
        <f>VLOOKUP($C420,'2022 FPIs'!$A$1:$M$33,11,FALSE)</f>
        <v>0.68067226890756305</v>
      </c>
      <c r="AQ420">
        <f>VLOOKUP($C420,'2022 FPIs'!$A$1:$M$33,12,FALSE)</f>
        <v>0</v>
      </c>
      <c r="AR420">
        <f>VLOOKUP($C420,'2022 FPIs'!$A$1:$M$33,13,FALSE)</f>
        <v>0.53286384976525825</v>
      </c>
      <c r="AS420">
        <v>34</v>
      </c>
      <c r="AT420">
        <v>23</v>
      </c>
      <c r="AU420">
        <v>27</v>
      </c>
      <c r="AV420">
        <v>39</v>
      </c>
      <c r="AW420">
        <v>330</v>
      </c>
      <c r="AX420">
        <v>3</v>
      </c>
      <c r="AY420">
        <v>0</v>
      </c>
      <c r="AZ420">
        <v>0</v>
      </c>
      <c r="BA420">
        <v>0</v>
      </c>
      <c r="BB420">
        <v>8.5</v>
      </c>
      <c r="BC420">
        <v>8.5</v>
      </c>
      <c r="BD420">
        <v>69.2</v>
      </c>
      <c r="BE420">
        <v>120.7</v>
      </c>
      <c r="BF420">
        <v>30</v>
      </c>
      <c r="BG420">
        <v>134</v>
      </c>
      <c r="BH420">
        <v>4.5</v>
      </c>
      <c r="BI420">
        <v>1</v>
      </c>
      <c r="BJ420">
        <v>2</v>
      </c>
      <c r="BK420">
        <v>3</v>
      </c>
      <c r="BL420">
        <v>4</v>
      </c>
      <c r="BM420">
        <v>4</v>
      </c>
      <c r="BN420">
        <v>2</v>
      </c>
      <c r="BO420">
        <v>96</v>
      </c>
      <c r="BP420">
        <v>7</v>
      </c>
      <c r="BQ420">
        <v>15</v>
      </c>
      <c r="BR420">
        <v>1</v>
      </c>
      <c r="BS420">
        <v>2</v>
      </c>
      <c r="BT420" s="3">
        <f t="shared" si="49"/>
        <v>32</v>
      </c>
      <c r="BU420">
        <f>VLOOKUP(D420,'2022 FPIs'!$A$1:$B$33,2,FALSE)</f>
        <v>2</v>
      </c>
      <c r="BV420">
        <f>VLOOKUP($D420,'2022 FPIs'!$A$1:$F$33,3,FALSE)</f>
        <v>36.299999999999997</v>
      </c>
      <c r="BW420">
        <f>VLOOKUP($D420,'2022 FPIs'!$A$1:$F$33,4,FALSE)</f>
        <v>25.3</v>
      </c>
      <c r="BX420">
        <f>VLOOKUP($D420,'2022 FPIs'!$A$1:$F$33,5,FALSE)</f>
        <v>52.8</v>
      </c>
      <c r="BY420">
        <f>VLOOKUP($D420,'2022 FPIs'!$A$1:$F$33,6,FALSE)</f>
        <v>56.2</v>
      </c>
      <c r="BZ420">
        <f>VLOOKUP($D420,'2022 FPIs'!$A$1:$G$33,7,FALSE)</f>
        <v>1527</v>
      </c>
      <c r="CA420">
        <f>VLOOKUP($D420,'2022 FPIs'!$A$1:$M$33,8,FALSE)</f>
        <v>0.61967213114754094</v>
      </c>
      <c r="CB420">
        <f>VLOOKUP($D420,'2022 FPIs'!$A$1:$M$33,9,FALSE)</f>
        <v>9.9999999999999867E-2</v>
      </c>
      <c r="CC420">
        <f>VLOOKUP($D420,'2022 FPIs'!$A$1:$M$33,10,FALSE)</f>
        <v>7.2595281306715054E-2</v>
      </c>
      <c r="CD420">
        <f>VLOOKUP($D420,'2022 FPIs'!$A$1:$M$33,11,FALSE)</f>
        <v>0.56022408963585435</v>
      </c>
      <c r="CE420">
        <f>VLOOKUP($D420,'2022 FPIs'!$A$1:$M$33,12,FALSE)</f>
        <v>0.72340425531914909</v>
      </c>
      <c r="CF420">
        <f>VLOOKUP($D420,'2022 FPIs'!$A$1:$M$33,13,FALSE)</f>
        <v>0.51643192488262912</v>
      </c>
      <c r="CG420">
        <f t="shared" si="50"/>
        <v>-0.30000000000000004</v>
      </c>
      <c r="CH420">
        <f t="shared" si="51"/>
        <v>1.8760330578512396</v>
      </c>
      <c r="CI420">
        <f t="shared" si="52"/>
        <v>3.0197628458498027</v>
      </c>
      <c r="CJ420">
        <f t="shared" si="53"/>
        <v>1.081439393939394</v>
      </c>
      <c r="CK420">
        <f t="shared" si="54"/>
        <v>0.57651245551601416</v>
      </c>
      <c r="CL420">
        <f t="shared" si="55"/>
        <v>7</v>
      </c>
    </row>
    <row r="421" spans="1:90">
      <c r="A421" t="s">
        <v>1</v>
      </c>
      <c r="B421">
        <f t="shared" si="48"/>
        <v>1</v>
      </c>
      <c r="C421" t="s">
        <v>48</v>
      </c>
      <c r="D421" t="s">
        <v>56</v>
      </c>
      <c r="E421">
        <v>39</v>
      </c>
      <c r="F421">
        <v>36</v>
      </c>
      <c r="G421">
        <v>34</v>
      </c>
      <c r="H421">
        <v>55</v>
      </c>
      <c r="I421">
        <v>426</v>
      </c>
      <c r="J421">
        <v>4</v>
      </c>
      <c r="K421">
        <v>2</v>
      </c>
      <c r="L421">
        <v>7</v>
      </c>
      <c r="M421">
        <v>34</v>
      </c>
      <c r="N421">
        <v>8.4</v>
      </c>
      <c r="O421">
        <v>6.9</v>
      </c>
      <c r="P421">
        <v>61.8</v>
      </c>
      <c r="Q421">
        <v>95</v>
      </c>
      <c r="R421">
        <v>24</v>
      </c>
      <c r="S421">
        <v>92</v>
      </c>
      <c r="T421">
        <v>3.8</v>
      </c>
      <c r="U421">
        <v>1</v>
      </c>
      <c r="V421">
        <v>1</v>
      </c>
      <c r="W421">
        <v>1</v>
      </c>
      <c r="X421">
        <v>4</v>
      </c>
      <c r="Y421">
        <v>4</v>
      </c>
      <c r="Z421">
        <v>6</v>
      </c>
      <c r="AA421">
        <v>231</v>
      </c>
      <c r="AB421">
        <v>5</v>
      </c>
      <c r="AC421">
        <v>15</v>
      </c>
      <c r="AD421">
        <v>0</v>
      </c>
      <c r="AE421">
        <v>3</v>
      </c>
      <c r="AF421" s="3">
        <v>33.5</v>
      </c>
      <c r="AG421">
        <f>VLOOKUP(C421,'2022 FPIs'!$A$1:$B$33,2,FALSE)</f>
        <v>1.7</v>
      </c>
      <c r="AH421">
        <f>VLOOKUP($C421,'2022 FPIs'!$A$1:$F$33,3,FALSE)</f>
        <v>68.099999999999994</v>
      </c>
      <c r="AI421">
        <f>VLOOKUP($C421,'2022 FPIs'!$A$1:$F$33,4,FALSE)</f>
        <v>76.400000000000006</v>
      </c>
      <c r="AJ421">
        <f>VLOOKUP($C421,'2022 FPIs'!$A$1:$F$33,5,FALSE)</f>
        <v>57.1</v>
      </c>
      <c r="AK421">
        <f>VLOOKUP($C421,'2022 FPIs'!$A$1:$F$33,6,FALSE)</f>
        <v>32.4</v>
      </c>
      <c r="AL421">
        <f>VLOOKUP($C421,'2022 FPIs'!$A$1:$M$33,7,FALSE)</f>
        <v>1534</v>
      </c>
      <c r="AM421">
        <f>VLOOKUP($C421,'2022 FPIs'!$A$1:$M$33,8,FALSE)</f>
        <v>0.60983606557377046</v>
      </c>
      <c r="AN421">
        <f>VLOOKUP($C421,'2022 FPIs'!$A$1:$M$33,9,FALSE)</f>
        <v>0.87560975609756075</v>
      </c>
      <c r="AO421">
        <f>VLOOKUP($C421,'2022 FPIs'!$A$1:$M$33,10,FALSE)</f>
        <v>1</v>
      </c>
      <c r="AP421">
        <f>VLOOKUP($C421,'2022 FPIs'!$A$1:$M$33,11,FALSE)</f>
        <v>0.68067226890756305</v>
      </c>
      <c r="AQ421">
        <f>VLOOKUP($C421,'2022 FPIs'!$A$1:$M$33,12,FALSE)</f>
        <v>0</v>
      </c>
      <c r="AR421">
        <f>VLOOKUP($C421,'2022 FPIs'!$A$1:$M$33,13,FALSE)</f>
        <v>0.53286384976525825</v>
      </c>
      <c r="AS421">
        <v>36</v>
      </c>
      <c r="AT421">
        <v>39</v>
      </c>
      <c r="AU421">
        <v>19</v>
      </c>
      <c r="AV421">
        <v>33</v>
      </c>
      <c r="AW421">
        <v>170</v>
      </c>
      <c r="AX421">
        <v>1</v>
      </c>
      <c r="AY421">
        <v>0</v>
      </c>
      <c r="AZ421">
        <v>3</v>
      </c>
      <c r="BA421">
        <v>12</v>
      </c>
      <c r="BB421">
        <v>5.5</v>
      </c>
      <c r="BC421">
        <v>4.7</v>
      </c>
      <c r="BD421">
        <v>57.6</v>
      </c>
      <c r="BE421">
        <v>81.599999999999994</v>
      </c>
      <c r="BF421">
        <v>43</v>
      </c>
      <c r="BG421">
        <v>171</v>
      </c>
      <c r="BH421">
        <v>4</v>
      </c>
      <c r="BI421">
        <v>0</v>
      </c>
      <c r="BJ421">
        <v>5</v>
      </c>
      <c r="BK421">
        <v>5</v>
      </c>
      <c r="BL421">
        <v>3</v>
      </c>
      <c r="BM421">
        <v>3</v>
      </c>
      <c r="BN421">
        <v>7</v>
      </c>
      <c r="BO421">
        <v>305</v>
      </c>
      <c r="BP421">
        <v>6</v>
      </c>
      <c r="BQ421">
        <v>19</v>
      </c>
      <c r="BR421">
        <v>0</v>
      </c>
      <c r="BS421">
        <v>1</v>
      </c>
      <c r="BT421" s="3">
        <f t="shared" si="49"/>
        <v>26.5</v>
      </c>
      <c r="BU421">
        <f>VLOOKUP(D421,'2022 FPIs'!$A$1:$B$33,2,FALSE)</f>
        <v>-15.1</v>
      </c>
      <c r="BV421">
        <f>VLOOKUP($D421,'2022 FPIs'!$A$1:$F$33,3,FALSE)</f>
        <v>46.5</v>
      </c>
      <c r="BW421">
        <f>VLOOKUP($D421,'2022 FPIs'!$A$1:$F$33,4,FALSE)</f>
        <v>40.6</v>
      </c>
      <c r="BX421">
        <f>VLOOKUP($D421,'2022 FPIs'!$A$1:$F$33,5,FALSE)</f>
        <v>54.6</v>
      </c>
      <c r="BY421">
        <f>VLOOKUP($D421,'2022 FPIs'!$A$1:$F$33,6,FALSE)</f>
        <v>49</v>
      </c>
      <c r="BZ421">
        <f>VLOOKUP($D421,'2022 FPIs'!$A$1:$G$33,7,FALSE)</f>
        <v>1381</v>
      </c>
      <c r="CA421">
        <f>VLOOKUP($D421,'2022 FPIs'!$A$1:$M$33,8,FALSE)</f>
        <v>5.9016393442622918E-2</v>
      </c>
      <c r="CB421">
        <f>VLOOKUP($D421,'2022 FPIs'!$A$1:$M$33,9,FALSE)</f>
        <v>0.34878048780487797</v>
      </c>
      <c r="CC421">
        <f>VLOOKUP($D421,'2022 FPIs'!$A$1:$M$33,10,FALSE)</f>
        <v>0.35027223230490012</v>
      </c>
      <c r="CD421">
        <f>VLOOKUP($D421,'2022 FPIs'!$A$1:$M$33,11,FALSE)</f>
        <v>0.61064425770308128</v>
      </c>
      <c r="CE421">
        <f>VLOOKUP($D421,'2022 FPIs'!$A$1:$M$33,12,FALSE)</f>
        <v>0.50455927051671734</v>
      </c>
      <c r="CF421">
        <f>VLOOKUP($D421,'2022 FPIs'!$A$1:$M$33,13,FALSE)</f>
        <v>0.17370892018779344</v>
      </c>
      <c r="CG421">
        <f t="shared" si="50"/>
        <v>16.8</v>
      </c>
      <c r="CH421">
        <f t="shared" si="51"/>
        <v>1.4645161290322579</v>
      </c>
      <c r="CI421">
        <f t="shared" si="52"/>
        <v>1.8817733990147785</v>
      </c>
      <c r="CJ421">
        <f t="shared" si="53"/>
        <v>1.0457875457875458</v>
      </c>
      <c r="CK421">
        <f t="shared" si="54"/>
        <v>0.6612244897959183</v>
      </c>
      <c r="CL421">
        <f t="shared" si="55"/>
        <v>153</v>
      </c>
    </row>
    <row r="422" spans="1:90">
      <c r="A422" t="s">
        <v>1</v>
      </c>
      <c r="B422">
        <f t="shared" si="48"/>
        <v>1</v>
      </c>
      <c r="C422" t="s">
        <v>48</v>
      </c>
      <c r="D422" t="s">
        <v>63</v>
      </c>
      <c r="E422">
        <v>27</v>
      </c>
      <c r="F422">
        <v>24</v>
      </c>
      <c r="G422">
        <v>34</v>
      </c>
      <c r="H422">
        <v>48</v>
      </c>
      <c r="I422">
        <v>270</v>
      </c>
      <c r="J422">
        <v>3</v>
      </c>
      <c r="K422">
        <v>0</v>
      </c>
      <c r="L422">
        <v>4</v>
      </c>
      <c r="M422">
        <v>29</v>
      </c>
      <c r="N422">
        <v>6.2</v>
      </c>
      <c r="O422">
        <v>5.2</v>
      </c>
      <c r="P422">
        <v>70.8</v>
      </c>
      <c r="Q422">
        <v>105.4</v>
      </c>
      <c r="R422">
        <v>19</v>
      </c>
      <c r="S422">
        <v>83</v>
      </c>
      <c r="T422">
        <v>4.4000000000000004</v>
      </c>
      <c r="U422">
        <v>0</v>
      </c>
      <c r="V422">
        <v>2</v>
      </c>
      <c r="W422">
        <v>2</v>
      </c>
      <c r="X422">
        <v>3</v>
      </c>
      <c r="Y422">
        <v>3</v>
      </c>
      <c r="Z422">
        <v>5</v>
      </c>
      <c r="AA422">
        <v>241</v>
      </c>
      <c r="AB422">
        <v>6</v>
      </c>
      <c r="AC422">
        <v>13</v>
      </c>
      <c r="AD422">
        <v>0</v>
      </c>
      <c r="AE422">
        <v>1</v>
      </c>
      <c r="AF422" s="3">
        <v>31</v>
      </c>
      <c r="AG422">
        <f>VLOOKUP(C422,'2022 FPIs'!$A$1:$B$33,2,FALSE)</f>
        <v>1.7</v>
      </c>
      <c r="AH422">
        <f>VLOOKUP($C422,'2022 FPIs'!$A$1:$F$33,3,FALSE)</f>
        <v>68.099999999999994</v>
      </c>
      <c r="AI422">
        <f>VLOOKUP($C422,'2022 FPIs'!$A$1:$F$33,4,FALSE)</f>
        <v>76.400000000000006</v>
      </c>
      <c r="AJ422">
        <f>VLOOKUP($C422,'2022 FPIs'!$A$1:$F$33,5,FALSE)</f>
        <v>57.1</v>
      </c>
      <c r="AK422">
        <f>VLOOKUP($C422,'2022 FPIs'!$A$1:$F$33,6,FALSE)</f>
        <v>32.4</v>
      </c>
      <c r="AL422">
        <f>VLOOKUP($C422,'2022 FPIs'!$A$1:$M$33,7,FALSE)</f>
        <v>1534</v>
      </c>
      <c r="AM422">
        <f>VLOOKUP($C422,'2022 FPIs'!$A$1:$M$33,8,FALSE)</f>
        <v>0.60983606557377046</v>
      </c>
      <c r="AN422">
        <f>VLOOKUP($C422,'2022 FPIs'!$A$1:$M$33,9,FALSE)</f>
        <v>0.87560975609756075</v>
      </c>
      <c r="AO422">
        <f>VLOOKUP($C422,'2022 FPIs'!$A$1:$M$33,10,FALSE)</f>
        <v>1</v>
      </c>
      <c r="AP422">
        <f>VLOOKUP($C422,'2022 FPIs'!$A$1:$M$33,11,FALSE)</f>
        <v>0.68067226890756305</v>
      </c>
      <c r="AQ422">
        <f>VLOOKUP($C422,'2022 FPIs'!$A$1:$M$33,12,FALSE)</f>
        <v>0</v>
      </c>
      <c r="AR422">
        <f>VLOOKUP($C422,'2022 FPIs'!$A$1:$M$33,13,FALSE)</f>
        <v>0.53286384976525825</v>
      </c>
      <c r="AS422">
        <v>24</v>
      </c>
      <c r="AT422">
        <v>27</v>
      </c>
      <c r="AU422">
        <v>30</v>
      </c>
      <c r="AV422">
        <v>42</v>
      </c>
      <c r="AW422">
        <v>319</v>
      </c>
      <c r="AX422">
        <v>1</v>
      </c>
      <c r="AY422">
        <v>1</v>
      </c>
      <c r="AZ422">
        <v>3</v>
      </c>
      <c r="BA422">
        <v>15</v>
      </c>
      <c r="BB422">
        <v>8</v>
      </c>
      <c r="BC422">
        <v>7.1</v>
      </c>
      <c r="BD422">
        <v>71.400000000000006</v>
      </c>
      <c r="BE422">
        <v>91.3</v>
      </c>
      <c r="BF422">
        <v>21</v>
      </c>
      <c r="BG422">
        <v>126</v>
      </c>
      <c r="BH422">
        <v>6</v>
      </c>
      <c r="BI422">
        <v>1</v>
      </c>
      <c r="BJ422">
        <v>3</v>
      </c>
      <c r="BK422">
        <v>3</v>
      </c>
      <c r="BL422">
        <v>1</v>
      </c>
      <c r="BM422">
        <v>1</v>
      </c>
      <c r="BN422">
        <v>4</v>
      </c>
      <c r="BO422">
        <v>129</v>
      </c>
      <c r="BP422">
        <v>3</v>
      </c>
      <c r="BQ422">
        <v>11</v>
      </c>
      <c r="BR422">
        <v>1</v>
      </c>
      <c r="BS422">
        <v>1</v>
      </c>
      <c r="BT422" s="3">
        <f t="shared" si="49"/>
        <v>29</v>
      </c>
      <c r="BU422">
        <f>VLOOKUP(D422,'2022 FPIs'!$A$1:$B$33,2,FALSE)</f>
        <v>2.1</v>
      </c>
      <c r="BV422">
        <f>VLOOKUP($D422,'2022 FPIs'!$A$1:$F$33,3,FALSE)</f>
        <v>32.299999999999997</v>
      </c>
      <c r="BW422">
        <f>VLOOKUP($D422,'2022 FPIs'!$A$1:$F$33,4,FALSE)</f>
        <v>21.3</v>
      </c>
      <c r="BX422">
        <f>VLOOKUP($D422,'2022 FPIs'!$A$1:$F$33,5,FALSE)</f>
        <v>47.9</v>
      </c>
      <c r="BY422">
        <f>VLOOKUP($D422,'2022 FPIs'!$A$1:$F$33,6,FALSE)</f>
        <v>60.9</v>
      </c>
      <c r="BZ422">
        <f>VLOOKUP($D422,'2022 FPIs'!$A$1:$G$33,7,FALSE)</f>
        <v>1508</v>
      </c>
      <c r="CA422">
        <f>VLOOKUP($D422,'2022 FPIs'!$A$1:$M$33,8,FALSE)</f>
        <v>0.62295081967213117</v>
      </c>
      <c r="CB422">
        <f>VLOOKUP($D422,'2022 FPIs'!$A$1:$M$33,9,FALSE)</f>
        <v>2.4390243902437637E-3</v>
      </c>
      <c r="CC422">
        <f>VLOOKUP($D422,'2022 FPIs'!$A$1:$M$33,10,FALSE)</f>
        <v>0</v>
      </c>
      <c r="CD422">
        <f>VLOOKUP($D422,'2022 FPIs'!$A$1:$M$33,11,FALSE)</f>
        <v>0.42296918767507002</v>
      </c>
      <c r="CE422">
        <f>VLOOKUP($D422,'2022 FPIs'!$A$1:$M$33,12,FALSE)</f>
        <v>0.86626139817629189</v>
      </c>
      <c r="CF422">
        <f>VLOOKUP($D422,'2022 FPIs'!$A$1:$M$33,13,FALSE)</f>
        <v>0.47183098591549294</v>
      </c>
      <c r="CG422">
        <f t="shared" si="50"/>
        <v>-0.40000000000000013</v>
      </c>
      <c r="CH422">
        <f t="shared" si="51"/>
        <v>2.1083591331269349</v>
      </c>
      <c r="CI422">
        <f t="shared" si="52"/>
        <v>3.586854460093897</v>
      </c>
      <c r="CJ422">
        <f t="shared" si="53"/>
        <v>1.1920668058455115</v>
      </c>
      <c r="CK422">
        <f t="shared" si="54"/>
        <v>0.53201970443349755</v>
      </c>
      <c r="CL422">
        <f t="shared" si="55"/>
        <v>26</v>
      </c>
    </row>
    <row r="423" spans="1:90">
      <c r="A423" t="s">
        <v>0</v>
      </c>
      <c r="B423">
        <f t="shared" si="48"/>
        <v>0</v>
      </c>
      <c r="C423" t="s">
        <v>48</v>
      </c>
      <c r="D423" t="s">
        <v>47</v>
      </c>
      <c r="E423">
        <v>17</v>
      </c>
      <c r="F423">
        <v>41</v>
      </c>
      <c r="G423">
        <v>22</v>
      </c>
      <c r="H423">
        <v>35</v>
      </c>
      <c r="I423">
        <v>244</v>
      </c>
      <c r="J423">
        <v>2</v>
      </c>
      <c r="K423">
        <v>3</v>
      </c>
      <c r="L423">
        <v>2</v>
      </c>
      <c r="M423">
        <v>18</v>
      </c>
      <c r="N423">
        <v>7.5</v>
      </c>
      <c r="O423">
        <v>6.6</v>
      </c>
      <c r="P423">
        <v>62.9</v>
      </c>
      <c r="Q423">
        <v>66.8</v>
      </c>
      <c r="R423">
        <v>20</v>
      </c>
      <c r="S423">
        <v>102</v>
      </c>
      <c r="T423">
        <v>5.0999999999999996</v>
      </c>
      <c r="U423">
        <v>0</v>
      </c>
      <c r="V423">
        <v>1</v>
      </c>
      <c r="W423">
        <v>3</v>
      </c>
      <c r="X423">
        <v>2</v>
      </c>
      <c r="Y423">
        <v>2</v>
      </c>
      <c r="Z423">
        <v>2</v>
      </c>
      <c r="AA423">
        <v>95</v>
      </c>
      <c r="AB423">
        <v>5</v>
      </c>
      <c r="AC423">
        <v>12</v>
      </c>
      <c r="AD423">
        <v>1</v>
      </c>
      <c r="AE423">
        <v>2</v>
      </c>
      <c r="AF423" s="3">
        <v>26</v>
      </c>
      <c r="AG423">
        <f>VLOOKUP(C423,'2022 FPIs'!$A$1:$B$33,2,FALSE)</f>
        <v>1.7</v>
      </c>
      <c r="AH423">
        <f>VLOOKUP($C423,'2022 FPIs'!$A$1:$F$33,3,FALSE)</f>
        <v>68.099999999999994</v>
      </c>
      <c r="AI423">
        <f>VLOOKUP($C423,'2022 FPIs'!$A$1:$F$33,4,FALSE)</f>
        <v>76.400000000000006</v>
      </c>
      <c r="AJ423">
        <f>VLOOKUP($C423,'2022 FPIs'!$A$1:$F$33,5,FALSE)</f>
        <v>57.1</v>
      </c>
      <c r="AK423">
        <f>VLOOKUP($C423,'2022 FPIs'!$A$1:$F$33,6,FALSE)</f>
        <v>32.4</v>
      </c>
      <c r="AL423">
        <f>VLOOKUP($C423,'2022 FPIs'!$A$1:$M$33,7,FALSE)</f>
        <v>1534</v>
      </c>
      <c r="AM423">
        <f>VLOOKUP($C423,'2022 FPIs'!$A$1:$M$33,8,FALSE)</f>
        <v>0.60983606557377046</v>
      </c>
      <c r="AN423">
        <f>VLOOKUP($C423,'2022 FPIs'!$A$1:$M$33,9,FALSE)</f>
        <v>0.87560975609756075</v>
      </c>
      <c r="AO423">
        <f>VLOOKUP($C423,'2022 FPIs'!$A$1:$M$33,10,FALSE)</f>
        <v>1</v>
      </c>
      <c r="AP423">
        <f>VLOOKUP($C423,'2022 FPIs'!$A$1:$M$33,11,FALSE)</f>
        <v>0.68067226890756305</v>
      </c>
      <c r="AQ423">
        <f>VLOOKUP($C423,'2022 FPIs'!$A$1:$M$33,12,FALSE)</f>
        <v>0</v>
      </c>
      <c r="AR423">
        <f>VLOOKUP($C423,'2022 FPIs'!$A$1:$M$33,13,FALSE)</f>
        <v>0.53286384976525825</v>
      </c>
      <c r="AS423">
        <v>41</v>
      </c>
      <c r="AT423">
        <v>17</v>
      </c>
      <c r="AU423">
        <v>17</v>
      </c>
      <c r="AV423">
        <v>27</v>
      </c>
      <c r="AW423">
        <v>152</v>
      </c>
      <c r="AX423">
        <v>1</v>
      </c>
      <c r="AY423">
        <v>0</v>
      </c>
      <c r="AZ423">
        <v>1</v>
      </c>
      <c r="BA423">
        <v>16</v>
      </c>
      <c r="BB423">
        <v>6.2</v>
      </c>
      <c r="BC423">
        <v>5.4</v>
      </c>
      <c r="BD423">
        <v>63</v>
      </c>
      <c r="BE423">
        <v>90.4</v>
      </c>
      <c r="BF423">
        <v>33</v>
      </c>
      <c r="BG423">
        <v>163</v>
      </c>
      <c r="BH423">
        <v>4.9000000000000004</v>
      </c>
      <c r="BI423">
        <v>2</v>
      </c>
      <c r="BJ423">
        <v>2</v>
      </c>
      <c r="BK423">
        <v>2</v>
      </c>
      <c r="BL423">
        <v>5</v>
      </c>
      <c r="BM423">
        <v>5</v>
      </c>
      <c r="BN423">
        <v>3</v>
      </c>
      <c r="BO423">
        <v>81</v>
      </c>
      <c r="BP423">
        <v>7</v>
      </c>
      <c r="BQ423">
        <v>12</v>
      </c>
      <c r="BR423">
        <v>0</v>
      </c>
      <c r="BS423">
        <v>1</v>
      </c>
      <c r="BT423" s="3">
        <f t="shared" si="49"/>
        <v>34</v>
      </c>
      <c r="BU423">
        <f>VLOOKUP(D423,'2022 FPIs'!$A$1:$B$33,2,FALSE)</f>
        <v>6.3</v>
      </c>
      <c r="BV423">
        <f>VLOOKUP($D423,'2022 FPIs'!$A$1:$F$33,3,FALSE)</f>
        <v>67.400000000000006</v>
      </c>
      <c r="BW423">
        <f>VLOOKUP($D423,'2022 FPIs'!$A$1:$F$33,4,FALSE)</f>
        <v>60.3</v>
      </c>
      <c r="BX423">
        <f>VLOOKUP($D423,'2022 FPIs'!$A$1:$F$33,5,FALSE)</f>
        <v>63.2</v>
      </c>
      <c r="BY423">
        <f>VLOOKUP($D423,'2022 FPIs'!$A$1:$F$33,6,FALSE)</f>
        <v>58.4</v>
      </c>
      <c r="BZ423">
        <f>VLOOKUP($D423,'2022 FPIs'!$A$1:$G$33,7,FALSE)</f>
        <v>1515</v>
      </c>
      <c r="CA423">
        <f>VLOOKUP($D423,'2022 FPIs'!$A$1:$M$33,8,FALSE)</f>
        <v>0.76065573770491801</v>
      </c>
      <c r="CB423">
        <f>VLOOKUP($D423,'2022 FPIs'!$A$1:$M$33,9,FALSE)</f>
        <v>0.85853658536585375</v>
      </c>
      <c r="CC423">
        <f>VLOOKUP($D423,'2022 FPIs'!$A$1:$M$33,10,FALSE)</f>
        <v>0.70780399274047179</v>
      </c>
      <c r="CD423">
        <f>VLOOKUP($D423,'2022 FPIs'!$A$1:$M$33,11,FALSE)</f>
        <v>0.85154061624649868</v>
      </c>
      <c r="CE423">
        <f>VLOOKUP($D423,'2022 FPIs'!$A$1:$M$33,12,FALSE)</f>
        <v>0.79027355623100304</v>
      </c>
      <c r="CF423">
        <f>VLOOKUP($D423,'2022 FPIs'!$A$1:$M$33,13,FALSE)</f>
        <v>0.48826291079812206</v>
      </c>
      <c r="CG423">
        <f t="shared" si="50"/>
        <v>-4.5999999999999996</v>
      </c>
      <c r="CH423">
        <f t="shared" si="51"/>
        <v>1.0103857566765577</v>
      </c>
      <c r="CI423">
        <f t="shared" si="52"/>
        <v>1.2669983416252075</v>
      </c>
      <c r="CJ423">
        <f t="shared" si="53"/>
        <v>0.90348101265822778</v>
      </c>
      <c r="CK423">
        <f t="shared" si="54"/>
        <v>0.5547945205479452</v>
      </c>
      <c r="CL423">
        <f t="shared" si="55"/>
        <v>19</v>
      </c>
    </row>
    <row r="424" spans="1:90">
      <c r="A424" t="s">
        <v>1</v>
      </c>
      <c r="B424">
        <f t="shared" si="48"/>
        <v>1</v>
      </c>
      <c r="C424" t="s">
        <v>48</v>
      </c>
      <c r="D424" t="s">
        <v>51</v>
      </c>
      <c r="E424">
        <v>29</v>
      </c>
      <c r="F424">
        <v>13</v>
      </c>
      <c r="G424">
        <v>28</v>
      </c>
      <c r="H424">
        <v>33</v>
      </c>
      <c r="I424">
        <v>341</v>
      </c>
      <c r="J424">
        <v>1</v>
      </c>
      <c r="K424">
        <v>1</v>
      </c>
      <c r="L424">
        <v>0</v>
      </c>
      <c r="M424">
        <v>0</v>
      </c>
      <c r="N424">
        <v>10.3</v>
      </c>
      <c r="O424">
        <v>10.3</v>
      </c>
      <c r="P424">
        <v>84.8</v>
      </c>
      <c r="Q424">
        <v>107.2</v>
      </c>
      <c r="R424">
        <v>38</v>
      </c>
      <c r="S424">
        <v>141</v>
      </c>
      <c r="T424">
        <v>3.7</v>
      </c>
      <c r="U424">
        <v>2</v>
      </c>
      <c r="V424">
        <v>3</v>
      </c>
      <c r="W424">
        <v>3</v>
      </c>
      <c r="X424">
        <v>2</v>
      </c>
      <c r="Y424">
        <v>3</v>
      </c>
      <c r="Z424">
        <v>1</v>
      </c>
      <c r="AA424">
        <v>35</v>
      </c>
      <c r="AB424">
        <v>6</v>
      </c>
      <c r="AC424">
        <v>11</v>
      </c>
      <c r="AD424">
        <v>0</v>
      </c>
      <c r="AE424">
        <v>0</v>
      </c>
      <c r="AF424" s="3">
        <v>36.5</v>
      </c>
      <c r="AG424">
        <f>VLOOKUP(C424,'2022 FPIs'!$A$1:$B$33,2,FALSE)</f>
        <v>1.7</v>
      </c>
      <c r="AH424">
        <f>VLOOKUP($C424,'2022 FPIs'!$A$1:$F$33,3,FALSE)</f>
        <v>68.099999999999994</v>
      </c>
      <c r="AI424">
        <f>VLOOKUP($C424,'2022 FPIs'!$A$1:$F$33,4,FALSE)</f>
        <v>76.400000000000006</v>
      </c>
      <c r="AJ424">
        <f>VLOOKUP($C424,'2022 FPIs'!$A$1:$F$33,5,FALSE)</f>
        <v>57.1</v>
      </c>
      <c r="AK424">
        <f>VLOOKUP($C424,'2022 FPIs'!$A$1:$F$33,6,FALSE)</f>
        <v>32.4</v>
      </c>
      <c r="AL424">
        <f>VLOOKUP($C424,'2022 FPIs'!$A$1:$M$33,7,FALSE)</f>
        <v>1534</v>
      </c>
      <c r="AM424">
        <f>VLOOKUP($C424,'2022 FPIs'!$A$1:$M$33,8,FALSE)</f>
        <v>0.60983606557377046</v>
      </c>
      <c r="AN424">
        <f>VLOOKUP($C424,'2022 FPIs'!$A$1:$M$33,9,FALSE)</f>
        <v>0.87560975609756075</v>
      </c>
      <c r="AO424">
        <f>VLOOKUP($C424,'2022 FPIs'!$A$1:$M$33,10,FALSE)</f>
        <v>1</v>
      </c>
      <c r="AP424">
        <f>VLOOKUP($C424,'2022 FPIs'!$A$1:$M$33,11,FALSE)</f>
        <v>0.68067226890756305</v>
      </c>
      <c r="AQ424">
        <f>VLOOKUP($C424,'2022 FPIs'!$A$1:$M$33,12,FALSE)</f>
        <v>0</v>
      </c>
      <c r="AR424">
        <f>VLOOKUP($C424,'2022 FPIs'!$A$1:$M$33,13,FALSE)</f>
        <v>0.53286384976525825</v>
      </c>
      <c r="AS424">
        <v>13</v>
      </c>
      <c r="AT424">
        <v>29</v>
      </c>
      <c r="AU424">
        <v>13</v>
      </c>
      <c r="AV424">
        <v>27</v>
      </c>
      <c r="AW424">
        <v>141</v>
      </c>
      <c r="AX424">
        <v>1</v>
      </c>
      <c r="AY424">
        <v>2</v>
      </c>
      <c r="AZ424">
        <v>1</v>
      </c>
      <c r="BA424">
        <v>6</v>
      </c>
      <c r="BB424">
        <v>5.4</v>
      </c>
      <c r="BC424">
        <v>5</v>
      </c>
      <c r="BD424">
        <v>48.1</v>
      </c>
      <c r="BE424">
        <v>45.4</v>
      </c>
      <c r="BF424">
        <v>22</v>
      </c>
      <c r="BG424">
        <v>118</v>
      </c>
      <c r="BH424">
        <v>5.4</v>
      </c>
      <c r="BI424">
        <v>1</v>
      </c>
      <c r="BJ424">
        <v>0</v>
      </c>
      <c r="BK424">
        <v>0</v>
      </c>
      <c r="BL424">
        <v>1</v>
      </c>
      <c r="BM424">
        <v>1</v>
      </c>
      <c r="BN424">
        <v>3</v>
      </c>
      <c r="BO424">
        <v>111</v>
      </c>
      <c r="BP424">
        <v>2</v>
      </c>
      <c r="BQ424">
        <v>9</v>
      </c>
      <c r="BR424">
        <v>0</v>
      </c>
      <c r="BS424">
        <v>3</v>
      </c>
      <c r="BT424" s="3">
        <f t="shared" si="49"/>
        <v>23.5</v>
      </c>
      <c r="BU424">
        <f>VLOOKUP(D424,'2022 FPIs'!$A$1:$B$33,2,FALSE)</f>
        <v>-16.899999999999999</v>
      </c>
      <c r="BV424">
        <f>VLOOKUP($D424,'2022 FPIs'!$A$1:$F$33,3,FALSE)</f>
        <v>45.7</v>
      </c>
      <c r="BW424">
        <f>VLOOKUP($D424,'2022 FPIs'!$A$1:$F$33,4,FALSE)</f>
        <v>35.200000000000003</v>
      </c>
      <c r="BX424">
        <f>VLOOKUP($D424,'2022 FPIs'!$A$1:$F$33,5,FALSE)</f>
        <v>58.8</v>
      </c>
      <c r="BY424">
        <f>VLOOKUP($D424,'2022 FPIs'!$A$1:$F$33,6,FALSE)</f>
        <v>50.2</v>
      </c>
      <c r="BZ424">
        <f>VLOOKUP($D424,'2022 FPIs'!$A$1:$G$33,7,FALSE)</f>
        <v>1332</v>
      </c>
      <c r="CA424">
        <f>VLOOKUP($D424,'2022 FPIs'!$A$1:$M$33,8,FALSE)</f>
        <v>0</v>
      </c>
      <c r="CB424">
        <f>VLOOKUP($D424,'2022 FPIs'!$A$1:$M$33,9,FALSE)</f>
        <v>0.32926829268292684</v>
      </c>
      <c r="CC424">
        <f>VLOOKUP($D424,'2022 FPIs'!$A$1:$M$33,10,FALSE)</f>
        <v>0.25226860254083483</v>
      </c>
      <c r="CD424">
        <f>VLOOKUP($D424,'2022 FPIs'!$A$1:$M$33,11,FALSE)</f>
        <v>0.72829131652661061</v>
      </c>
      <c r="CE424">
        <f>VLOOKUP($D424,'2022 FPIs'!$A$1:$M$33,12,FALSE)</f>
        <v>0.54103343465045606</v>
      </c>
      <c r="CF424">
        <f>VLOOKUP($D424,'2022 FPIs'!$A$1:$M$33,13,FALSE)</f>
        <v>5.8685446009389672E-2</v>
      </c>
      <c r="CG424">
        <f t="shared" si="50"/>
        <v>18.599999999999998</v>
      </c>
      <c r="CH424">
        <f t="shared" si="51"/>
        <v>1.4901531728665205</v>
      </c>
      <c r="CI424">
        <f t="shared" si="52"/>
        <v>2.1704545454545454</v>
      </c>
      <c r="CJ424">
        <f t="shared" si="53"/>
        <v>0.97108843537414968</v>
      </c>
      <c r="CK424">
        <f t="shared" si="54"/>
        <v>0.64541832669322707</v>
      </c>
      <c r="CL424">
        <f t="shared" si="55"/>
        <v>202</v>
      </c>
    </row>
    <row r="425" spans="1:90">
      <c r="A425" t="s">
        <v>0</v>
      </c>
      <c r="B425">
        <f t="shared" si="48"/>
        <v>0</v>
      </c>
      <c r="C425" t="s">
        <v>50</v>
      </c>
      <c r="D425" t="s">
        <v>62</v>
      </c>
      <c r="E425">
        <v>35</v>
      </c>
      <c r="F425">
        <v>38</v>
      </c>
      <c r="G425">
        <v>21</v>
      </c>
      <c r="H425">
        <v>37</v>
      </c>
      <c r="I425">
        <v>205</v>
      </c>
      <c r="J425">
        <v>2</v>
      </c>
      <c r="K425">
        <v>1</v>
      </c>
      <c r="L425">
        <v>1</v>
      </c>
      <c r="M425">
        <v>10</v>
      </c>
      <c r="N425">
        <v>5.8</v>
      </c>
      <c r="O425">
        <v>5.4</v>
      </c>
      <c r="P425">
        <v>56.8</v>
      </c>
      <c r="Q425">
        <v>79.2</v>
      </c>
      <c r="R425">
        <v>28</v>
      </c>
      <c r="S425">
        <v>181</v>
      </c>
      <c r="T425">
        <v>6.5</v>
      </c>
      <c r="U425">
        <v>3</v>
      </c>
      <c r="V425">
        <v>0</v>
      </c>
      <c r="W425">
        <v>0</v>
      </c>
      <c r="X425">
        <v>5</v>
      </c>
      <c r="Y425">
        <v>5</v>
      </c>
      <c r="Z425">
        <v>4</v>
      </c>
      <c r="AA425">
        <v>185</v>
      </c>
      <c r="AB425">
        <v>9</v>
      </c>
      <c r="AC425">
        <v>14</v>
      </c>
      <c r="AD425">
        <v>1</v>
      </c>
      <c r="AE425">
        <v>1</v>
      </c>
      <c r="AF425" s="3">
        <v>28.5</v>
      </c>
      <c r="AG425">
        <f>VLOOKUP(C425,'2022 FPIs'!$A$1:$B$33,2,FALSE)</f>
        <v>2</v>
      </c>
      <c r="AH425">
        <f>VLOOKUP($C425,'2022 FPIs'!$A$1:$F$33,3,FALSE)</f>
        <v>36.299999999999997</v>
      </c>
      <c r="AI425">
        <f>VLOOKUP($C425,'2022 FPIs'!$A$1:$F$33,4,FALSE)</f>
        <v>25.3</v>
      </c>
      <c r="AJ425">
        <f>VLOOKUP($C425,'2022 FPIs'!$A$1:$F$33,5,FALSE)</f>
        <v>52.8</v>
      </c>
      <c r="AK425">
        <f>VLOOKUP($C425,'2022 FPIs'!$A$1:$F$33,6,FALSE)</f>
        <v>56.2</v>
      </c>
      <c r="AL425">
        <f>VLOOKUP($C425,'2022 FPIs'!$A$1:$M$33,7,FALSE)</f>
        <v>1527</v>
      </c>
      <c r="AM425">
        <f>VLOOKUP($C425,'2022 FPIs'!$A$1:$M$33,8,FALSE)</f>
        <v>0.61967213114754094</v>
      </c>
      <c r="AN425">
        <f>VLOOKUP($C425,'2022 FPIs'!$A$1:$M$33,9,FALSE)</f>
        <v>9.9999999999999867E-2</v>
      </c>
      <c r="AO425">
        <f>VLOOKUP($C425,'2022 FPIs'!$A$1:$M$33,10,FALSE)</f>
        <v>7.2595281306715054E-2</v>
      </c>
      <c r="AP425">
        <f>VLOOKUP($C425,'2022 FPIs'!$A$1:$M$33,11,FALSE)</f>
        <v>0.56022408963585435</v>
      </c>
      <c r="AQ425">
        <f>VLOOKUP($C425,'2022 FPIs'!$A$1:$M$33,12,FALSE)</f>
        <v>0.72340425531914909</v>
      </c>
      <c r="AR425">
        <f>VLOOKUP($C425,'2022 FPIs'!$A$1:$M$33,13,FALSE)</f>
        <v>0.51643192488262912</v>
      </c>
      <c r="AS425">
        <v>38</v>
      </c>
      <c r="AT425">
        <v>35</v>
      </c>
      <c r="AU425">
        <v>18</v>
      </c>
      <c r="AV425">
        <v>32</v>
      </c>
      <c r="AW425">
        <v>239</v>
      </c>
      <c r="AX425">
        <v>0</v>
      </c>
      <c r="AY425">
        <v>0</v>
      </c>
      <c r="AZ425">
        <v>1</v>
      </c>
      <c r="BA425">
        <v>4</v>
      </c>
      <c r="BB425">
        <v>7.6</v>
      </c>
      <c r="BC425">
        <v>7.2</v>
      </c>
      <c r="BD425">
        <v>56.3</v>
      </c>
      <c r="BE425">
        <v>80.099999999999994</v>
      </c>
      <c r="BF425">
        <v>39</v>
      </c>
      <c r="BG425">
        <v>216</v>
      </c>
      <c r="BH425">
        <v>5.5</v>
      </c>
      <c r="BI425">
        <v>4</v>
      </c>
      <c r="BJ425">
        <v>1</v>
      </c>
      <c r="BK425">
        <v>1</v>
      </c>
      <c r="BL425">
        <v>5</v>
      </c>
      <c r="BM425">
        <v>5</v>
      </c>
      <c r="BN425">
        <v>3</v>
      </c>
      <c r="BO425">
        <v>137</v>
      </c>
      <c r="BP425">
        <v>10</v>
      </c>
      <c r="BQ425">
        <v>17</v>
      </c>
      <c r="BR425">
        <v>2</v>
      </c>
      <c r="BS425">
        <v>3</v>
      </c>
      <c r="BT425" s="3">
        <f t="shared" si="49"/>
        <v>31.5</v>
      </c>
      <c r="BU425">
        <f>VLOOKUP(D425,'2022 FPIs'!$A$1:$B$33,2,FALSE)</f>
        <v>12.7</v>
      </c>
      <c r="BV425">
        <f>VLOOKUP($D425,'2022 FPIs'!$A$1:$F$33,3,FALSE)</f>
        <v>44.5</v>
      </c>
      <c r="BW425">
        <f>VLOOKUP($D425,'2022 FPIs'!$A$1:$F$33,4,FALSE)</f>
        <v>50.2</v>
      </c>
      <c r="BX425">
        <f>VLOOKUP($D425,'2022 FPIs'!$A$1:$F$33,5,FALSE)</f>
        <v>41.2</v>
      </c>
      <c r="BY425">
        <f>VLOOKUP($D425,'2022 FPIs'!$A$1:$F$33,6,FALSE)</f>
        <v>52</v>
      </c>
      <c r="BZ425">
        <f>VLOOKUP($D425,'2022 FPIs'!$A$1:$G$33,7,FALSE)</f>
        <v>1677</v>
      </c>
      <c r="CA425">
        <f>VLOOKUP($D425,'2022 FPIs'!$A$1:$M$33,8,FALSE)</f>
        <v>0.97049180327868845</v>
      </c>
      <c r="CB425">
        <f>VLOOKUP($D425,'2022 FPIs'!$A$1:$M$33,9,FALSE)</f>
        <v>0.29999999999999993</v>
      </c>
      <c r="CC425">
        <f>VLOOKUP($D425,'2022 FPIs'!$A$1:$M$33,10,FALSE)</f>
        <v>0.5245009074410163</v>
      </c>
      <c r="CD425">
        <f>VLOOKUP($D425,'2022 FPIs'!$A$1:$M$33,11,FALSE)</f>
        <v>0.23529411764705896</v>
      </c>
      <c r="CE425">
        <f>VLOOKUP($D425,'2022 FPIs'!$A$1:$M$33,12,FALSE)</f>
        <v>0.59574468085106391</v>
      </c>
      <c r="CF425">
        <f>VLOOKUP($D425,'2022 FPIs'!$A$1:$M$33,13,FALSE)</f>
        <v>0.86854460093896713</v>
      </c>
      <c r="CG425">
        <f t="shared" si="50"/>
        <v>-10.7</v>
      </c>
      <c r="CH425">
        <f t="shared" si="51"/>
        <v>0.81573033707865161</v>
      </c>
      <c r="CI425">
        <f t="shared" si="52"/>
        <v>0.50398406374501992</v>
      </c>
      <c r="CJ425">
        <f t="shared" si="53"/>
        <v>1.2815533980582523</v>
      </c>
      <c r="CK425">
        <f t="shared" si="54"/>
        <v>1.0807692307692309</v>
      </c>
      <c r="CL425">
        <f t="shared" si="55"/>
        <v>-150</v>
      </c>
    </row>
    <row r="426" spans="1:90">
      <c r="A426" t="s">
        <v>1</v>
      </c>
      <c r="B426">
        <f t="shared" si="48"/>
        <v>1</v>
      </c>
      <c r="C426" t="s">
        <v>50</v>
      </c>
      <c r="D426" t="s">
        <v>61</v>
      </c>
      <c r="E426">
        <v>36</v>
      </c>
      <c r="F426">
        <v>27</v>
      </c>
      <c r="G426">
        <v>20</v>
      </c>
      <c r="H426">
        <v>34</v>
      </c>
      <c r="I426">
        <v>234</v>
      </c>
      <c r="J426">
        <v>4</v>
      </c>
      <c r="K426">
        <v>0</v>
      </c>
      <c r="L426">
        <v>3</v>
      </c>
      <c r="M426">
        <v>22</v>
      </c>
      <c r="N426">
        <v>7.5</v>
      </c>
      <c r="O426">
        <v>6.3</v>
      </c>
      <c r="P426">
        <v>58.8</v>
      </c>
      <c r="Q426">
        <v>119</v>
      </c>
      <c r="R426">
        <v>24</v>
      </c>
      <c r="S426">
        <v>191</v>
      </c>
      <c r="T426">
        <v>8</v>
      </c>
      <c r="U426">
        <v>0</v>
      </c>
      <c r="V426">
        <v>2</v>
      </c>
      <c r="W426">
        <v>2</v>
      </c>
      <c r="X426">
        <v>4</v>
      </c>
      <c r="Y426">
        <v>4</v>
      </c>
      <c r="Z426">
        <v>5</v>
      </c>
      <c r="AA426">
        <v>277</v>
      </c>
      <c r="AB426">
        <v>4</v>
      </c>
      <c r="AC426">
        <v>13</v>
      </c>
      <c r="AD426">
        <v>0</v>
      </c>
      <c r="AE426">
        <v>2</v>
      </c>
      <c r="AF426" s="3">
        <v>28</v>
      </c>
      <c r="AG426">
        <f>VLOOKUP(C426,'2022 FPIs'!$A$1:$B$33,2,FALSE)</f>
        <v>2</v>
      </c>
      <c r="AH426">
        <f>VLOOKUP($C426,'2022 FPIs'!$A$1:$F$33,3,FALSE)</f>
        <v>36.299999999999997</v>
      </c>
      <c r="AI426">
        <f>VLOOKUP($C426,'2022 FPIs'!$A$1:$F$33,4,FALSE)</f>
        <v>25.3</v>
      </c>
      <c r="AJ426">
        <f>VLOOKUP($C426,'2022 FPIs'!$A$1:$F$33,5,FALSE)</f>
        <v>52.8</v>
      </c>
      <c r="AK426">
        <f>VLOOKUP($C426,'2022 FPIs'!$A$1:$F$33,6,FALSE)</f>
        <v>56.2</v>
      </c>
      <c r="AL426">
        <f>VLOOKUP($C426,'2022 FPIs'!$A$1:$M$33,7,FALSE)</f>
        <v>1527</v>
      </c>
      <c r="AM426">
        <f>VLOOKUP($C426,'2022 FPIs'!$A$1:$M$33,8,FALSE)</f>
        <v>0.61967213114754094</v>
      </c>
      <c r="AN426">
        <f>VLOOKUP($C426,'2022 FPIs'!$A$1:$M$33,9,FALSE)</f>
        <v>9.9999999999999867E-2</v>
      </c>
      <c r="AO426">
        <f>VLOOKUP($C426,'2022 FPIs'!$A$1:$M$33,10,FALSE)</f>
        <v>7.2595281306715054E-2</v>
      </c>
      <c r="AP426">
        <f>VLOOKUP($C426,'2022 FPIs'!$A$1:$M$33,11,FALSE)</f>
        <v>0.56022408963585435</v>
      </c>
      <c r="AQ426">
        <f>VLOOKUP($C426,'2022 FPIs'!$A$1:$M$33,12,FALSE)</f>
        <v>0.72340425531914909</v>
      </c>
      <c r="AR426">
        <f>VLOOKUP($C426,'2022 FPIs'!$A$1:$M$33,13,FALSE)</f>
        <v>0.51643192488262912</v>
      </c>
      <c r="AS426">
        <v>27</v>
      </c>
      <c r="AT426">
        <v>36</v>
      </c>
      <c r="AU426">
        <v>30</v>
      </c>
      <c r="AV426">
        <v>46</v>
      </c>
      <c r="AW426">
        <v>308</v>
      </c>
      <c r="AX426">
        <v>3</v>
      </c>
      <c r="AY426">
        <v>1</v>
      </c>
      <c r="AZ426">
        <v>5</v>
      </c>
      <c r="BA426">
        <v>29</v>
      </c>
      <c r="BB426">
        <v>7.3</v>
      </c>
      <c r="BC426">
        <v>6</v>
      </c>
      <c r="BD426">
        <v>65.2</v>
      </c>
      <c r="BE426">
        <v>97</v>
      </c>
      <c r="BF426">
        <v>21</v>
      </c>
      <c r="BG426">
        <v>88</v>
      </c>
      <c r="BH426">
        <v>4.2</v>
      </c>
      <c r="BI426">
        <v>1</v>
      </c>
      <c r="BJ426">
        <v>0</v>
      </c>
      <c r="BK426">
        <v>0</v>
      </c>
      <c r="BL426">
        <v>1</v>
      </c>
      <c r="BM426">
        <v>2</v>
      </c>
      <c r="BN426">
        <v>6</v>
      </c>
      <c r="BO426">
        <v>284</v>
      </c>
      <c r="BP426">
        <v>7</v>
      </c>
      <c r="BQ426">
        <v>15</v>
      </c>
      <c r="BR426">
        <v>1</v>
      </c>
      <c r="BS426">
        <v>2</v>
      </c>
      <c r="BT426" s="3">
        <f t="shared" si="49"/>
        <v>32</v>
      </c>
      <c r="BU426">
        <f>VLOOKUP(D426,'2022 FPIs'!$A$1:$B$33,2,FALSE)</f>
        <v>-4.7</v>
      </c>
      <c r="BV426">
        <f>VLOOKUP($D426,'2022 FPIs'!$A$1:$F$33,3,FALSE)</f>
        <v>49.8</v>
      </c>
      <c r="BW426">
        <f>VLOOKUP($D426,'2022 FPIs'!$A$1:$F$33,4,FALSE)</f>
        <v>50.8</v>
      </c>
      <c r="BX426">
        <f>VLOOKUP($D426,'2022 FPIs'!$A$1:$F$33,5,FALSE)</f>
        <v>49.7</v>
      </c>
      <c r="BY426">
        <f>VLOOKUP($D426,'2022 FPIs'!$A$1:$F$33,6,FALSE)</f>
        <v>48.1</v>
      </c>
      <c r="BZ426">
        <f>VLOOKUP($D426,'2022 FPIs'!$A$1:$G$33,7,FALSE)</f>
        <v>1492</v>
      </c>
      <c r="CA426">
        <f>VLOOKUP($D426,'2022 FPIs'!$A$1:$M$33,8,FALSE)</f>
        <v>0.39999999999999997</v>
      </c>
      <c r="CB426">
        <f>VLOOKUP($D426,'2022 FPIs'!$A$1:$M$33,9,FALSE)</f>
        <v>0.42926829268292671</v>
      </c>
      <c r="CC426">
        <f>VLOOKUP($D426,'2022 FPIs'!$A$1:$M$33,10,FALSE)</f>
        <v>0.5353901996370235</v>
      </c>
      <c r="CD426">
        <f>VLOOKUP($D426,'2022 FPIs'!$A$1:$M$33,11,FALSE)</f>
        <v>0.47338935574229701</v>
      </c>
      <c r="CE426">
        <f>VLOOKUP($D426,'2022 FPIs'!$A$1:$M$33,12,FALSE)</f>
        <v>0.47720364741641347</v>
      </c>
      <c r="CF426">
        <f>VLOOKUP($D426,'2022 FPIs'!$A$1:$M$33,13,FALSE)</f>
        <v>0.43427230046948356</v>
      </c>
      <c r="CG426">
        <f t="shared" si="50"/>
        <v>6.7</v>
      </c>
      <c r="CH426">
        <f t="shared" si="51"/>
        <v>0.72891566265060237</v>
      </c>
      <c r="CI426">
        <f t="shared" si="52"/>
        <v>0.49803149606299218</v>
      </c>
      <c r="CJ426">
        <f t="shared" si="53"/>
        <v>1.0623742454728369</v>
      </c>
      <c r="CK426">
        <f t="shared" si="54"/>
        <v>1.1683991683991684</v>
      </c>
      <c r="CL426">
        <f t="shared" si="55"/>
        <v>35</v>
      </c>
    </row>
    <row r="427" spans="1:90">
      <c r="A427" t="s">
        <v>0</v>
      </c>
      <c r="B427">
        <f t="shared" si="48"/>
        <v>0</v>
      </c>
      <c r="C427" t="s">
        <v>50</v>
      </c>
      <c r="D427" t="s">
        <v>48</v>
      </c>
      <c r="E427">
        <v>24</v>
      </c>
      <c r="F427">
        <v>28</v>
      </c>
      <c r="G427">
        <v>25</v>
      </c>
      <c r="H427">
        <v>41</v>
      </c>
      <c r="I427">
        <v>277</v>
      </c>
      <c r="J427">
        <v>1</v>
      </c>
      <c r="K427">
        <v>1</v>
      </c>
      <c r="L427">
        <v>0</v>
      </c>
      <c r="M427">
        <v>0</v>
      </c>
      <c r="N427">
        <v>6.8</v>
      </c>
      <c r="O427">
        <v>6.8</v>
      </c>
      <c r="P427">
        <v>61</v>
      </c>
      <c r="Q427">
        <v>79</v>
      </c>
      <c r="R427">
        <v>35</v>
      </c>
      <c r="S427">
        <v>139</v>
      </c>
      <c r="T427">
        <v>4</v>
      </c>
      <c r="U427">
        <v>2</v>
      </c>
      <c r="V427">
        <v>1</v>
      </c>
      <c r="W427">
        <v>3</v>
      </c>
      <c r="X427">
        <v>3</v>
      </c>
      <c r="Y427">
        <v>3</v>
      </c>
      <c r="Z427">
        <v>3</v>
      </c>
      <c r="AA427">
        <v>134</v>
      </c>
      <c r="AB427">
        <v>3</v>
      </c>
      <c r="AC427">
        <v>16</v>
      </c>
      <c r="AD427">
        <v>4</v>
      </c>
      <c r="AE427">
        <v>6</v>
      </c>
      <c r="AF427" s="3">
        <v>34</v>
      </c>
      <c r="AG427">
        <f>VLOOKUP(C427,'2022 FPIs'!$A$1:$B$33,2,FALSE)</f>
        <v>2</v>
      </c>
      <c r="AH427">
        <f>VLOOKUP($C427,'2022 FPIs'!$A$1:$F$33,3,FALSE)</f>
        <v>36.299999999999997</v>
      </c>
      <c r="AI427">
        <f>VLOOKUP($C427,'2022 FPIs'!$A$1:$F$33,4,FALSE)</f>
        <v>25.3</v>
      </c>
      <c r="AJ427">
        <f>VLOOKUP($C427,'2022 FPIs'!$A$1:$F$33,5,FALSE)</f>
        <v>52.8</v>
      </c>
      <c r="AK427">
        <f>VLOOKUP($C427,'2022 FPIs'!$A$1:$F$33,6,FALSE)</f>
        <v>56.2</v>
      </c>
      <c r="AL427">
        <f>VLOOKUP($C427,'2022 FPIs'!$A$1:$M$33,7,FALSE)</f>
        <v>1527</v>
      </c>
      <c r="AM427">
        <f>VLOOKUP($C427,'2022 FPIs'!$A$1:$M$33,8,FALSE)</f>
        <v>0.61967213114754094</v>
      </c>
      <c r="AN427">
        <f>VLOOKUP($C427,'2022 FPIs'!$A$1:$M$33,9,FALSE)</f>
        <v>9.9999999999999867E-2</v>
      </c>
      <c r="AO427">
        <f>VLOOKUP($C427,'2022 FPIs'!$A$1:$M$33,10,FALSE)</f>
        <v>7.2595281306715054E-2</v>
      </c>
      <c r="AP427">
        <f>VLOOKUP($C427,'2022 FPIs'!$A$1:$M$33,11,FALSE)</f>
        <v>0.56022408963585435</v>
      </c>
      <c r="AQ427">
        <f>VLOOKUP($C427,'2022 FPIs'!$A$1:$M$33,12,FALSE)</f>
        <v>0.72340425531914909</v>
      </c>
      <c r="AR427">
        <f>VLOOKUP($C427,'2022 FPIs'!$A$1:$M$33,13,FALSE)</f>
        <v>0.51643192488262912</v>
      </c>
      <c r="AS427">
        <v>28</v>
      </c>
      <c r="AT427">
        <v>24</v>
      </c>
      <c r="AU427">
        <v>24</v>
      </c>
      <c r="AV427">
        <v>41</v>
      </c>
      <c r="AW427">
        <v>250</v>
      </c>
      <c r="AX427">
        <v>2</v>
      </c>
      <c r="AY427">
        <v>0</v>
      </c>
      <c r="AZ427">
        <v>1</v>
      </c>
      <c r="BA427">
        <v>10</v>
      </c>
      <c r="BB427">
        <v>6.3</v>
      </c>
      <c r="BC427">
        <v>6</v>
      </c>
      <c r="BD427">
        <v>58.5</v>
      </c>
      <c r="BE427">
        <v>92.5</v>
      </c>
      <c r="BF427">
        <v>25</v>
      </c>
      <c r="BG427">
        <v>123</v>
      </c>
      <c r="BH427">
        <v>4.9000000000000004</v>
      </c>
      <c r="BI427">
        <v>2</v>
      </c>
      <c r="BJ427">
        <v>0</v>
      </c>
      <c r="BK427">
        <v>2</v>
      </c>
      <c r="BL427">
        <v>4</v>
      </c>
      <c r="BM427">
        <v>4</v>
      </c>
      <c r="BN427">
        <v>3</v>
      </c>
      <c r="BO427">
        <v>156</v>
      </c>
      <c r="BP427">
        <v>2</v>
      </c>
      <c r="BQ427">
        <v>9</v>
      </c>
      <c r="BR427">
        <v>1</v>
      </c>
      <c r="BS427">
        <v>2</v>
      </c>
      <c r="BT427" s="3">
        <f t="shared" si="49"/>
        <v>26</v>
      </c>
      <c r="BU427">
        <f>VLOOKUP(D427,'2022 FPIs'!$A$1:$B$33,2,FALSE)</f>
        <v>1.7</v>
      </c>
      <c r="BV427">
        <f>VLOOKUP($D427,'2022 FPIs'!$A$1:$F$33,3,FALSE)</f>
        <v>68.099999999999994</v>
      </c>
      <c r="BW427">
        <f>VLOOKUP($D427,'2022 FPIs'!$A$1:$F$33,4,FALSE)</f>
        <v>76.400000000000006</v>
      </c>
      <c r="BX427">
        <f>VLOOKUP($D427,'2022 FPIs'!$A$1:$F$33,5,FALSE)</f>
        <v>57.1</v>
      </c>
      <c r="BY427">
        <f>VLOOKUP($D427,'2022 FPIs'!$A$1:$F$33,6,FALSE)</f>
        <v>32.4</v>
      </c>
      <c r="BZ427">
        <f>VLOOKUP($D427,'2022 FPIs'!$A$1:$G$33,7,FALSE)</f>
        <v>1534</v>
      </c>
      <c r="CA427">
        <f>VLOOKUP($D427,'2022 FPIs'!$A$1:$M$33,8,FALSE)</f>
        <v>0.60983606557377046</v>
      </c>
      <c r="CB427">
        <f>VLOOKUP($D427,'2022 FPIs'!$A$1:$M$33,9,FALSE)</f>
        <v>0.87560975609756075</v>
      </c>
      <c r="CC427">
        <f>VLOOKUP($D427,'2022 FPIs'!$A$1:$M$33,10,FALSE)</f>
        <v>1</v>
      </c>
      <c r="CD427">
        <f>VLOOKUP($D427,'2022 FPIs'!$A$1:$M$33,11,FALSE)</f>
        <v>0.68067226890756305</v>
      </c>
      <c r="CE427">
        <f>VLOOKUP($D427,'2022 FPIs'!$A$1:$M$33,12,FALSE)</f>
        <v>0</v>
      </c>
      <c r="CF427">
        <f>VLOOKUP($D427,'2022 FPIs'!$A$1:$M$33,13,FALSE)</f>
        <v>0.53286384976525825</v>
      </c>
      <c r="CG427">
        <f t="shared" si="50"/>
        <v>0.30000000000000004</v>
      </c>
      <c r="CH427">
        <f t="shared" si="51"/>
        <v>0.53303964757709255</v>
      </c>
      <c r="CI427">
        <f t="shared" si="52"/>
        <v>0.33115183246073299</v>
      </c>
      <c r="CJ427">
        <f t="shared" si="53"/>
        <v>0.92469352014010497</v>
      </c>
      <c r="CK427">
        <f t="shared" si="54"/>
        <v>1.7345679012345681</v>
      </c>
      <c r="CL427">
        <f t="shared" si="55"/>
        <v>-7</v>
      </c>
    </row>
    <row r="428" spans="1:90">
      <c r="A428" t="s">
        <v>0</v>
      </c>
      <c r="B428">
        <f t="shared" si="48"/>
        <v>0</v>
      </c>
      <c r="C428" t="s">
        <v>50</v>
      </c>
      <c r="D428" t="s">
        <v>60</v>
      </c>
      <c r="E428">
        <v>45</v>
      </c>
      <c r="F428">
        <v>48</v>
      </c>
      <c r="G428">
        <v>27</v>
      </c>
      <c r="H428">
        <v>40</v>
      </c>
      <c r="I428">
        <v>375</v>
      </c>
      <c r="J428">
        <v>4</v>
      </c>
      <c r="K428">
        <v>1</v>
      </c>
      <c r="L428">
        <v>1</v>
      </c>
      <c r="M428">
        <v>9</v>
      </c>
      <c r="N428">
        <v>9.6</v>
      </c>
      <c r="O428">
        <v>9.1</v>
      </c>
      <c r="P428">
        <v>67.5</v>
      </c>
      <c r="Q428">
        <v>120.3</v>
      </c>
      <c r="R428">
        <v>25</v>
      </c>
      <c r="S428">
        <v>145</v>
      </c>
      <c r="T428">
        <v>5.8</v>
      </c>
      <c r="U428">
        <v>2</v>
      </c>
      <c r="V428">
        <v>1</v>
      </c>
      <c r="W428">
        <v>1</v>
      </c>
      <c r="X428">
        <v>2</v>
      </c>
      <c r="Y428">
        <v>4</v>
      </c>
      <c r="Z428">
        <v>2</v>
      </c>
      <c r="AA428">
        <v>97</v>
      </c>
      <c r="AB428">
        <v>4</v>
      </c>
      <c r="AC428">
        <v>10</v>
      </c>
      <c r="AD428">
        <v>3</v>
      </c>
      <c r="AE428">
        <v>3</v>
      </c>
      <c r="AF428" s="3">
        <v>27</v>
      </c>
      <c r="AG428">
        <f>VLOOKUP(C428,'2022 FPIs'!$A$1:$B$33,2,FALSE)</f>
        <v>2</v>
      </c>
      <c r="AH428">
        <f>VLOOKUP($C428,'2022 FPIs'!$A$1:$F$33,3,FALSE)</f>
        <v>36.299999999999997</v>
      </c>
      <c r="AI428">
        <f>VLOOKUP($C428,'2022 FPIs'!$A$1:$F$33,4,FALSE)</f>
        <v>25.3</v>
      </c>
      <c r="AJ428">
        <f>VLOOKUP($C428,'2022 FPIs'!$A$1:$F$33,5,FALSE)</f>
        <v>52.8</v>
      </c>
      <c r="AK428">
        <f>VLOOKUP($C428,'2022 FPIs'!$A$1:$F$33,6,FALSE)</f>
        <v>56.2</v>
      </c>
      <c r="AL428">
        <f>VLOOKUP($C428,'2022 FPIs'!$A$1:$M$33,7,FALSE)</f>
        <v>1527</v>
      </c>
      <c r="AM428">
        <f>VLOOKUP($C428,'2022 FPIs'!$A$1:$M$33,8,FALSE)</f>
        <v>0.61967213114754094</v>
      </c>
      <c r="AN428">
        <f>VLOOKUP($C428,'2022 FPIs'!$A$1:$M$33,9,FALSE)</f>
        <v>9.9999999999999867E-2</v>
      </c>
      <c r="AO428">
        <f>VLOOKUP($C428,'2022 FPIs'!$A$1:$M$33,10,FALSE)</f>
        <v>7.2595281306715054E-2</v>
      </c>
      <c r="AP428">
        <f>VLOOKUP($C428,'2022 FPIs'!$A$1:$M$33,11,FALSE)</f>
        <v>0.56022408963585435</v>
      </c>
      <c r="AQ428">
        <f>VLOOKUP($C428,'2022 FPIs'!$A$1:$M$33,12,FALSE)</f>
        <v>0.72340425531914909</v>
      </c>
      <c r="AR428">
        <f>VLOOKUP($C428,'2022 FPIs'!$A$1:$M$33,13,FALSE)</f>
        <v>0.51643192488262912</v>
      </c>
      <c r="AS428">
        <v>48</v>
      </c>
      <c r="AT428">
        <v>45</v>
      </c>
      <c r="AU428">
        <v>23</v>
      </c>
      <c r="AV428">
        <v>30</v>
      </c>
      <c r="AW428">
        <v>320</v>
      </c>
      <c r="AX428">
        <v>2</v>
      </c>
      <c r="AY428">
        <v>0</v>
      </c>
      <c r="AZ428">
        <v>0</v>
      </c>
      <c r="BA428">
        <v>0</v>
      </c>
      <c r="BB428">
        <v>10.7</v>
      </c>
      <c r="BC428">
        <v>10.7</v>
      </c>
      <c r="BD428">
        <v>76.7</v>
      </c>
      <c r="BE428">
        <v>132.6</v>
      </c>
      <c r="BF428">
        <v>33</v>
      </c>
      <c r="BG428">
        <v>235</v>
      </c>
      <c r="BH428">
        <v>7.1</v>
      </c>
      <c r="BI428">
        <v>3</v>
      </c>
      <c r="BJ428">
        <v>2</v>
      </c>
      <c r="BK428">
        <v>3</v>
      </c>
      <c r="BL428">
        <v>6</v>
      </c>
      <c r="BM428">
        <v>6</v>
      </c>
      <c r="BN428">
        <v>0</v>
      </c>
      <c r="BO428">
        <v>0</v>
      </c>
      <c r="BP428">
        <v>9</v>
      </c>
      <c r="BQ428">
        <v>12</v>
      </c>
      <c r="BR428">
        <v>0</v>
      </c>
      <c r="BS428">
        <v>0</v>
      </c>
      <c r="BT428" s="3">
        <f t="shared" si="49"/>
        <v>33</v>
      </c>
      <c r="BU428">
        <f>VLOOKUP(D428,'2022 FPIs'!$A$1:$B$33,2,FALSE)</f>
        <v>-1.1000000000000001</v>
      </c>
      <c r="BV428">
        <f>VLOOKUP($D428,'2022 FPIs'!$A$1:$F$33,3,FALSE)</f>
        <v>50</v>
      </c>
      <c r="BW428">
        <f>VLOOKUP($D428,'2022 FPIs'!$A$1:$F$33,4,FALSE)</f>
        <v>54.3</v>
      </c>
      <c r="BX428">
        <f>VLOOKUP($D428,'2022 FPIs'!$A$1:$F$33,5,FALSE)</f>
        <v>48.7</v>
      </c>
      <c r="BY428">
        <f>VLOOKUP($D428,'2022 FPIs'!$A$1:$F$33,6,FALSE)</f>
        <v>45.5</v>
      </c>
      <c r="BZ428">
        <f>VLOOKUP($D428,'2022 FPIs'!$A$1:$G$33,7,FALSE)</f>
        <v>1455</v>
      </c>
      <c r="CA428">
        <f>VLOOKUP($D428,'2022 FPIs'!$A$1:$M$33,8,FALSE)</f>
        <v>0.5180327868852459</v>
      </c>
      <c r="CB428">
        <f>VLOOKUP($D428,'2022 FPIs'!$A$1:$M$33,9,FALSE)</f>
        <v>0.43414634146341458</v>
      </c>
      <c r="CC428">
        <f>VLOOKUP($D428,'2022 FPIs'!$A$1:$M$33,10,FALSE)</f>
        <v>0.59891107078039918</v>
      </c>
      <c r="CD428">
        <f>VLOOKUP($D428,'2022 FPIs'!$A$1:$M$33,11,FALSE)</f>
        <v>0.44537815126050434</v>
      </c>
      <c r="CE428">
        <f>VLOOKUP($D428,'2022 FPIs'!$A$1:$M$33,12,FALSE)</f>
        <v>0.39817629179331315</v>
      </c>
      <c r="CF428">
        <f>VLOOKUP($D428,'2022 FPIs'!$A$1:$M$33,13,FALSE)</f>
        <v>0.34741784037558687</v>
      </c>
      <c r="CG428">
        <f t="shared" si="50"/>
        <v>3.1</v>
      </c>
      <c r="CH428">
        <f t="shared" si="51"/>
        <v>0.72599999999999998</v>
      </c>
      <c r="CI428">
        <f t="shared" si="52"/>
        <v>0.46593001841620629</v>
      </c>
      <c r="CJ428">
        <f t="shared" si="53"/>
        <v>1.084188911704312</v>
      </c>
      <c r="CK428">
        <f t="shared" si="54"/>
        <v>1.2351648351648352</v>
      </c>
      <c r="CL428">
        <f t="shared" si="55"/>
        <v>72</v>
      </c>
    </row>
    <row r="429" spans="1:90">
      <c r="A429" t="s">
        <v>0</v>
      </c>
      <c r="B429">
        <f t="shared" si="48"/>
        <v>0</v>
      </c>
      <c r="C429" t="s">
        <v>50</v>
      </c>
      <c r="D429" t="s">
        <v>39</v>
      </c>
      <c r="E429">
        <v>0</v>
      </c>
      <c r="F429">
        <v>29</v>
      </c>
      <c r="G429">
        <v>19</v>
      </c>
      <c r="H429">
        <v>35</v>
      </c>
      <c r="I429">
        <v>211</v>
      </c>
      <c r="J429">
        <v>0</v>
      </c>
      <c r="K429">
        <v>1</v>
      </c>
      <c r="L429">
        <v>2</v>
      </c>
      <c r="M429">
        <v>18</v>
      </c>
      <c r="N429">
        <v>6.5</v>
      </c>
      <c r="O429">
        <v>5.7</v>
      </c>
      <c r="P429">
        <v>54.3</v>
      </c>
      <c r="Q429">
        <v>60.5</v>
      </c>
      <c r="R429">
        <v>27</v>
      </c>
      <c r="S429">
        <v>101</v>
      </c>
      <c r="T429">
        <v>3.7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</v>
      </c>
      <c r="AA429">
        <v>88</v>
      </c>
      <c r="AB429">
        <v>4</v>
      </c>
      <c r="AC429">
        <v>12</v>
      </c>
      <c r="AD429">
        <v>0</v>
      </c>
      <c r="AE429">
        <v>6</v>
      </c>
      <c r="AF429" s="3">
        <v>28.5</v>
      </c>
      <c r="AG429">
        <f>VLOOKUP(C429,'2022 FPIs'!$A$1:$B$33,2,FALSE)</f>
        <v>2</v>
      </c>
      <c r="AH429">
        <f>VLOOKUP($C429,'2022 FPIs'!$A$1:$F$33,3,FALSE)</f>
        <v>36.299999999999997</v>
      </c>
      <c r="AI429">
        <f>VLOOKUP($C429,'2022 FPIs'!$A$1:$F$33,4,FALSE)</f>
        <v>25.3</v>
      </c>
      <c r="AJ429">
        <f>VLOOKUP($C429,'2022 FPIs'!$A$1:$F$33,5,FALSE)</f>
        <v>52.8</v>
      </c>
      <c r="AK429">
        <f>VLOOKUP($C429,'2022 FPIs'!$A$1:$F$33,6,FALSE)</f>
        <v>56.2</v>
      </c>
      <c r="AL429">
        <f>VLOOKUP($C429,'2022 FPIs'!$A$1:$M$33,7,FALSE)</f>
        <v>1527</v>
      </c>
      <c r="AM429">
        <f>VLOOKUP($C429,'2022 FPIs'!$A$1:$M$33,8,FALSE)</f>
        <v>0.61967213114754094</v>
      </c>
      <c r="AN429">
        <f>VLOOKUP($C429,'2022 FPIs'!$A$1:$M$33,9,FALSE)</f>
        <v>9.9999999999999867E-2</v>
      </c>
      <c r="AO429">
        <f>VLOOKUP($C429,'2022 FPIs'!$A$1:$M$33,10,FALSE)</f>
        <v>7.2595281306715054E-2</v>
      </c>
      <c r="AP429">
        <f>VLOOKUP($C429,'2022 FPIs'!$A$1:$M$33,11,FALSE)</f>
        <v>0.56022408963585435</v>
      </c>
      <c r="AQ429">
        <f>VLOOKUP($C429,'2022 FPIs'!$A$1:$M$33,12,FALSE)</f>
        <v>0.72340425531914909</v>
      </c>
      <c r="AR429">
        <f>VLOOKUP($C429,'2022 FPIs'!$A$1:$M$33,13,FALSE)</f>
        <v>0.51643192488262912</v>
      </c>
      <c r="AS429">
        <v>29</v>
      </c>
      <c r="AT429">
        <v>0</v>
      </c>
      <c r="AU429">
        <v>17</v>
      </c>
      <c r="AV429">
        <v>21</v>
      </c>
      <c r="AW429">
        <v>188</v>
      </c>
      <c r="AX429">
        <v>1</v>
      </c>
      <c r="AY429">
        <v>1</v>
      </c>
      <c r="AZ429">
        <v>0</v>
      </c>
      <c r="BA429">
        <v>0</v>
      </c>
      <c r="BB429">
        <v>9</v>
      </c>
      <c r="BC429">
        <v>9</v>
      </c>
      <c r="BD429">
        <v>81</v>
      </c>
      <c r="BE429">
        <v>100</v>
      </c>
      <c r="BF429">
        <v>35</v>
      </c>
      <c r="BG429">
        <v>176</v>
      </c>
      <c r="BH429">
        <v>5</v>
      </c>
      <c r="BI429">
        <v>0</v>
      </c>
      <c r="BJ429">
        <v>5</v>
      </c>
      <c r="BK429">
        <v>5</v>
      </c>
      <c r="BL429">
        <v>2</v>
      </c>
      <c r="BM429">
        <v>2</v>
      </c>
      <c r="BN429">
        <v>2</v>
      </c>
      <c r="BO429">
        <v>101</v>
      </c>
      <c r="BP429">
        <v>3</v>
      </c>
      <c r="BQ429">
        <v>9</v>
      </c>
      <c r="BR429">
        <v>0</v>
      </c>
      <c r="BS429">
        <v>0</v>
      </c>
      <c r="BT429" s="3">
        <f t="shared" si="49"/>
        <v>31.5</v>
      </c>
      <c r="BU429">
        <f>VLOOKUP(D429,'2022 FPIs'!$A$1:$B$33,2,FALSE)</f>
        <v>2</v>
      </c>
      <c r="BV429">
        <f>VLOOKUP($D429,'2022 FPIs'!$A$1:$F$33,3,FALSE)</f>
        <v>52.6</v>
      </c>
      <c r="BW429">
        <f>VLOOKUP($D429,'2022 FPIs'!$A$1:$F$33,4,FALSE)</f>
        <v>52.5</v>
      </c>
      <c r="BX429">
        <f>VLOOKUP($D429,'2022 FPIs'!$A$1:$F$33,5,FALSE)</f>
        <v>53.1</v>
      </c>
      <c r="BY429">
        <f>VLOOKUP($D429,'2022 FPIs'!$A$1:$F$33,6,FALSE)</f>
        <v>46.2</v>
      </c>
      <c r="BZ429">
        <f>VLOOKUP($D429,'2022 FPIs'!$A$1:$G$33,7,FALSE)</f>
        <v>1500</v>
      </c>
      <c r="CA429">
        <f>VLOOKUP($D429,'2022 FPIs'!$A$1:$M$33,8,FALSE)</f>
        <v>0.61967213114754094</v>
      </c>
      <c r="CB429">
        <f>VLOOKUP($D429,'2022 FPIs'!$A$1:$M$33,9,FALSE)</f>
        <v>0.49756097560975604</v>
      </c>
      <c r="CC429">
        <f>VLOOKUP($D429,'2022 FPIs'!$A$1:$M$33,10,FALSE)</f>
        <v>0.56624319419237734</v>
      </c>
      <c r="CD429">
        <f>VLOOKUP($D429,'2022 FPIs'!$A$1:$M$33,11,FALSE)</f>
        <v>0.56862745098039225</v>
      </c>
      <c r="CE429">
        <f>VLOOKUP($D429,'2022 FPIs'!$A$1:$M$33,12,FALSE)</f>
        <v>0.41945288753799409</v>
      </c>
      <c r="CF429">
        <f>VLOOKUP($D429,'2022 FPIs'!$A$1:$M$33,13,FALSE)</f>
        <v>0.45305164319248825</v>
      </c>
      <c r="CG429">
        <f t="shared" si="50"/>
        <v>0</v>
      </c>
      <c r="CH429">
        <f t="shared" si="51"/>
        <v>0.6901140684410646</v>
      </c>
      <c r="CI429">
        <f t="shared" si="52"/>
        <v>0.48190476190476189</v>
      </c>
      <c r="CJ429">
        <f t="shared" si="53"/>
        <v>0.99435028248587565</v>
      </c>
      <c r="CK429">
        <f t="shared" si="54"/>
        <v>1.2164502164502164</v>
      </c>
      <c r="CL429">
        <f t="shared" si="55"/>
        <v>27</v>
      </c>
    </row>
    <row r="430" spans="1:90">
      <c r="A430" t="s">
        <v>0</v>
      </c>
      <c r="B430">
        <f t="shared" si="48"/>
        <v>0</v>
      </c>
      <c r="C430" t="s">
        <v>50</v>
      </c>
      <c r="D430" t="s">
        <v>64</v>
      </c>
      <c r="E430">
        <v>6</v>
      </c>
      <c r="F430">
        <v>24</v>
      </c>
      <c r="G430">
        <v>21</v>
      </c>
      <c r="H430">
        <v>26</v>
      </c>
      <c r="I430">
        <v>195</v>
      </c>
      <c r="J430">
        <v>0</v>
      </c>
      <c r="K430">
        <v>2</v>
      </c>
      <c r="L430">
        <v>5</v>
      </c>
      <c r="M430">
        <v>33</v>
      </c>
      <c r="N430">
        <v>8.8000000000000007</v>
      </c>
      <c r="O430">
        <v>6.3</v>
      </c>
      <c r="P430">
        <v>80.8</v>
      </c>
      <c r="Q430">
        <v>65.900000000000006</v>
      </c>
      <c r="R430">
        <v>25</v>
      </c>
      <c r="S430">
        <v>117</v>
      </c>
      <c r="T430">
        <v>4.7</v>
      </c>
      <c r="U430">
        <v>0</v>
      </c>
      <c r="V430">
        <v>2</v>
      </c>
      <c r="W430">
        <v>2</v>
      </c>
      <c r="X430">
        <v>0</v>
      </c>
      <c r="Y430">
        <v>0</v>
      </c>
      <c r="Z430">
        <v>3</v>
      </c>
      <c r="AA430">
        <v>144</v>
      </c>
      <c r="AB430">
        <v>3</v>
      </c>
      <c r="AC430">
        <v>9</v>
      </c>
      <c r="AD430">
        <v>0</v>
      </c>
      <c r="AE430">
        <v>0</v>
      </c>
      <c r="AF430" s="3">
        <v>17</v>
      </c>
      <c r="AG430">
        <f>VLOOKUP(C430,'2022 FPIs'!$A$1:$B$33,2,FALSE)</f>
        <v>2</v>
      </c>
      <c r="AH430">
        <f>VLOOKUP($C430,'2022 FPIs'!$A$1:$F$33,3,FALSE)</f>
        <v>36.299999999999997</v>
      </c>
      <c r="AI430">
        <f>VLOOKUP($C430,'2022 FPIs'!$A$1:$F$33,4,FALSE)</f>
        <v>25.3</v>
      </c>
      <c r="AJ430">
        <f>VLOOKUP($C430,'2022 FPIs'!$A$1:$F$33,5,FALSE)</f>
        <v>52.8</v>
      </c>
      <c r="AK430">
        <f>VLOOKUP($C430,'2022 FPIs'!$A$1:$F$33,6,FALSE)</f>
        <v>56.2</v>
      </c>
      <c r="AL430">
        <f>VLOOKUP($C430,'2022 FPIs'!$A$1:$M$33,7,FALSE)</f>
        <v>1527</v>
      </c>
      <c r="AM430">
        <f>VLOOKUP($C430,'2022 FPIs'!$A$1:$M$33,8,FALSE)</f>
        <v>0.61967213114754094</v>
      </c>
      <c r="AN430">
        <f>VLOOKUP($C430,'2022 FPIs'!$A$1:$M$33,9,FALSE)</f>
        <v>9.9999999999999867E-2</v>
      </c>
      <c r="AO430">
        <f>VLOOKUP($C430,'2022 FPIs'!$A$1:$M$33,10,FALSE)</f>
        <v>7.2595281306715054E-2</v>
      </c>
      <c r="AP430">
        <f>VLOOKUP($C430,'2022 FPIs'!$A$1:$M$33,11,FALSE)</f>
        <v>0.56022408963585435</v>
      </c>
      <c r="AQ430">
        <f>VLOOKUP($C430,'2022 FPIs'!$A$1:$M$33,12,FALSE)</f>
        <v>0.72340425531914909</v>
      </c>
      <c r="AR430">
        <f>VLOOKUP($C430,'2022 FPIs'!$A$1:$M$33,13,FALSE)</f>
        <v>0.51643192488262912</v>
      </c>
      <c r="AS430">
        <v>24</v>
      </c>
      <c r="AT430">
        <v>6</v>
      </c>
      <c r="AU430">
        <v>19</v>
      </c>
      <c r="AV430">
        <v>25</v>
      </c>
      <c r="AW430">
        <v>191</v>
      </c>
      <c r="AX430">
        <v>1</v>
      </c>
      <c r="AY430">
        <v>0</v>
      </c>
      <c r="AZ430">
        <v>2</v>
      </c>
      <c r="BA430">
        <v>16</v>
      </c>
      <c r="BB430">
        <v>8.3000000000000007</v>
      </c>
      <c r="BC430">
        <v>7.1</v>
      </c>
      <c r="BD430">
        <v>76</v>
      </c>
      <c r="BE430">
        <v>110.6</v>
      </c>
      <c r="BF430">
        <v>32</v>
      </c>
      <c r="BG430">
        <v>139</v>
      </c>
      <c r="BH430">
        <v>4.3</v>
      </c>
      <c r="BI430">
        <v>2</v>
      </c>
      <c r="BJ430">
        <v>1</v>
      </c>
      <c r="BK430">
        <v>1</v>
      </c>
      <c r="BL430">
        <v>3</v>
      </c>
      <c r="BM430">
        <v>3</v>
      </c>
      <c r="BN430">
        <v>5</v>
      </c>
      <c r="BO430">
        <v>243</v>
      </c>
      <c r="BP430">
        <v>3</v>
      </c>
      <c r="BQ430">
        <v>9</v>
      </c>
      <c r="BR430">
        <v>0</v>
      </c>
      <c r="BS430">
        <v>0</v>
      </c>
      <c r="BT430" s="3">
        <f t="shared" si="49"/>
        <v>43</v>
      </c>
      <c r="BU430">
        <f>VLOOKUP(D430,'2022 FPIs'!$A$1:$B$33,2,FALSE)</f>
        <v>8.4</v>
      </c>
      <c r="BV430">
        <f>VLOOKUP($D430,'2022 FPIs'!$A$1:$F$33,3,FALSE)</f>
        <v>48.1</v>
      </c>
      <c r="BW430">
        <f>VLOOKUP($D430,'2022 FPIs'!$A$1:$F$33,4,FALSE)</f>
        <v>36.799999999999997</v>
      </c>
      <c r="BX430">
        <f>VLOOKUP($D430,'2022 FPIs'!$A$1:$F$33,5,FALSE)</f>
        <v>56.4</v>
      </c>
      <c r="BY430">
        <f>VLOOKUP($D430,'2022 FPIs'!$A$1:$F$33,6,FALSE)</f>
        <v>58.3</v>
      </c>
      <c r="BZ430">
        <f>VLOOKUP($D430,'2022 FPIs'!$A$1:$G$33,7,FALSE)</f>
        <v>1631</v>
      </c>
      <c r="CA430">
        <f>VLOOKUP($D430,'2022 FPIs'!$A$1:$M$33,8,FALSE)</f>
        <v>0.82950819672131137</v>
      </c>
      <c r="CB430">
        <f>VLOOKUP($D430,'2022 FPIs'!$A$1:$M$33,9,FALSE)</f>
        <v>0.38780487804878044</v>
      </c>
      <c r="CC430">
        <f>VLOOKUP($D430,'2022 FPIs'!$A$1:$M$33,10,FALSE)</f>
        <v>0.28130671506352078</v>
      </c>
      <c r="CD430">
        <f>VLOOKUP($D430,'2022 FPIs'!$A$1:$M$33,11,FALSE)</f>
        <v>0.66106442577030811</v>
      </c>
      <c r="CE430">
        <f>VLOOKUP($D430,'2022 FPIs'!$A$1:$M$33,12,FALSE)</f>
        <v>0.78723404255319152</v>
      </c>
      <c r="CF430">
        <f>VLOOKUP($D430,'2022 FPIs'!$A$1:$M$33,13,FALSE)</f>
        <v>0.76056338028169013</v>
      </c>
      <c r="CG430">
        <f t="shared" si="50"/>
        <v>-6.4</v>
      </c>
      <c r="CH430">
        <f t="shared" si="51"/>
        <v>0.75467775467775455</v>
      </c>
      <c r="CI430">
        <f t="shared" si="52"/>
        <v>0.68750000000000011</v>
      </c>
      <c r="CJ430">
        <f t="shared" si="53"/>
        <v>0.93617021276595747</v>
      </c>
      <c r="CK430">
        <f t="shared" si="54"/>
        <v>0.96397941680960564</v>
      </c>
      <c r="CL430">
        <f t="shared" si="55"/>
        <v>-104</v>
      </c>
    </row>
    <row r="431" spans="1:90">
      <c r="A431" t="s">
        <v>0</v>
      </c>
      <c r="B431">
        <f t="shared" si="48"/>
        <v>0</v>
      </c>
      <c r="C431" t="s">
        <v>50</v>
      </c>
      <c r="D431" t="s">
        <v>38</v>
      </c>
      <c r="E431">
        <v>27</v>
      </c>
      <c r="F431">
        <v>31</v>
      </c>
      <c r="G431">
        <v>27</v>
      </c>
      <c r="H431">
        <v>37</v>
      </c>
      <c r="I431">
        <v>311</v>
      </c>
      <c r="J431">
        <v>1</v>
      </c>
      <c r="K431">
        <v>0</v>
      </c>
      <c r="L431">
        <v>1</v>
      </c>
      <c r="M431">
        <v>10</v>
      </c>
      <c r="N431">
        <v>8.6999999999999993</v>
      </c>
      <c r="O431">
        <v>8.1999999999999993</v>
      </c>
      <c r="P431">
        <v>73</v>
      </c>
      <c r="Q431">
        <v>106.9</v>
      </c>
      <c r="R431">
        <v>19</v>
      </c>
      <c r="S431">
        <v>82</v>
      </c>
      <c r="T431">
        <v>4.3</v>
      </c>
      <c r="U431">
        <v>2</v>
      </c>
      <c r="V431">
        <v>2</v>
      </c>
      <c r="W431">
        <v>2</v>
      </c>
      <c r="X431">
        <v>3</v>
      </c>
      <c r="Y431">
        <v>3</v>
      </c>
      <c r="Z431">
        <v>2</v>
      </c>
      <c r="AA431">
        <v>117</v>
      </c>
      <c r="AB431">
        <v>4</v>
      </c>
      <c r="AC431">
        <v>9</v>
      </c>
      <c r="AD431">
        <v>1</v>
      </c>
      <c r="AE431">
        <v>2</v>
      </c>
      <c r="AF431" s="3">
        <v>25.5</v>
      </c>
      <c r="AG431">
        <f>VLOOKUP(C431,'2022 FPIs'!$A$1:$B$33,2,FALSE)</f>
        <v>2</v>
      </c>
      <c r="AH431">
        <f>VLOOKUP($C431,'2022 FPIs'!$A$1:$F$33,3,FALSE)</f>
        <v>36.299999999999997</v>
      </c>
      <c r="AI431">
        <f>VLOOKUP($C431,'2022 FPIs'!$A$1:$F$33,4,FALSE)</f>
        <v>25.3</v>
      </c>
      <c r="AJ431">
        <f>VLOOKUP($C431,'2022 FPIs'!$A$1:$F$33,5,FALSE)</f>
        <v>52.8</v>
      </c>
      <c r="AK431">
        <f>VLOOKUP($C431,'2022 FPIs'!$A$1:$F$33,6,FALSE)</f>
        <v>56.2</v>
      </c>
      <c r="AL431">
        <f>VLOOKUP($C431,'2022 FPIs'!$A$1:$M$33,7,FALSE)</f>
        <v>1527</v>
      </c>
      <c r="AM431">
        <f>VLOOKUP($C431,'2022 FPIs'!$A$1:$M$33,8,FALSE)</f>
        <v>0.61967213114754094</v>
      </c>
      <c r="AN431">
        <f>VLOOKUP($C431,'2022 FPIs'!$A$1:$M$33,9,FALSE)</f>
        <v>9.9999999999999867E-2</v>
      </c>
      <c r="AO431">
        <f>VLOOKUP($C431,'2022 FPIs'!$A$1:$M$33,10,FALSE)</f>
        <v>7.2595281306715054E-2</v>
      </c>
      <c r="AP431">
        <f>VLOOKUP($C431,'2022 FPIs'!$A$1:$M$33,11,FALSE)</f>
        <v>0.56022408963585435</v>
      </c>
      <c r="AQ431">
        <f>VLOOKUP($C431,'2022 FPIs'!$A$1:$M$33,12,FALSE)</f>
        <v>0.72340425531914909</v>
      </c>
      <c r="AR431">
        <f>VLOOKUP($C431,'2022 FPIs'!$A$1:$M$33,13,FALSE)</f>
        <v>0.51643192488262912</v>
      </c>
      <c r="AS431">
        <v>31</v>
      </c>
      <c r="AT431">
        <v>27</v>
      </c>
      <c r="AU431">
        <v>29</v>
      </c>
      <c r="AV431">
        <v>36</v>
      </c>
      <c r="AW431">
        <v>369</v>
      </c>
      <c r="AX431">
        <v>3</v>
      </c>
      <c r="AY431">
        <v>0</v>
      </c>
      <c r="AZ431">
        <v>2</v>
      </c>
      <c r="BA431">
        <v>13</v>
      </c>
      <c r="BB431">
        <v>10.6</v>
      </c>
      <c r="BC431">
        <v>9.6999999999999993</v>
      </c>
      <c r="BD431">
        <v>80.599999999999994</v>
      </c>
      <c r="BE431">
        <v>137.19999999999999</v>
      </c>
      <c r="BF431">
        <v>26</v>
      </c>
      <c r="BG431">
        <v>107</v>
      </c>
      <c r="BH431">
        <v>4.0999999999999996</v>
      </c>
      <c r="BI431">
        <v>1</v>
      </c>
      <c r="BJ431">
        <v>1</v>
      </c>
      <c r="BK431">
        <v>1</v>
      </c>
      <c r="BL431">
        <v>4</v>
      </c>
      <c r="BM431">
        <v>4</v>
      </c>
      <c r="BN431">
        <v>1</v>
      </c>
      <c r="BO431">
        <v>38</v>
      </c>
      <c r="BP431">
        <v>8</v>
      </c>
      <c r="BQ431">
        <v>12</v>
      </c>
      <c r="BR431">
        <v>1</v>
      </c>
      <c r="BS431">
        <v>1</v>
      </c>
      <c r="BT431" s="3">
        <f t="shared" si="49"/>
        <v>34.5</v>
      </c>
      <c r="BU431">
        <f>VLOOKUP(D431,'2022 FPIs'!$A$1:$B$33,2,FALSE)</f>
        <v>5.2</v>
      </c>
      <c r="BV431">
        <f>VLOOKUP($D431,'2022 FPIs'!$A$1:$F$33,3,FALSE)</f>
        <v>63.2</v>
      </c>
      <c r="BW431">
        <f>VLOOKUP($D431,'2022 FPIs'!$A$1:$F$33,4,FALSE)</f>
        <v>55.7</v>
      </c>
      <c r="BX431">
        <f>VLOOKUP($D431,'2022 FPIs'!$A$1:$F$33,5,FALSE)</f>
        <v>63.8</v>
      </c>
      <c r="BY431">
        <f>VLOOKUP($D431,'2022 FPIs'!$A$1:$F$33,6,FALSE)</f>
        <v>52.1</v>
      </c>
      <c r="BZ431">
        <f>VLOOKUP($D431,'2022 FPIs'!$A$1:$G$33,7,FALSE)</f>
        <v>1521</v>
      </c>
      <c r="CA431">
        <f>VLOOKUP($D431,'2022 FPIs'!$A$1:$M$33,8,FALSE)</f>
        <v>0.72459016393442621</v>
      </c>
      <c r="CB431">
        <f>VLOOKUP($D431,'2022 FPIs'!$A$1:$M$33,9,FALSE)</f>
        <v>0.75609756097560976</v>
      </c>
      <c r="CC431">
        <f>VLOOKUP($D431,'2022 FPIs'!$A$1:$M$33,10,FALSE)</f>
        <v>0.62431941923774958</v>
      </c>
      <c r="CD431">
        <f>VLOOKUP($D431,'2022 FPIs'!$A$1:$M$33,11,FALSE)</f>
        <v>0.86834733893557414</v>
      </c>
      <c r="CE431">
        <f>VLOOKUP($D431,'2022 FPIs'!$A$1:$M$33,12,FALSE)</f>
        <v>0.59878419452887555</v>
      </c>
      <c r="CF431">
        <f>VLOOKUP($D431,'2022 FPIs'!$A$1:$M$33,13,FALSE)</f>
        <v>0.50234741784037562</v>
      </c>
      <c r="CG431">
        <f t="shared" si="50"/>
        <v>-3.2</v>
      </c>
      <c r="CH431">
        <f t="shared" si="51"/>
        <v>0.57436708860759489</v>
      </c>
      <c r="CI431">
        <f t="shared" si="52"/>
        <v>0.45421903052064633</v>
      </c>
      <c r="CJ431">
        <f t="shared" si="53"/>
        <v>0.82758620689655171</v>
      </c>
      <c r="CK431">
        <f t="shared" si="54"/>
        <v>1.0786948176583493</v>
      </c>
      <c r="CL431">
        <f t="shared" si="55"/>
        <v>6</v>
      </c>
    </row>
    <row r="432" spans="1:90">
      <c r="A432" t="s">
        <v>1</v>
      </c>
      <c r="B432">
        <f t="shared" si="48"/>
        <v>1</v>
      </c>
      <c r="C432" t="s">
        <v>50</v>
      </c>
      <c r="D432" t="s">
        <v>47</v>
      </c>
      <c r="E432">
        <v>15</v>
      </c>
      <c r="F432">
        <v>9</v>
      </c>
      <c r="G432">
        <v>14</v>
      </c>
      <c r="H432">
        <v>26</v>
      </c>
      <c r="I432">
        <v>137</v>
      </c>
      <c r="J432">
        <v>2</v>
      </c>
      <c r="K432">
        <v>1</v>
      </c>
      <c r="L432">
        <v>0</v>
      </c>
      <c r="M432">
        <v>0</v>
      </c>
      <c r="N432">
        <v>5.3</v>
      </c>
      <c r="O432">
        <v>5.3</v>
      </c>
      <c r="P432">
        <v>53.8</v>
      </c>
      <c r="Q432">
        <v>78.5</v>
      </c>
      <c r="R432">
        <v>31</v>
      </c>
      <c r="S432">
        <v>117</v>
      </c>
      <c r="T432">
        <v>3.8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3</v>
      </c>
      <c r="AA432">
        <v>136</v>
      </c>
      <c r="AB432">
        <v>6</v>
      </c>
      <c r="AC432">
        <v>11</v>
      </c>
      <c r="AD432">
        <v>0</v>
      </c>
      <c r="AE432">
        <v>2</v>
      </c>
      <c r="AF432" s="3">
        <v>25.5</v>
      </c>
      <c r="AG432">
        <f>VLOOKUP(C432,'2022 FPIs'!$A$1:$B$33,2,FALSE)</f>
        <v>2</v>
      </c>
      <c r="AH432">
        <f>VLOOKUP($C432,'2022 FPIs'!$A$1:$F$33,3,FALSE)</f>
        <v>36.299999999999997</v>
      </c>
      <c r="AI432">
        <f>VLOOKUP($C432,'2022 FPIs'!$A$1:$F$33,4,FALSE)</f>
        <v>25.3</v>
      </c>
      <c r="AJ432">
        <f>VLOOKUP($C432,'2022 FPIs'!$A$1:$F$33,5,FALSE)</f>
        <v>52.8</v>
      </c>
      <c r="AK432">
        <f>VLOOKUP($C432,'2022 FPIs'!$A$1:$F$33,6,FALSE)</f>
        <v>56.2</v>
      </c>
      <c r="AL432">
        <f>VLOOKUP($C432,'2022 FPIs'!$A$1:$M$33,7,FALSE)</f>
        <v>1527</v>
      </c>
      <c r="AM432">
        <f>VLOOKUP($C432,'2022 FPIs'!$A$1:$M$33,8,FALSE)</f>
        <v>0.61967213114754094</v>
      </c>
      <c r="AN432">
        <f>VLOOKUP($C432,'2022 FPIs'!$A$1:$M$33,9,FALSE)</f>
        <v>9.9999999999999867E-2</v>
      </c>
      <c r="AO432">
        <f>VLOOKUP($C432,'2022 FPIs'!$A$1:$M$33,10,FALSE)</f>
        <v>7.2595281306715054E-2</v>
      </c>
      <c r="AP432">
        <f>VLOOKUP($C432,'2022 FPIs'!$A$1:$M$33,11,FALSE)</f>
        <v>0.56022408963585435</v>
      </c>
      <c r="AQ432">
        <f>VLOOKUP($C432,'2022 FPIs'!$A$1:$M$33,12,FALSE)</f>
        <v>0.72340425531914909</v>
      </c>
      <c r="AR432">
        <f>VLOOKUP($C432,'2022 FPIs'!$A$1:$M$33,13,FALSE)</f>
        <v>0.51643192488262912</v>
      </c>
      <c r="AS432">
        <v>9</v>
      </c>
      <c r="AT432">
        <v>15</v>
      </c>
      <c r="AU432">
        <v>23</v>
      </c>
      <c r="AV432">
        <v>43</v>
      </c>
      <c r="AW432">
        <v>283</v>
      </c>
      <c r="AX432">
        <v>1</v>
      </c>
      <c r="AY432">
        <v>3</v>
      </c>
      <c r="AZ432">
        <v>1</v>
      </c>
      <c r="BA432">
        <v>8</v>
      </c>
      <c r="BB432">
        <v>6.8</v>
      </c>
      <c r="BC432">
        <v>6.4</v>
      </c>
      <c r="BD432">
        <v>53.5</v>
      </c>
      <c r="BE432">
        <v>52.8</v>
      </c>
      <c r="BF432">
        <v>25</v>
      </c>
      <c r="BG432">
        <v>106</v>
      </c>
      <c r="BH432">
        <v>4.2</v>
      </c>
      <c r="BI432">
        <v>0</v>
      </c>
      <c r="BJ432">
        <v>1</v>
      </c>
      <c r="BK432">
        <v>1</v>
      </c>
      <c r="BL432">
        <v>0</v>
      </c>
      <c r="BM432">
        <v>0</v>
      </c>
      <c r="BN432">
        <v>1</v>
      </c>
      <c r="BO432">
        <v>31</v>
      </c>
      <c r="BP432">
        <v>8</v>
      </c>
      <c r="BQ432">
        <v>15</v>
      </c>
      <c r="BR432">
        <v>1</v>
      </c>
      <c r="BS432">
        <v>4</v>
      </c>
      <c r="BT432" s="3">
        <f t="shared" si="49"/>
        <v>34.5</v>
      </c>
      <c r="BU432">
        <f>VLOOKUP(D432,'2022 FPIs'!$A$1:$B$33,2,FALSE)</f>
        <v>6.3</v>
      </c>
      <c r="BV432">
        <f>VLOOKUP($D432,'2022 FPIs'!$A$1:$F$33,3,FALSE)</f>
        <v>67.400000000000006</v>
      </c>
      <c r="BW432">
        <f>VLOOKUP($D432,'2022 FPIs'!$A$1:$F$33,4,FALSE)</f>
        <v>60.3</v>
      </c>
      <c r="BX432">
        <f>VLOOKUP($D432,'2022 FPIs'!$A$1:$F$33,5,FALSE)</f>
        <v>63.2</v>
      </c>
      <c r="BY432">
        <f>VLOOKUP($D432,'2022 FPIs'!$A$1:$F$33,6,FALSE)</f>
        <v>58.4</v>
      </c>
      <c r="BZ432">
        <f>VLOOKUP($D432,'2022 FPIs'!$A$1:$G$33,7,FALSE)</f>
        <v>1515</v>
      </c>
      <c r="CA432">
        <f>VLOOKUP($D432,'2022 FPIs'!$A$1:$M$33,8,FALSE)</f>
        <v>0.76065573770491801</v>
      </c>
      <c r="CB432">
        <f>VLOOKUP($D432,'2022 FPIs'!$A$1:$M$33,9,FALSE)</f>
        <v>0.85853658536585375</v>
      </c>
      <c r="CC432">
        <f>VLOOKUP($D432,'2022 FPIs'!$A$1:$M$33,10,FALSE)</f>
        <v>0.70780399274047179</v>
      </c>
      <c r="CD432">
        <f>VLOOKUP($D432,'2022 FPIs'!$A$1:$M$33,11,FALSE)</f>
        <v>0.85154061624649868</v>
      </c>
      <c r="CE432">
        <f>VLOOKUP($D432,'2022 FPIs'!$A$1:$M$33,12,FALSE)</f>
        <v>0.79027355623100304</v>
      </c>
      <c r="CF432">
        <f>VLOOKUP($D432,'2022 FPIs'!$A$1:$M$33,13,FALSE)</f>
        <v>0.48826291079812206</v>
      </c>
      <c r="CG432">
        <f t="shared" si="50"/>
        <v>-4.3</v>
      </c>
      <c r="CH432">
        <f t="shared" si="51"/>
        <v>0.53857566765578624</v>
      </c>
      <c r="CI432">
        <f t="shared" si="52"/>
        <v>0.41956882255389721</v>
      </c>
      <c r="CJ432">
        <f t="shared" si="53"/>
        <v>0.83544303797468344</v>
      </c>
      <c r="CK432">
        <f t="shared" si="54"/>
        <v>0.96232876712328774</v>
      </c>
      <c r="CL432">
        <f t="shared" si="55"/>
        <v>12</v>
      </c>
    </row>
    <row r="433" spans="1:90">
      <c r="A433" t="s">
        <v>1</v>
      </c>
      <c r="B433">
        <f t="shared" si="48"/>
        <v>1</v>
      </c>
      <c r="C433" t="s">
        <v>50</v>
      </c>
      <c r="D433" t="s">
        <v>51</v>
      </c>
      <c r="E433">
        <v>31</v>
      </c>
      <c r="F433">
        <v>30</v>
      </c>
      <c r="G433">
        <v>19</v>
      </c>
      <c r="H433">
        <v>26</v>
      </c>
      <c r="I433">
        <v>228</v>
      </c>
      <c r="J433">
        <v>1</v>
      </c>
      <c r="K433">
        <v>0</v>
      </c>
      <c r="L433">
        <v>2</v>
      </c>
      <c r="M433">
        <v>8</v>
      </c>
      <c r="N433">
        <v>9.1</v>
      </c>
      <c r="O433">
        <v>8.1</v>
      </c>
      <c r="P433">
        <v>73.099999999999994</v>
      </c>
      <c r="Q433">
        <v>112.3</v>
      </c>
      <c r="R433">
        <v>31</v>
      </c>
      <c r="S433">
        <v>95</v>
      </c>
      <c r="T433">
        <v>3.1</v>
      </c>
      <c r="U433">
        <v>2</v>
      </c>
      <c r="V433">
        <v>1</v>
      </c>
      <c r="W433">
        <v>1</v>
      </c>
      <c r="X433">
        <v>4</v>
      </c>
      <c r="Y433">
        <v>4</v>
      </c>
      <c r="Z433">
        <v>4</v>
      </c>
      <c r="AA433">
        <v>185</v>
      </c>
      <c r="AB433">
        <v>5</v>
      </c>
      <c r="AC433">
        <v>11</v>
      </c>
      <c r="AD433">
        <v>1</v>
      </c>
      <c r="AE433">
        <v>1</v>
      </c>
      <c r="AF433" s="3">
        <v>31</v>
      </c>
      <c r="AG433">
        <f>VLOOKUP(C433,'2022 FPIs'!$A$1:$B$33,2,FALSE)</f>
        <v>2</v>
      </c>
      <c r="AH433">
        <f>VLOOKUP($C433,'2022 FPIs'!$A$1:$F$33,3,FALSE)</f>
        <v>36.299999999999997</v>
      </c>
      <c r="AI433">
        <f>VLOOKUP($C433,'2022 FPIs'!$A$1:$F$33,4,FALSE)</f>
        <v>25.3</v>
      </c>
      <c r="AJ433">
        <f>VLOOKUP($C433,'2022 FPIs'!$A$1:$F$33,5,FALSE)</f>
        <v>52.8</v>
      </c>
      <c r="AK433">
        <f>VLOOKUP($C433,'2022 FPIs'!$A$1:$F$33,6,FALSE)</f>
        <v>56.2</v>
      </c>
      <c r="AL433">
        <f>VLOOKUP($C433,'2022 FPIs'!$A$1:$M$33,7,FALSE)</f>
        <v>1527</v>
      </c>
      <c r="AM433">
        <f>VLOOKUP($C433,'2022 FPIs'!$A$1:$M$33,8,FALSE)</f>
        <v>0.61967213114754094</v>
      </c>
      <c r="AN433">
        <f>VLOOKUP($C433,'2022 FPIs'!$A$1:$M$33,9,FALSE)</f>
        <v>9.9999999999999867E-2</v>
      </c>
      <c r="AO433">
        <f>VLOOKUP($C433,'2022 FPIs'!$A$1:$M$33,10,FALSE)</f>
        <v>7.2595281306715054E-2</v>
      </c>
      <c r="AP433">
        <f>VLOOKUP($C433,'2022 FPIs'!$A$1:$M$33,11,FALSE)</f>
        <v>0.56022408963585435</v>
      </c>
      <c r="AQ433">
        <f>VLOOKUP($C433,'2022 FPIs'!$A$1:$M$33,12,FALSE)</f>
        <v>0.72340425531914909</v>
      </c>
      <c r="AR433">
        <f>VLOOKUP($C433,'2022 FPIs'!$A$1:$M$33,13,FALSE)</f>
        <v>0.51643192488262912</v>
      </c>
      <c r="AS433">
        <v>30</v>
      </c>
      <c r="AT433">
        <v>31</v>
      </c>
      <c r="AU433">
        <v>12</v>
      </c>
      <c r="AV433">
        <v>20</v>
      </c>
      <c r="AW433">
        <v>150</v>
      </c>
      <c r="AX433">
        <v>2</v>
      </c>
      <c r="AY433">
        <v>1</v>
      </c>
      <c r="AZ433">
        <v>3</v>
      </c>
      <c r="BA433">
        <v>17</v>
      </c>
      <c r="BB433">
        <v>8.4</v>
      </c>
      <c r="BC433">
        <v>6.5</v>
      </c>
      <c r="BD433">
        <v>60</v>
      </c>
      <c r="BE433">
        <v>95.8</v>
      </c>
      <c r="BF433">
        <v>35</v>
      </c>
      <c r="BG433">
        <v>258</v>
      </c>
      <c r="BH433">
        <v>7.4</v>
      </c>
      <c r="BI433">
        <v>2</v>
      </c>
      <c r="BJ433">
        <v>1</v>
      </c>
      <c r="BK433">
        <v>1</v>
      </c>
      <c r="BL433">
        <v>3</v>
      </c>
      <c r="BM433">
        <v>4</v>
      </c>
      <c r="BN433">
        <v>3</v>
      </c>
      <c r="BO433">
        <v>129</v>
      </c>
      <c r="BP433">
        <v>6</v>
      </c>
      <c r="BQ433">
        <v>11</v>
      </c>
      <c r="BR433">
        <v>0</v>
      </c>
      <c r="BS433">
        <v>1</v>
      </c>
      <c r="BT433" s="3">
        <f t="shared" si="49"/>
        <v>29</v>
      </c>
      <c r="BU433">
        <f>VLOOKUP(D433,'2022 FPIs'!$A$1:$B$33,2,FALSE)</f>
        <v>-16.899999999999999</v>
      </c>
      <c r="BV433">
        <f>VLOOKUP($D433,'2022 FPIs'!$A$1:$F$33,3,FALSE)</f>
        <v>45.7</v>
      </c>
      <c r="BW433">
        <f>VLOOKUP($D433,'2022 FPIs'!$A$1:$F$33,4,FALSE)</f>
        <v>35.200000000000003</v>
      </c>
      <c r="BX433">
        <f>VLOOKUP($D433,'2022 FPIs'!$A$1:$F$33,5,FALSE)</f>
        <v>58.8</v>
      </c>
      <c r="BY433">
        <f>VLOOKUP($D433,'2022 FPIs'!$A$1:$F$33,6,FALSE)</f>
        <v>50.2</v>
      </c>
      <c r="BZ433">
        <f>VLOOKUP($D433,'2022 FPIs'!$A$1:$G$33,7,FALSE)</f>
        <v>1332</v>
      </c>
      <c r="CA433">
        <f>VLOOKUP($D433,'2022 FPIs'!$A$1:$M$33,8,FALSE)</f>
        <v>0</v>
      </c>
      <c r="CB433">
        <f>VLOOKUP($D433,'2022 FPIs'!$A$1:$M$33,9,FALSE)</f>
        <v>0.32926829268292684</v>
      </c>
      <c r="CC433">
        <f>VLOOKUP($D433,'2022 FPIs'!$A$1:$M$33,10,FALSE)</f>
        <v>0.25226860254083483</v>
      </c>
      <c r="CD433">
        <f>VLOOKUP($D433,'2022 FPIs'!$A$1:$M$33,11,FALSE)</f>
        <v>0.72829131652661061</v>
      </c>
      <c r="CE433">
        <f>VLOOKUP($D433,'2022 FPIs'!$A$1:$M$33,12,FALSE)</f>
        <v>0.54103343465045606</v>
      </c>
      <c r="CF433">
        <f>VLOOKUP($D433,'2022 FPIs'!$A$1:$M$33,13,FALSE)</f>
        <v>5.8685446009389672E-2</v>
      </c>
      <c r="CG433">
        <f t="shared" si="50"/>
        <v>18.899999999999999</v>
      </c>
      <c r="CH433">
        <f t="shared" si="51"/>
        <v>0.79431072210065634</v>
      </c>
      <c r="CI433">
        <f t="shared" si="52"/>
        <v>0.71875</v>
      </c>
      <c r="CJ433">
        <f t="shared" si="53"/>
        <v>0.89795918367346939</v>
      </c>
      <c r="CK433">
        <f t="shared" si="54"/>
        <v>1.1195219123505975</v>
      </c>
      <c r="CL433">
        <f t="shared" si="55"/>
        <v>195</v>
      </c>
    </row>
    <row r="434" spans="1:90">
      <c r="A434" t="s">
        <v>1</v>
      </c>
      <c r="B434">
        <f t="shared" si="48"/>
        <v>1</v>
      </c>
      <c r="C434" t="s">
        <v>50</v>
      </c>
      <c r="D434" t="s">
        <v>63</v>
      </c>
      <c r="E434">
        <v>31</v>
      </c>
      <c r="F434">
        <v>18</v>
      </c>
      <c r="G434">
        <v>17</v>
      </c>
      <c r="H434">
        <v>26</v>
      </c>
      <c r="I434">
        <v>165</v>
      </c>
      <c r="J434">
        <v>0</v>
      </c>
      <c r="K434">
        <v>0</v>
      </c>
      <c r="L434">
        <v>0</v>
      </c>
      <c r="M434">
        <v>0</v>
      </c>
      <c r="N434">
        <v>6.3</v>
      </c>
      <c r="O434">
        <v>6.3</v>
      </c>
      <c r="P434">
        <v>65.400000000000006</v>
      </c>
      <c r="Q434">
        <v>83</v>
      </c>
      <c r="R434">
        <v>37</v>
      </c>
      <c r="S434">
        <v>160</v>
      </c>
      <c r="T434">
        <v>4.3</v>
      </c>
      <c r="U434">
        <v>4</v>
      </c>
      <c r="V434">
        <v>1</v>
      </c>
      <c r="W434">
        <v>1</v>
      </c>
      <c r="X434">
        <v>4</v>
      </c>
      <c r="Y434">
        <v>4</v>
      </c>
      <c r="Z434">
        <v>5</v>
      </c>
      <c r="AA434">
        <v>241</v>
      </c>
      <c r="AB434">
        <v>6</v>
      </c>
      <c r="AC434">
        <v>13</v>
      </c>
      <c r="AD434">
        <v>0</v>
      </c>
      <c r="AE434">
        <v>0</v>
      </c>
      <c r="AF434" s="3">
        <v>32</v>
      </c>
      <c r="AG434">
        <f>VLOOKUP(C434,'2022 FPIs'!$A$1:$B$33,2,FALSE)</f>
        <v>2</v>
      </c>
      <c r="AH434">
        <f>VLOOKUP($C434,'2022 FPIs'!$A$1:$F$33,3,FALSE)</f>
        <v>36.299999999999997</v>
      </c>
      <c r="AI434">
        <f>VLOOKUP($C434,'2022 FPIs'!$A$1:$F$33,4,FALSE)</f>
        <v>25.3</v>
      </c>
      <c r="AJ434">
        <f>VLOOKUP($C434,'2022 FPIs'!$A$1:$F$33,5,FALSE)</f>
        <v>52.8</v>
      </c>
      <c r="AK434">
        <f>VLOOKUP($C434,'2022 FPIs'!$A$1:$F$33,6,FALSE)</f>
        <v>56.2</v>
      </c>
      <c r="AL434">
        <f>VLOOKUP($C434,'2022 FPIs'!$A$1:$M$33,7,FALSE)</f>
        <v>1527</v>
      </c>
      <c r="AM434">
        <f>VLOOKUP($C434,'2022 FPIs'!$A$1:$M$33,8,FALSE)</f>
        <v>0.61967213114754094</v>
      </c>
      <c r="AN434">
        <f>VLOOKUP($C434,'2022 FPIs'!$A$1:$M$33,9,FALSE)</f>
        <v>9.9999999999999867E-2</v>
      </c>
      <c r="AO434">
        <f>VLOOKUP($C434,'2022 FPIs'!$A$1:$M$33,10,FALSE)</f>
        <v>7.2595281306715054E-2</v>
      </c>
      <c r="AP434">
        <f>VLOOKUP($C434,'2022 FPIs'!$A$1:$M$33,11,FALSE)</f>
        <v>0.56022408963585435</v>
      </c>
      <c r="AQ434">
        <f>VLOOKUP($C434,'2022 FPIs'!$A$1:$M$33,12,FALSE)</f>
        <v>0.72340425531914909</v>
      </c>
      <c r="AR434">
        <f>VLOOKUP($C434,'2022 FPIs'!$A$1:$M$33,13,FALSE)</f>
        <v>0.51643192488262912</v>
      </c>
      <c r="AS434">
        <v>18</v>
      </c>
      <c r="AT434">
        <v>31</v>
      </c>
      <c r="AU434">
        <v>27</v>
      </c>
      <c r="AV434">
        <v>44</v>
      </c>
      <c r="AW434">
        <v>324</v>
      </c>
      <c r="AX434">
        <v>1</v>
      </c>
      <c r="AY434">
        <v>2</v>
      </c>
      <c r="AZ434">
        <v>2</v>
      </c>
      <c r="BA434">
        <v>17</v>
      </c>
      <c r="BB434">
        <v>7.8</v>
      </c>
      <c r="BC434">
        <v>7</v>
      </c>
      <c r="BD434">
        <v>61.4</v>
      </c>
      <c r="BE434">
        <v>72.5</v>
      </c>
      <c r="BF434">
        <v>26</v>
      </c>
      <c r="BG434">
        <v>89</v>
      </c>
      <c r="BH434">
        <v>3.4</v>
      </c>
      <c r="BI434">
        <v>2</v>
      </c>
      <c r="BJ434">
        <v>0</v>
      </c>
      <c r="BK434">
        <v>0</v>
      </c>
      <c r="BL434">
        <v>0</v>
      </c>
      <c r="BM434">
        <v>2</v>
      </c>
      <c r="BN434">
        <v>4</v>
      </c>
      <c r="BO434">
        <v>153</v>
      </c>
      <c r="BP434">
        <v>5</v>
      </c>
      <c r="BQ434">
        <v>13</v>
      </c>
      <c r="BR434">
        <v>2</v>
      </c>
      <c r="BS434">
        <v>3</v>
      </c>
      <c r="BT434" s="3">
        <f t="shared" si="49"/>
        <v>28</v>
      </c>
      <c r="BU434">
        <f>VLOOKUP(D434,'2022 FPIs'!$A$1:$B$33,2,FALSE)</f>
        <v>2.1</v>
      </c>
      <c r="BV434">
        <f>VLOOKUP($D434,'2022 FPIs'!$A$1:$F$33,3,FALSE)</f>
        <v>32.299999999999997</v>
      </c>
      <c r="BW434">
        <f>VLOOKUP($D434,'2022 FPIs'!$A$1:$F$33,4,FALSE)</f>
        <v>21.3</v>
      </c>
      <c r="BX434">
        <f>VLOOKUP($D434,'2022 FPIs'!$A$1:$F$33,5,FALSE)</f>
        <v>47.9</v>
      </c>
      <c r="BY434">
        <f>VLOOKUP($D434,'2022 FPIs'!$A$1:$F$33,6,FALSE)</f>
        <v>60.9</v>
      </c>
      <c r="BZ434">
        <f>VLOOKUP($D434,'2022 FPIs'!$A$1:$G$33,7,FALSE)</f>
        <v>1508</v>
      </c>
      <c r="CA434">
        <f>VLOOKUP($D434,'2022 FPIs'!$A$1:$M$33,8,FALSE)</f>
        <v>0.62295081967213117</v>
      </c>
      <c r="CB434">
        <f>VLOOKUP($D434,'2022 FPIs'!$A$1:$M$33,9,FALSE)</f>
        <v>2.4390243902437637E-3</v>
      </c>
      <c r="CC434">
        <f>VLOOKUP($D434,'2022 FPIs'!$A$1:$M$33,10,FALSE)</f>
        <v>0</v>
      </c>
      <c r="CD434">
        <f>VLOOKUP($D434,'2022 FPIs'!$A$1:$M$33,11,FALSE)</f>
        <v>0.42296918767507002</v>
      </c>
      <c r="CE434">
        <f>VLOOKUP($D434,'2022 FPIs'!$A$1:$M$33,12,FALSE)</f>
        <v>0.86626139817629189</v>
      </c>
      <c r="CF434">
        <f>VLOOKUP($D434,'2022 FPIs'!$A$1:$M$33,13,FALSE)</f>
        <v>0.47183098591549294</v>
      </c>
      <c r="CG434">
        <f t="shared" si="50"/>
        <v>-0.10000000000000009</v>
      </c>
      <c r="CH434">
        <f t="shared" si="51"/>
        <v>1.1238390092879258</v>
      </c>
      <c r="CI434">
        <f t="shared" si="52"/>
        <v>1.187793427230047</v>
      </c>
      <c r="CJ434">
        <f t="shared" si="53"/>
        <v>1.1022964509394573</v>
      </c>
      <c r="CK434">
        <f t="shared" si="54"/>
        <v>0.92282430213464706</v>
      </c>
      <c r="CL434">
        <f t="shared" si="55"/>
        <v>19</v>
      </c>
    </row>
    <row r="435" spans="1:90">
      <c r="A435" t="s">
        <v>0</v>
      </c>
      <c r="B435">
        <f t="shared" si="48"/>
        <v>0</v>
      </c>
      <c r="C435" t="s">
        <v>50</v>
      </c>
      <c r="D435" t="s">
        <v>35</v>
      </c>
      <c r="E435">
        <v>25</v>
      </c>
      <c r="F435">
        <v>28</v>
      </c>
      <c r="G435">
        <v>23</v>
      </c>
      <c r="H435">
        <v>37</v>
      </c>
      <c r="I435">
        <v>230</v>
      </c>
      <c r="J435">
        <v>2</v>
      </c>
      <c r="K435">
        <v>0</v>
      </c>
      <c r="L435">
        <v>2</v>
      </c>
      <c r="M435">
        <v>10</v>
      </c>
      <c r="N435">
        <v>6.5</v>
      </c>
      <c r="O435">
        <v>5.9</v>
      </c>
      <c r="P435">
        <v>62.2</v>
      </c>
      <c r="Q435">
        <v>97.8</v>
      </c>
      <c r="R435">
        <v>28</v>
      </c>
      <c r="S435">
        <v>96</v>
      </c>
      <c r="T435">
        <v>3.4</v>
      </c>
      <c r="U435">
        <v>1</v>
      </c>
      <c r="V435">
        <v>1</v>
      </c>
      <c r="W435">
        <v>2</v>
      </c>
      <c r="X435">
        <v>2</v>
      </c>
      <c r="Y435">
        <v>2</v>
      </c>
      <c r="Z435">
        <v>2</v>
      </c>
      <c r="AA435">
        <v>103</v>
      </c>
      <c r="AB435">
        <v>6</v>
      </c>
      <c r="AC435">
        <v>15</v>
      </c>
      <c r="AD435">
        <v>3</v>
      </c>
      <c r="AE435">
        <v>3</v>
      </c>
      <c r="AF435" s="3">
        <v>28.5</v>
      </c>
      <c r="AG435">
        <f>VLOOKUP(C435,'2022 FPIs'!$A$1:$B$33,2,FALSE)</f>
        <v>2</v>
      </c>
      <c r="AH435">
        <f>VLOOKUP($C435,'2022 FPIs'!$A$1:$F$33,3,FALSE)</f>
        <v>36.299999999999997</v>
      </c>
      <c r="AI435">
        <f>VLOOKUP($C435,'2022 FPIs'!$A$1:$F$33,4,FALSE)</f>
        <v>25.3</v>
      </c>
      <c r="AJ435">
        <f>VLOOKUP($C435,'2022 FPIs'!$A$1:$F$33,5,FALSE)</f>
        <v>52.8</v>
      </c>
      <c r="AK435">
        <f>VLOOKUP($C435,'2022 FPIs'!$A$1:$F$33,6,FALSE)</f>
        <v>56.2</v>
      </c>
      <c r="AL435">
        <f>VLOOKUP($C435,'2022 FPIs'!$A$1:$M$33,7,FALSE)</f>
        <v>1527</v>
      </c>
      <c r="AM435">
        <f>VLOOKUP($C435,'2022 FPIs'!$A$1:$M$33,8,FALSE)</f>
        <v>0.61967213114754094</v>
      </c>
      <c r="AN435">
        <f>VLOOKUP($C435,'2022 FPIs'!$A$1:$M$33,9,FALSE)</f>
        <v>9.9999999999999867E-2</v>
      </c>
      <c r="AO435">
        <f>VLOOKUP($C435,'2022 FPIs'!$A$1:$M$33,10,FALSE)</f>
        <v>7.2595281306715054E-2</v>
      </c>
      <c r="AP435">
        <f>VLOOKUP($C435,'2022 FPIs'!$A$1:$M$33,11,FALSE)</f>
        <v>0.56022408963585435</v>
      </c>
      <c r="AQ435">
        <f>VLOOKUP($C435,'2022 FPIs'!$A$1:$M$33,12,FALSE)</f>
        <v>0.72340425531914909</v>
      </c>
      <c r="AR435">
        <f>VLOOKUP($C435,'2022 FPIs'!$A$1:$M$33,13,FALSE)</f>
        <v>0.51643192488262912</v>
      </c>
      <c r="AS435">
        <v>28</v>
      </c>
      <c r="AT435">
        <v>25</v>
      </c>
      <c r="AU435">
        <v>24</v>
      </c>
      <c r="AV435">
        <v>42</v>
      </c>
      <c r="AW435">
        <v>237</v>
      </c>
      <c r="AX435">
        <v>2</v>
      </c>
      <c r="AY435">
        <v>1</v>
      </c>
      <c r="AZ435">
        <v>3</v>
      </c>
      <c r="BA435">
        <v>16</v>
      </c>
      <c r="BB435">
        <v>6</v>
      </c>
      <c r="BC435">
        <v>5.3</v>
      </c>
      <c r="BD435">
        <v>57.1</v>
      </c>
      <c r="BE435">
        <v>79.2</v>
      </c>
      <c r="BF435">
        <v>29</v>
      </c>
      <c r="BG435">
        <v>164</v>
      </c>
      <c r="BH435">
        <v>5.7</v>
      </c>
      <c r="BI435">
        <v>1</v>
      </c>
      <c r="BJ435">
        <v>2</v>
      </c>
      <c r="BK435">
        <v>2</v>
      </c>
      <c r="BL435">
        <v>2</v>
      </c>
      <c r="BM435">
        <v>3</v>
      </c>
      <c r="BN435">
        <v>4</v>
      </c>
      <c r="BO435">
        <v>197</v>
      </c>
      <c r="BP435">
        <v>7</v>
      </c>
      <c r="BQ435">
        <v>12</v>
      </c>
      <c r="BR435">
        <v>0</v>
      </c>
      <c r="BS435">
        <v>0</v>
      </c>
      <c r="BT435" s="3">
        <f t="shared" si="49"/>
        <v>31.5</v>
      </c>
      <c r="BU435">
        <f>VLOOKUP(D435,'2022 FPIs'!$A$1:$B$33,2,FALSE)</f>
        <v>9.1</v>
      </c>
      <c r="BV435">
        <f>VLOOKUP($D435,'2022 FPIs'!$A$1:$F$33,3,FALSE)</f>
        <v>73.2</v>
      </c>
      <c r="BW435">
        <f>VLOOKUP($D435,'2022 FPIs'!$A$1:$F$33,4,FALSE)</f>
        <v>67.900000000000006</v>
      </c>
      <c r="BX435">
        <f>VLOOKUP($D435,'2022 FPIs'!$A$1:$F$33,5,FALSE)</f>
        <v>62</v>
      </c>
      <c r="BY435">
        <f>VLOOKUP($D435,'2022 FPIs'!$A$1:$F$33,6,FALSE)</f>
        <v>65.3</v>
      </c>
      <c r="BZ435">
        <f>VLOOKUP($D435,'2022 FPIs'!$A$1:$G$33,7,FALSE)</f>
        <v>1661</v>
      </c>
      <c r="CA435">
        <f>VLOOKUP($D435,'2022 FPIs'!$A$1:$M$33,8,FALSE)</f>
        <v>0.85245901639344257</v>
      </c>
      <c r="CB435">
        <f>VLOOKUP($D435,'2022 FPIs'!$A$1:$M$33,9,FALSE)</f>
        <v>1</v>
      </c>
      <c r="CC435">
        <f>VLOOKUP($D435,'2022 FPIs'!$A$1:$M$33,10,FALSE)</f>
        <v>0.84573502722323046</v>
      </c>
      <c r="CD435">
        <f>VLOOKUP($D435,'2022 FPIs'!$A$1:$M$33,11,FALSE)</f>
        <v>0.81792717086834732</v>
      </c>
      <c r="CE435">
        <f>VLOOKUP($D435,'2022 FPIs'!$A$1:$M$33,12,FALSE)</f>
        <v>1</v>
      </c>
      <c r="CF435">
        <f>VLOOKUP($D435,'2022 FPIs'!$A$1:$M$33,13,FALSE)</f>
        <v>0.83098591549295775</v>
      </c>
      <c r="CG435">
        <f t="shared" si="50"/>
        <v>-7.1</v>
      </c>
      <c r="CH435">
        <f t="shared" si="51"/>
        <v>0.49590163934426224</v>
      </c>
      <c r="CI435">
        <f t="shared" si="52"/>
        <v>0.37260677466863029</v>
      </c>
      <c r="CJ435">
        <f t="shared" si="53"/>
        <v>0.85161290322580641</v>
      </c>
      <c r="CK435">
        <f t="shared" si="54"/>
        <v>0.86064318529862183</v>
      </c>
      <c r="CL435">
        <f t="shared" si="55"/>
        <v>-134</v>
      </c>
    </row>
    <row r="436" spans="1:90">
      <c r="A436" t="s">
        <v>1</v>
      </c>
      <c r="B436">
        <f t="shared" si="48"/>
        <v>1</v>
      </c>
      <c r="C436" t="s">
        <v>50</v>
      </c>
      <c r="D436" t="s">
        <v>41</v>
      </c>
      <c r="E436">
        <v>40</v>
      </c>
      <c r="F436">
        <v>14</v>
      </c>
      <c r="G436">
        <v>31</v>
      </c>
      <c r="H436">
        <v>41</v>
      </c>
      <c r="I436">
        <v>337</v>
      </c>
      <c r="J436">
        <v>2</v>
      </c>
      <c r="K436">
        <v>0</v>
      </c>
      <c r="L436">
        <v>2</v>
      </c>
      <c r="M436">
        <v>3</v>
      </c>
      <c r="N436">
        <v>8.3000000000000007</v>
      </c>
      <c r="O436">
        <v>7.8</v>
      </c>
      <c r="P436">
        <v>75.599999999999994</v>
      </c>
      <c r="Q436">
        <v>115.6</v>
      </c>
      <c r="R436">
        <v>31</v>
      </c>
      <c r="S436">
        <v>100</v>
      </c>
      <c r="T436">
        <v>3.2</v>
      </c>
      <c r="U436">
        <v>2</v>
      </c>
      <c r="V436">
        <v>4</v>
      </c>
      <c r="W436">
        <v>4</v>
      </c>
      <c r="X436">
        <v>4</v>
      </c>
      <c r="Y436">
        <v>4</v>
      </c>
      <c r="Z436">
        <v>0</v>
      </c>
      <c r="AA436">
        <v>0</v>
      </c>
      <c r="AB436">
        <v>8</v>
      </c>
      <c r="AC436">
        <v>12</v>
      </c>
      <c r="AD436">
        <v>0</v>
      </c>
      <c r="AE436">
        <v>0</v>
      </c>
      <c r="AF436" s="3">
        <v>13</v>
      </c>
      <c r="AG436">
        <f>VLOOKUP(C436,'2022 FPIs'!$A$1:$B$33,2,FALSE)</f>
        <v>2</v>
      </c>
      <c r="AH436">
        <f>VLOOKUP($C436,'2022 FPIs'!$A$1:$F$33,3,FALSE)</f>
        <v>36.299999999999997</v>
      </c>
      <c r="AI436">
        <f>VLOOKUP($C436,'2022 FPIs'!$A$1:$F$33,4,FALSE)</f>
        <v>25.3</v>
      </c>
      <c r="AJ436">
        <f>VLOOKUP($C436,'2022 FPIs'!$A$1:$F$33,5,FALSE)</f>
        <v>52.8</v>
      </c>
      <c r="AK436">
        <f>VLOOKUP($C436,'2022 FPIs'!$A$1:$F$33,6,FALSE)</f>
        <v>56.2</v>
      </c>
      <c r="AL436">
        <f>VLOOKUP($C436,'2022 FPIs'!$A$1:$M$33,7,FALSE)</f>
        <v>1527</v>
      </c>
      <c r="AM436">
        <f>VLOOKUP($C436,'2022 FPIs'!$A$1:$M$33,8,FALSE)</f>
        <v>0.61967213114754094</v>
      </c>
      <c r="AN436">
        <f>VLOOKUP($C436,'2022 FPIs'!$A$1:$M$33,9,FALSE)</f>
        <v>9.9999999999999867E-2</v>
      </c>
      <c r="AO436">
        <f>VLOOKUP($C436,'2022 FPIs'!$A$1:$M$33,10,FALSE)</f>
        <v>7.2595281306715054E-2</v>
      </c>
      <c r="AP436">
        <f>VLOOKUP($C436,'2022 FPIs'!$A$1:$M$33,11,FALSE)</f>
        <v>0.56022408963585435</v>
      </c>
      <c r="AQ436">
        <f>VLOOKUP($C436,'2022 FPIs'!$A$1:$M$33,12,FALSE)</f>
        <v>0.72340425531914909</v>
      </c>
      <c r="AR436">
        <f>VLOOKUP($C436,'2022 FPIs'!$A$1:$M$33,13,FALSE)</f>
        <v>0.51643192488262912</v>
      </c>
      <c r="AS436">
        <v>14</v>
      </c>
      <c r="AT436">
        <v>40</v>
      </c>
      <c r="AU436">
        <v>19</v>
      </c>
      <c r="AV436">
        <v>34</v>
      </c>
      <c r="AW436">
        <v>171</v>
      </c>
      <c r="AX436">
        <v>1</v>
      </c>
      <c r="AY436">
        <v>0</v>
      </c>
      <c r="AZ436">
        <v>2</v>
      </c>
      <c r="BA436">
        <v>14</v>
      </c>
      <c r="BB436">
        <v>5.4</v>
      </c>
      <c r="BC436">
        <v>4.8</v>
      </c>
      <c r="BD436">
        <v>55.9</v>
      </c>
      <c r="BE436">
        <v>79.400000000000006</v>
      </c>
      <c r="BF436">
        <v>19</v>
      </c>
      <c r="BG436">
        <v>95</v>
      </c>
      <c r="BH436">
        <v>5</v>
      </c>
      <c r="BI436">
        <v>0</v>
      </c>
      <c r="BJ436">
        <v>2</v>
      </c>
      <c r="BK436">
        <v>2</v>
      </c>
      <c r="BL436">
        <v>0</v>
      </c>
      <c r="BM436">
        <v>0</v>
      </c>
      <c r="BN436">
        <v>3</v>
      </c>
      <c r="BO436">
        <v>137</v>
      </c>
      <c r="BP436">
        <v>3</v>
      </c>
      <c r="BQ436">
        <v>12</v>
      </c>
      <c r="BR436">
        <v>3</v>
      </c>
      <c r="BS436">
        <v>4</v>
      </c>
      <c r="BT436" s="3">
        <f t="shared" si="49"/>
        <v>47</v>
      </c>
      <c r="BU436">
        <f>VLOOKUP(D436,'2022 FPIs'!$A$1:$B$33,2,FALSE)</f>
        <v>6.1</v>
      </c>
      <c r="BV436">
        <f>VLOOKUP($D436,'2022 FPIs'!$A$1:$F$33,3,FALSE)</f>
        <v>48</v>
      </c>
      <c r="BW436">
        <f>VLOOKUP($D436,'2022 FPIs'!$A$1:$F$33,4,FALSE)</f>
        <v>46.1</v>
      </c>
      <c r="BX436">
        <f>VLOOKUP($D436,'2022 FPIs'!$A$1:$F$33,5,FALSE)</f>
        <v>50.2</v>
      </c>
      <c r="BY436">
        <f>VLOOKUP($D436,'2022 FPIs'!$A$1:$F$33,6,FALSE)</f>
        <v>51</v>
      </c>
      <c r="BZ436">
        <f>VLOOKUP($D436,'2022 FPIs'!$A$1:$G$33,7,FALSE)</f>
        <v>1531</v>
      </c>
      <c r="CA436">
        <f>VLOOKUP($D436,'2022 FPIs'!$A$1:$M$33,8,FALSE)</f>
        <v>0.75409836065573765</v>
      </c>
      <c r="CB436">
        <f>VLOOKUP($D436,'2022 FPIs'!$A$1:$M$33,9,FALSE)</f>
        <v>0.38536585365853654</v>
      </c>
      <c r="CC436">
        <f>VLOOKUP($D436,'2022 FPIs'!$A$1:$M$33,10,FALSE)</f>
        <v>0.45009074410163336</v>
      </c>
      <c r="CD436">
        <f>VLOOKUP($D436,'2022 FPIs'!$A$1:$M$33,11,FALSE)</f>
        <v>0.48739495798319338</v>
      </c>
      <c r="CE436">
        <f>VLOOKUP($D436,'2022 FPIs'!$A$1:$M$33,12,FALSE)</f>
        <v>0.56534954407294835</v>
      </c>
      <c r="CF436">
        <f>VLOOKUP($D436,'2022 FPIs'!$A$1:$M$33,13,FALSE)</f>
        <v>0.5258215962441315</v>
      </c>
      <c r="CG436">
        <f t="shared" si="50"/>
        <v>-4.0999999999999996</v>
      </c>
      <c r="CH436">
        <f t="shared" si="51"/>
        <v>0.75624999999999998</v>
      </c>
      <c r="CI436">
        <f t="shared" si="52"/>
        <v>0.5488069414316703</v>
      </c>
      <c r="CJ436">
        <f t="shared" si="53"/>
        <v>1.0517928286852589</v>
      </c>
      <c r="CK436">
        <f t="shared" si="54"/>
        <v>1.1019607843137256</v>
      </c>
      <c r="CL436">
        <f t="shared" si="55"/>
        <v>-4</v>
      </c>
    </row>
    <row r="437" spans="1:90">
      <c r="A437" t="s">
        <v>1</v>
      </c>
      <c r="B437">
        <f t="shared" si="48"/>
        <v>1</v>
      </c>
      <c r="C437" t="s">
        <v>50</v>
      </c>
      <c r="D437" t="s">
        <v>48</v>
      </c>
      <c r="E437">
        <v>34</v>
      </c>
      <c r="F437">
        <v>23</v>
      </c>
      <c r="G437">
        <v>27</v>
      </c>
      <c r="H437">
        <v>39</v>
      </c>
      <c r="I437">
        <v>330</v>
      </c>
      <c r="J437">
        <v>3</v>
      </c>
      <c r="K437">
        <v>0</v>
      </c>
      <c r="L437">
        <v>0</v>
      </c>
      <c r="M437">
        <v>0</v>
      </c>
      <c r="N437">
        <v>8.5</v>
      </c>
      <c r="O437">
        <v>8.5</v>
      </c>
      <c r="P437">
        <v>69.2</v>
      </c>
      <c r="Q437">
        <v>120.7</v>
      </c>
      <c r="R437">
        <v>30</v>
      </c>
      <c r="S437">
        <v>134</v>
      </c>
      <c r="T437">
        <v>4.5</v>
      </c>
      <c r="U437">
        <v>1</v>
      </c>
      <c r="V437">
        <v>2</v>
      </c>
      <c r="W437">
        <v>3</v>
      </c>
      <c r="X437">
        <v>4</v>
      </c>
      <c r="Y437">
        <v>4</v>
      </c>
      <c r="Z437">
        <v>2</v>
      </c>
      <c r="AA437">
        <v>96</v>
      </c>
      <c r="AB437">
        <v>7</v>
      </c>
      <c r="AC437">
        <v>15</v>
      </c>
      <c r="AD437">
        <v>1</v>
      </c>
      <c r="AE437">
        <v>2</v>
      </c>
      <c r="AF437" s="3">
        <v>32</v>
      </c>
      <c r="AG437">
        <f>VLOOKUP(C437,'2022 FPIs'!$A$1:$B$33,2,FALSE)</f>
        <v>2</v>
      </c>
      <c r="AH437">
        <f>VLOOKUP($C437,'2022 FPIs'!$A$1:$F$33,3,FALSE)</f>
        <v>36.299999999999997</v>
      </c>
      <c r="AI437">
        <f>VLOOKUP($C437,'2022 FPIs'!$A$1:$F$33,4,FALSE)</f>
        <v>25.3</v>
      </c>
      <c r="AJ437">
        <f>VLOOKUP($C437,'2022 FPIs'!$A$1:$F$33,5,FALSE)</f>
        <v>52.8</v>
      </c>
      <c r="AK437">
        <f>VLOOKUP($C437,'2022 FPIs'!$A$1:$F$33,6,FALSE)</f>
        <v>56.2</v>
      </c>
      <c r="AL437">
        <f>VLOOKUP($C437,'2022 FPIs'!$A$1:$M$33,7,FALSE)</f>
        <v>1527</v>
      </c>
      <c r="AM437">
        <f>VLOOKUP($C437,'2022 FPIs'!$A$1:$M$33,8,FALSE)</f>
        <v>0.61967213114754094</v>
      </c>
      <c r="AN437">
        <f>VLOOKUP($C437,'2022 FPIs'!$A$1:$M$33,9,FALSE)</f>
        <v>9.9999999999999867E-2</v>
      </c>
      <c r="AO437">
        <f>VLOOKUP($C437,'2022 FPIs'!$A$1:$M$33,10,FALSE)</f>
        <v>7.2595281306715054E-2</v>
      </c>
      <c r="AP437">
        <f>VLOOKUP($C437,'2022 FPIs'!$A$1:$M$33,11,FALSE)</f>
        <v>0.56022408963585435</v>
      </c>
      <c r="AQ437">
        <f>VLOOKUP($C437,'2022 FPIs'!$A$1:$M$33,12,FALSE)</f>
        <v>0.72340425531914909</v>
      </c>
      <c r="AR437">
        <f>VLOOKUP($C437,'2022 FPIs'!$A$1:$M$33,13,FALSE)</f>
        <v>0.51643192488262912</v>
      </c>
      <c r="AS437">
        <v>23</v>
      </c>
      <c r="AT437">
        <v>34</v>
      </c>
      <c r="AU437">
        <v>31</v>
      </c>
      <c r="AV437">
        <v>41</v>
      </c>
      <c r="AW437">
        <v>394</v>
      </c>
      <c r="AX437">
        <v>2</v>
      </c>
      <c r="AY437">
        <v>0</v>
      </c>
      <c r="AZ437">
        <v>4</v>
      </c>
      <c r="BA437">
        <v>31</v>
      </c>
      <c r="BB437">
        <v>10.4</v>
      </c>
      <c r="BC437">
        <v>8.8000000000000007</v>
      </c>
      <c r="BD437">
        <v>75.599999999999994</v>
      </c>
      <c r="BE437">
        <v>121.4</v>
      </c>
      <c r="BF437">
        <v>17</v>
      </c>
      <c r="BG437">
        <v>22</v>
      </c>
      <c r="BH437">
        <v>1.3</v>
      </c>
      <c r="BI437">
        <v>1</v>
      </c>
      <c r="BJ437">
        <v>1</v>
      </c>
      <c r="BK437">
        <v>1</v>
      </c>
      <c r="BL437">
        <v>2</v>
      </c>
      <c r="BM437">
        <v>2</v>
      </c>
      <c r="BN437">
        <v>3</v>
      </c>
      <c r="BO437">
        <v>159</v>
      </c>
      <c r="BP437">
        <v>4</v>
      </c>
      <c r="BQ437">
        <v>10</v>
      </c>
      <c r="BR437">
        <v>1</v>
      </c>
      <c r="BS437">
        <v>2</v>
      </c>
      <c r="BT437" s="3">
        <f t="shared" si="49"/>
        <v>28</v>
      </c>
      <c r="BU437">
        <f>VLOOKUP(D437,'2022 FPIs'!$A$1:$B$33,2,FALSE)</f>
        <v>1.7</v>
      </c>
      <c r="BV437">
        <f>VLOOKUP($D437,'2022 FPIs'!$A$1:$F$33,3,FALSE)</f>
        <v>68.099999999999994</v>
      </c>
      <c r="BW437">
        <f>VLOOKUP($D437,'2022 FPIs'!$A$1:$F$33,4,FALSE)</f>
        <v>76.400000000000006</v>
      </c>
      <c r="BX437">
        <f>VLOOKUP($D437,'2022 FPIs'!$A$1:$F$33,5,FALSE)</f>
        <v>57.1</v>
      </c>
      <c r="BY437">
        <f>VLOOKUP($D437,'2022 FPIs'!$A$1:$F$33,6,FALSE)</f>
        <v>32.4</v>
      </c>
      <c r="BZ437">
        <f>VLOOKUP($D437,'2022 FPIs'!$A$1:$G$33,7,FALSE)</f>
        <v>1534</v>
      </c>
      <c r="CA437">
        <f>VLOOKUP($D437,'2022 FPIs'!$A$1:$M$33,8,FALSE)</f>
        <v>0.60983606557377046</v>
      </c>
      <c r="CB437">
        <f>VLOOKUP($D437,'2022 FPIs'!$A$1:$M$33,9,FALSE)</f>
        <v>0.87560975609756075</v>
      </c>
      <c r="CC437">
        <f>VLOOKUP($D437,'2022 FPIs'!$A$1:$M$33,10,FALSE)</f>
        <v>1</v>
      </c>
      <c r="CD437">
        <f>VLOOKUP($D437,'2022 FPIs'!$A$1:$M$33,11,FALSE)</f>
        <v>0.68067226890756305</v>
      </c>
      <c r="CE437">
        <f>VLOOKUP($D437,'2022 FPIs'!$A$1:$M$33,12,FALSE)</f>
        <v>0</v>
      </c>
      <c r="CF437">
        <f>VLOOKUP($D437,'2022 FPIs'!$A$1:$M$33,13,FALSE)</f>
        <v>0.53286384976525825</v>
      </c>
      <c r="CG437">
        <f t="shared" si="50"/>
        <v>0.30000000000000004</v>
      </c>
      <c r="CH437">
        <f t="shared" si="51"/>
        <v>0.53303964757709255</v>
      </c>
      <c r="CI437">
        <f t="shared" si="52"/>
        <v>0.33115183246073299</v>
      </c>
      <c r="CJ437">
        <f t="shared" si="53"/>
        <v>0.92469352014010497</v>
      </c>
      <c r="CK437">
        <f t="shared" si="54"/>
        <v>1.7345679012345681</v>
      </c>
      <c r="CL437">
        <f t="shared" si="55"/>
        <v>-7</v>
      </c>
    </row>
    <row r="438" spans="1:90">
      <c r="A438" t="s">
        <v>1</v>
      </c>
      <c r="B438">
        <f t="shared" si="48"/>
        <v>1</v>
      </c>
      <c r="C438" t="s">
        <v>50</v>
      </c>
      <c r="D438" t="s">
        <v>40</v>
      </c>
      <c r="E438">
        <v>20</v>
      </c>
      <c r="F438">
        <v>17</v>
      </c>
      <c r="G438">
        <v>23</v>
      </c>
      <c r="H438">
        <v>38</v>
      </c>
      <c r="I438">
        <v>252</v>
      </c>
      <c r="J438">
        <v>1</v>
      </c>
      <c r="K438">
        <v>0</v>
      </c>
      <c r="L438">
        <v>0</v>
      </c>
      <c r="M438">
        <v>0</v>
      </c>
      <c r="N438">
        <v>6.6</v>
      </c>
      <c r="O438">
        <v>6.6</v>
      </c>
      <c r="P438">
        <v>60.5</v>
      </c>
      <c r="Q438">
        <v>88.9</v>
      </c>
      <c r="R438">
        <v>28</v>
      </c>
      <c r="S438">
        <v>107</v>
      </c>
      <c r="T438">
        <v>3.8</v>
      </c>
      <c r="U438">
        <v>0</v>
      </c>
      <c r="V438">
        <v>2</v>
      </c>
      <c r="W438">
        <v>3</v>
      </c>
      <c r="X438">
        <v>2</v>
      </c>
      <c r="Y438">
        <v>2</v>
      </c>
      <c r="Z438">
        <v>4</v>
      </c>
      <c r="AA438">
        <v>178</v>
      </c>
      <c r="AB438">
        <v>5</v>
      </c>
      <c r="AC438">
        <v>15</v>
      </c>
      <c r="AD438">
        <v>2</v>
      </c>
      <c r="AE438">
        <v>3</v>
      </c>
      <c r="AF438" s="3">
        <v>32.5</v>
      </c>
      <c r="AG438">
        <f>VLOOKUP(C438,'2022 FPIs'!$A$1:$B$33,2,FALSE)</f>
        <v>2</v>
      </c>
      <c r="AH438">
        <f>VLOOKUP($C438,'2022 FPIs'!$A$1:$F$33,3,FALSE)</f>
        <v>36.299999999999997</v>
      </c>
      <c r="AI438">
        <f>VLOOKUP($C438,'2022 FPIs'!$A$1:$F$33,4,FALSE)</f>
        <v>25.3</v>
      </c>
      <c r="AJ438">
        <f>VLOOKUP($C438,'2022 FPIs'!$A$1:$F$33,5,FALSE)</f>
        <v>52.8</v>
      </c>
      <c r="AK438">
        <f>VLOOKUP($C438,'2022 FPIs'!$A$1:$F$33,6,FALSE)</f>
        <v>56.2</v>
      </c>
      <c r="AL438">
        <f>VLOOKUP($C438,'2022 FPIs'!$A$1:$M$33,7,FALSE)</f>
        <v>1527</v>
      </c>
      <c r="AM438">
        <f>VLOOKUP($C438,'2022 FPIs'!$A$1:$M$33,8,FALSE)</f>
        <v>0.61967213114754094</v>
      </c>
      <c r="AN438">
        <f>VLOOKUP($C438,'2022 FPIs'!$A$1:$M$33,9,FALSE)</f>
        <v>9.9999999999999867E-2</v>
      </c>
      <c r="AO438">
        <f>VLOOKUP($C438,'2022 FPIs'!$A$1:$M$33,10,FALSE)</f>
        <v>7.2595281306715054E-2</v>
      </c>
      <c r="AP438">
        <f>VLOOKUP($C438,'2022 FPIs'!$A$1:$M$33,11,FALSE)</f>
        <v>0.56022408963585435</v>
      </c>
      <c r="AQ438">
        <f>VLOOKUP($C438,'2022 FPIs'!$A$1:$M$33,12,FALSE)</f>
        <v>0.72340425531914909</v>
      </c>
      <c r="AR438">
        <f>VLOOKUP($C438,'2022 FPIs'!$A$1:$M$33,13,FALSE)</f>
        <v>0.51643192488262912</v>
      </c>
      <c r="AS438">
        <v>17</v>
      </c>
      <c r="AT438">
        <v>20</v>
      </c>
      <c r="AU438">
        <v>18</v>
      </c>
      <c r="AV438">
        <v>35</v>
      </c>
      <c r="AW438">
        <v>287</v>
      </c>
      <c r="AX438">
        <v>2</v>
      </c>
      <c r="AY438">
        <v>1</v>
      </c>
      <c r="AZ438">
        <v>4</v>
      </c>
      <c r="BA438">
        <v>30</v>
      </c>
      <c r="BB438">
        <v>9.1</v>
      </c>
      <c r="BC438">
        <v>7.4</v>
      </c>
      <c r="BD438">
        <v>51.4</v>
      </c>
      <c r="BE438">
        <v>86.3</v>
      </c>
      <c r="BF438">
        <v>22</v>
      </c>
      <c r="BG438">
        <v>50</v>
      </c>
      <c r="BH438">
        <v>2.2999999999999998</v>
      </c>
      <c r="BI438">
        <v>0</v>
      </c>
      <c r="BJ438">
        <v>1</v>
      </c>
      <c r="BK438">
        <v>2</v>
      </c>
      <c r="BL438">
        <v>2</v>
      </c>
      <c r="BM438">
        <v>2</v>
      </c>
      <c r="BN438">
        <v>6</v>
      </c>
      <c r="BO438">
        <v>300</v>
      </c>
      <c r="BP438">
        <v>7</v>
      </c>
      <c r="BQ438">
        <v>14</v>
      </c>
      <c r="BR438">
        <v>1</v>
      </c>
      <c r="BS438">
        <v>1</v>
      </c>
      <c r="BT438" s="3">
        <f t="shared" si="49"/>
        <v>27.5</v>
      </c>
      <c r="BU438">
        <f>VLOOKUP(D438,'2022 FPIs'!$A$1:$B$33,2,FALSE)</f>
        <v>-3.2</v>
      </c>
      <c r="BV438">
        <f>VLOOKUP($D438,'2022 FPIs'!$A$1:$F$33,3,FALSE)</f>
        <v>45.6</v>
      </c>
      <c r="BW438">
        <f>VLOOKUP($D438,'2022 FPIs'!$A$1:$F$33,4,FALSE)</f>
        <v>41.6</v>
      </c>
      <c r="BX438">
        <f>VLOOKUP($D438,'2022 FPIs'!$A$1:$F$33,5,FALSE)</f>
        <v>54.4</v>
      </c>
      <c r="BY438">
        <f>VLOOKUP($D438,'2022 FPIs'!$A$1:$F$33,6,FALSE)</f>
        <v>43.6</v>
      </c>
      <c r="BZ438">
        <f>VLOOKUP($D438,'2022 FPIs'!$A$1:$G$33,7,FALSE)</f>
        <v>1386</v>
      </c>
      <c r="CA438">
        <f>VLOOKUP($D438,'2022 FPIs'!$A$1:$M$33,8,FALSE)</f>
        <v>0.44918032786885242</v>
      </c>
      <c r="CB438">
        <f>VLOOKUP($D438,'2022 FPIs'!$A$1:$M$33,9,FALSE)</f>
        <v>0.32682926829268288</v>
      </c>
      <c r="CC438">
        <f>VLOOKUP($D438,'2022 FPIs'!$A$1:$M$33,10,FALSE)</f>
        <v>0.36842105263157893</v>
      </c>
      <c r="CD438">
        <f>VLOOKUP($D438,'2022 FPIs'!$A$1:$M$33,11,FALSE)</f>
        <v>0.60504201680672265</v>
      </c>
      <c r="CE438">
        <f>VLOOKUP($D438,'2022 FPIs'!$A$1:$M$33,12,FALSE)</f>
        <v>0.34042553191489372</v>
      </c>
      <c r="CF438">
        <f>VLOOKUP($D438,'2022 FPIs'!$A$1:$M$33,13,FALSE)</f>
        <v>0.18544600938967137</v>
      </c>
      <c r="CG438">
        <f t="shared" si="50"/>
        <v>5.2</v>
      </c>
      <c r="CH438">
        <f t="shared" si="51"/>
        <v>0.79605263157894723</v>
      </c>
      <c r="CI438">
        <f t="shared" si="52"/>
        <v>0.60817307692307687</v>
      </c>
      <c r="CJ438">
        <f t="shared" si="53"/>
        <v>0.97058823529411764</v>
      </c>
      <c r="CK438">
        <f t="shared" si="54"/>
        <v>1.2889908256880733</v>
      </c>
      <c r="CL438">
        <f t="shared" si="55"/>
        <v>141</v>
      </c>
    </row>
    <row r="439" spans="1:90">
      <c r="A439" t="s">
        <v>0</v>
      </c>
      <c r="B439">
        <f t="shared" si="48"/>
        <v>0</v>
      </c>
      <c r="C439" t="s">
        <v>50</v>
      </c>
      <c r="D439" t="s">
        <v>67</v>
      </c>
      <c r="E439">
        <v>23</v>
      </c>
      <c r="F439">
        <v>37</v>
      </c>
      <c r="G439">
        <v>25</v>
      </c>
      <c r="H439">
        <v>42</v>
      </c>
      <c r="I439">
        <v>336</v>
      </c>
      <c r="J439">
        <v>3</v>
      </c>
      <c r="K439">
        <v>0</v>
      </c>
      <c r="L439">
        <v>2</v>
      </c>
      <c r="M439">
        <v>19</v>
      </c>
      <c r="N439">
        <v>8.5</v>
      </c>
      <c r="O439">
        <v>7.6</v>
      </c>
      <c r="P439">
        <v>59.5</v>
      </c>
      <c r="Q439">
        <v>108.8</v>
      </c>
      <c r="R439">
        <v>17</v>
      </c>
      <c r="S439">
        <v>45</v>
      </c>
      <c r="T439">
        <v>2.6</v>
      </c>
      <c r="U439">
        <v>0</v>
      </c>
      <c r="V439">
        <v>1</v>
      </c>
      <c r="W439">
        <v>1</v>
      </c>
      <c r="X439">
        <v>2</v>
      </c>
      <c r="Y439">
        <v>2</v>
      </c>
      <c r="Z439">
        <v>4</v>
      </c>
      <c r="AA439">
        <v>206</v>
      </c>
      <c r="AB439">
        <v>4</v>
      </c>
      <c r="AC439">
        <v>12</v>
      </c>
      <c r="AD439">
        <v>2</v>
      </c>
      <c r="AE439">
        <v>3</v>
      </c>
      <c r="AF439" s="3">
        <v>25</v>
      </c>
      <c r="AG439">
        <f>VLOOKUP(C439,'2022 FPIs'!$A$1:$B$33,2,FALSE)</f>
        <v>2</v>
      </c>
      <c r="AH439">
        <f>VLOOKUP($C439,'2022 FPIs'!$A$1:$F$33,3,FALSE)</f>
        <v>36.299999999999997</v>
      </c>
      <c r="AI439">
        <f>VLOOKUP($C439,'2022 FPIs'!$A$1:$F$33,4,FALSE)</f>
        <v>25.3</v>
      </c>
      <c r="AJ439">
        <f>VLOOKUP($C439,'2022 FPIs'!$A$1:$F$33,5,FALSE)</f>
        <v>52.8</v>
      </c>
      <c r="AK439">
        <f>VLOOKUP($C439,'2022 FPIs'!$A$1:$F$33,6,FALSE)</f>
        <v>56.2</v>
      </c>
      <c r="AL439">
        <f>VLOOKUP($C439,'2022 FPIs'!$A$1:$M$33,7,FALSE)</f>
        <v>1527</v>
      </c>
      <c r="AM439">
        <f>VLOOKUP($C439,'2022 FPIs'!$A$1:$M$33,8,FALSE)</f>
        <v>0.61967213114754094</v>
      </c>
      <c r="AN439">
        <f>VLOOKUP($C439,'2022 FPIs'!$A$1:$M$33,9,FALSE)</f>
        <v>9.9999999999999867E-2</v>
      </c>
      <c r="AO439">
        <f>VLOOKUP($C439,'2022 FPIs'!$A$1:$M$33,10,FALSE)</f>
        <v>7.2595281306715054E-2</v>
      </c>
      <c r="AP439">
        <f>VLOOKUP($C439,'2022 FPIs'!$A$1:$M$33,11,FALSE)</f>
        <v>0.56022408963585435</v>
      </c>
      <c r="AQ439">
        <f>VLOOKUP($C439,'2022 FPIs'!$A$1:$M$33,12,FALSE)</f>
        <v>0.72340425531914909</v>
      </c>
      <c r="AR439">
        <f>VLOOKUP($C439,'2022 FPIs'!$A$1:$M$33,13,FALSE)</f>
        <v>0.51643192488262912</v>
      </c>
      <c r="AS439">
        <v>37</v>
      </c>
      <c r="AT439">
        <v>23</v>
      </c>
      <c r="AU439">
        <v>15</v>
      </c>
      <c r="AV439">
        <v>22</v>
      </c>
      <c r="AW439">
        <v>250</v>
      </c>
      <c r="AX439">
        <v>1</v>
      </c>
      <c r="AY439">
        <v>0</v>
      </c>
      <c r="AZ439">
        <v>0</v>
      </c>
      <c r="BA439">
        <v>0</v>
      </c>
      <c r="BB439">
        <v>11.4</v>
      </c>
      <c r="BC439">
        <v>11.4</v>
      </c>
      <c r="BD439">
        <v>68.2</v>
      </c>
      <c r="BE439">
        <v>121.4</v>
      </c>
      <c r="BF439">
        <v>43</v>
      </c>
      <c r="BG439">
        <v>320</v>
      </c>
      <c r="BH439">
        <v>7.4</v>
      </c>
      <c r="BI439">
        <v>3</v>
      </c>
      <c r="BJ439">
        <v>3</v>
      </c>
      <c r="BK439">
        <v>3</v>
      </c>
      <c r="BL439">
        <v>4</v>
      </c>
      <c r="BM439">
        <v>4</v>
      </c>
      <c r="BN439">
        <v>3</v>
      </c>
      <c r="BO439">
        <v>117</v>
      </c>
      <c r="BP439">
        <v>3</v>
      </c>
      <c r="BQ439">
        <v>9</v>
      </c>
      <c r="BR439">
        <v>1</v>
      </c>
      <c r="BS439">
        <v>1</v>
      </c>
      <c r="BT439" s="3">
        <f t="shared" si="49"/>
        <v>35</v>
      </c>
      <c r="BU439">
        <f>VLOOKUP(D439,'2022 FPIs'!$A$1:$B$33,2,FALSE)</f>
        <v>0.6</v>
      </c>
      <c r="BV439">
        <f>VLOOKUP($D439,'2022 FPIs'!$A$1:$F$33,3,FALSE)</f>
        <v>51.1</v>
      </c>
      <c r="BW439">
        <f>VLOOKUP($D439,'2022 FPIs'!$A$1:$F$33,4,FALSE)</f>
        <v>49.5</v>
      </c>
      <c r="BX439">
        <f>VLOOKUP($D439,'2022 FPIs'!$A$1:$F$33,5,FALSE)</f>
        <v>48.2</v>
      </c>
      <c r="BY439">
        <f>VLOOKUP($D439,'2022 FPIs'!$A$1:$F$33,6,FALSE)</f>
        <v>56.9</v>
      </c>
      <c r="BZ439">
        <f>VLOOKUP($D439,'2022 FPIs'!$A$1:$G$33,7,FALSE)</f>
        <v>1485</v>
      </c>
      <c r="CA439">
        <f>VLOOKUP($D439,'2022 FPIs'!$A$1:$M$33,8,FALSE)</f>
        <v>0.57377049180327866</v>
      </c>
      <c r="CB439">
        <f>VLOOKUP($D439,'2022 FPIs'!$A$1:$M$33,9,FALSE)</f>
        <v>0.46097560975609753</v>
      </c>
      <c r="CC439">
        <f>VLOOKUP($D439,'2022 FPIs'!$A$1:$M$33,10,FALSE)</f>
        <v>0.51179673321234109</v>
      </c>
      <c r="CD439">
        <f>VLOOKUP($D439,'2022 FPIs'!$A$1:$M$33,11,FALSE)</f>
        <v>0.43137254901960798</v>
      </c>
      <c r="CE439">
        <f>VLOOKUP($D439,'2022 FPIs'!$A$1:$M$33,12,FALSE)</f>
        <v>0.74468085106382986</v>
      </c>
      <c r="CF439">
        <f>VLOOKUP($D439,'2022 FPIs'!$A$1:$M$33,13,FALSE)</f>
        <v>0.41784037558685444</v>
      </c>
      <c r="CG439">
        <f t="shared" si="50"/>
        <v>1.4</v>
      </c>
      <c r="CH439">
        <f t="shared" si="51"/>
        <v>0.71037181996086096</v>
      </c>
      <c r="CI439">
        <f t="shared" si="52"/>
        <v>0.51111111111111107</v>
      </c>
      <c r="CJ439">
        <f t="shared" si="53"/>
        <v>1.0954356846473028</v>
      </c>
      <c r="CK439">
        <f t="shared" si="54"/>
        <v>0.98769771528998251</v>
      </c>
      <c r="CL439">
        <f t="shared" si="55"/>
        <v>42</v>
      </c>
    </row>
    <row r="440" spans="1:90">
      <c r="A440" t="s">
        <v>1</v>
      </c>
      <c r="B440">
        <f t="shared" si="48"/>
        <v>1</v>
      </c>
      <c r="C440" t="s">
        <v>50</v>
      </c>
      <c r="D440" t="s">
        <v>51</v>
      </c>
      <c r="E440">
        <v>41</v>
      </c>
      <c r="F440">
        <v>10</v>
      </c>
      <c r="G440">
        <v>21</v>
      </c>
      <c r="H440">
        <v>29</v>
      </c>
      <c r="I440">
        <v>239</v>
      </c>
      <c r="J440">
        <v>3</v>
      </c>
      <c r="K440">
        <v>0</v>
      </c>
      <c r="L440">
        <v>2</v>
      </c>
      <c r="M440">
        <v>16</v>
      </c>
      <c r="N440">
        <v>8.8000000000000007</v>
      </c>
      <c r="O440">
        <v>7.7</v>
      </c>
      <c r="P440">
        <v>72.400000000000006</v>
      </c>
      <c r="Q440">
        <v>131.19999999999999</v>
      </c>
      <c r="R440">
        <v>39</v>
      </c>
      <c r="S440">
        <v>265</v>
      </c>
      <c r="T440">
        <v>6.8</v>
      </c>
      <c r="U440">
        <v>2</v>
      </c>
      <c r="V440">
        <v>2</v>
      </c>
      <c r="W440">
        <v>2</v>
      </c>
      <c r="X440">
        <v>5</v>
      </c>
      <c r="Y440">
        <v>5</v>
      </c>
      <c r="Z440">
        <v>3</v>
      </c>
      <c r="AA440">
        <v>150</v>
      </c>
      <c r="AB440">
        <v>4</v>
      </c>
      <c r="AC440">
        <v>12</v>
      </c>
      <c r="AD440">
        <v>0</v>
      </c>
      <c r="AE440">
        <v>1</v>
      </c>
      <c r="AF440" s="3">
        <v>35.5</v>
      </c>
      <c r="AG440">
        <f>VLOOKUP(C440,'2022 FPIs'!$A$1:$B$33,2,FALSE)</f>
        <v>2</v>
      </c>
      <c r="AH440">
        <f>VLOOKUP($C440,'2022 FPIs'!$A$1:$F$33,3,FALSE)</f>
        <v>36.299999999999997</v>
      </c>
      <c r="AI440">
        <f>VLOOKUP($C440,'2022 FPIs'!$A$1:$F$33,4,FALSE)</f>
        <v>25.3</v>
      </c>
      <c r="AJ440">
        <f>VLOOKUP($C440,'2022 FPIs'!$A$1:$F$33,5,FALSE)</f>
        <v>52.8</v>
      </c>
      <c r="AK440">
        <f>VLOOKUP($C440,'2022 FPIs'!$A$1:$F$33,6,FALSE)</f>
        <v>56.2</v>
      </c>
      <c r="AL440">
        <f>VLOOKUP($C440,'2022 FPIs'!$A$1:$M$33,7,FALSE)</f>
        <v>1527</v>
      </c>
      <c r="AM440">
        <f>VLOOKUP($C440,'2022 FPIs'!$A$1:$M$33,8,FALSE)</f>
        <v>0.61967213114754094</v>
      </c>
      <c r="AN440">
        <f>VLOOKUP($C440,'2022 FPIs'!$A$1:$M$33,9,FALSE)</f>
        <v>9.9999999999999867E-2</v>
      </c>
      <c r="AO440">
        <f>VLOOKUP($C440,'2022 FPIs'!$A$1:$M$33,10,FALSE)</f>
        <v>7.2595281306715054E-2</v>
      </c>
      <c r="AP440">
        <f>VLOOKUP($C440,'2022 FPIs'!$A$1:$M$33,11,FALSE)</f>
        <v>0.56022408963585435</v>
      </c>
      <c r="AQ440">
        <f>VLOOKUP($C440,'2022 FPIs'!$A$1:$M$33,12,FALSE)</f>
        <v>0.72340425531914909</v>
      </c>
      <c r="AR440">
        <f>VLOOKUP($C440,'2022 FPIs'!$A$1:$M$33,13,FALSE)</f>
        <v>0.51643192488262912</v>
      </c>
      <c r="AS440">
        <v>10</v>
      </c>
      <c r="AT440">
        <v>41</v>
      </c>
      <c r="AU440">
        <v>7</v>
      </c>
      <c r="AV440">
        <v>21</v>
      </c>
      <c r="AW440">
        <v>30</v>
      </c>
      <c r="AX440">
        <v>1</v>
      </c>
      <c r="AY440">
        <v>1</v>
      </c>
      <c r="AZ440">
        <v>7</v>
      </c>
      <c r="BA440">
        <v>45</v>
      </c>
      <c r="BB440">
        <v>3.6</v>
      </c>
      <c r="BC440">
        <v>1.1000000000000001</v>
      </c>
      <c r="BD440">
        <v>33.299999999999997</v>
      </c>
      <c r="BE440">
        <v>38.4</v>
      </c>
      <c r="BF440">
        <v>22</v>
      </c>
      <c r="BG440">
        <v>200</v>
      </c>
      <c r="BH440">
        <v>9.1</v>
      </c>
      <c r="BI440">
        <v>0</v>
      </c>
      <c r="BJ440">
        <v>1</v>
      </c>
      <c r="BK440">
        <v>1</v>
      </c>
      <c r="BL440">
        <v>1</v>
      </c>
      <c r="BM440">
        <v>1</v>
      </c>
      <c r="BN440">
        <v>7</v>
      </c>
      <c r="BO440">
        <v>321</v>
      </c>
      <c r="BP440">
        <v>3</v>
      </c>
      <c r="BQ440">
        <v>13</v>
      </c>
      <c r="BR440">
        <v>0</v>
      </c>
      <c r="BS440">
        <v>1</v>
      </c>
      <c r="BT440" s="3">
        <f t="shared" si="49"/>
        <v>24.5</v>
      </c>
      <c r="BU440">
        <f>VLOOKUP(D440,'2022 FPIs'!$A$1:$B$33,2,FALSE)</f>
        <v>-16.899999999999999</v>
      </c>
      <c r="BV440">
        <f>VLOOKUP($D440,'2022 FPIs'!$A$1:$F$33,3,FALSE)</f>
        <v>45.7</v>
      </c>
      <c r="BW440">
        <f>VLOOKUP($D440,'2022 FPIs'!$A$1:$F$33,4,FALSE)</f>
        <v>35.200000000000003</v>
      </c>
      <c r="BX440">
        <f>VLOOKUP($D440,'2022 FPIs'!$A$1:$F$33,5,FALSE)</f>
        <v>58.8</v>
      </c>
      <c r="BY440">
        <f>VLOOKUP($D440,'2022 FPIs'!$A$1:$F$33,6,FALSE)</f>
        <v>50.2</v>
      </c>
      <c r="BZ440">
        <f>VLOOKUP($D440,'2022 FPIs'!$A$1:$G$33,7,FALSE)</f>
        <v>1332</v>
      </c>
      <c r="CA440">
        <f>VLOOKUP($D440,'2022 FPIs'!$A$1:$M$33,8,FALSE)</f>
        <v>0</v>
      </c>
      <c r="CB440">
        <f>VLOOKUP($D440,'2022 FPIs'!$A$1:$M$33,9,FALSE)</f>
        <v>0.32926829268292684</v>
      </c>
      <c r="CC440">
        <f>VLOOKUP($D440,'2022 FPIs'!$A$1:$M$33,10,FALSE)</f>
        <v>0.25226860254083483</v>
      </c>
      <c r="CD440">
        <f>VLOOKUP($D440,'2022 FPIs'!$A$1:$M$33,11,FALSE)</f>
        <v>0.72829131652661061</v>
      </c>
      <c r="CE440">
        <f>VLOOKUP($D440,'2022 FPIs'!$A$1:$M$33,12,FALSE)</f>
        <v>0.54103343465045606</v>
      </c>
      <c r="CF440">
        <f>VLOOKUP($D440,'2022 FPIs'!$A$1:$M$33,13,FALSE)</f>
        <v>5.8685446009389672E-2</v>
      </c>
      <c r="CG440">
        <f t="shared" si="50"/>
        <v>18.899999999999999</v>
      </c>
      <c r="CH440">
        <f t="shared" si="51"/>
        <v>0.79431072210065634</v>
      </c>
      <c r="CI440">
        <f t="shared" si="52"/>
        <v>0.71875</v>
      </c>
      <c r="CJ440">
        <f t="shared" si="53"/>
        <v>0.89795918367346939</v>
      </c>
      <c r="CK440">
        <f t="shared" si="54"/>
        <v>1.1195219123505975</v>
      </c>
      <c r="CL440">
        <f t="shared" si="55"/>
        <v>195</v>
      </c>
    </row>
    <row r="441" spans="1:90">
      <c r="A441" t="s">
        <v>1</v>
      </c>
      <c r="B441">
        <f t="shared" si="48"/>
        <v>1</v>
      </c>
      <c r="C441" t="s">
        <v>50</v>
      </c>
      <c r="D441" t="s">
        <v>47</v>
      </c>
      <c r="E441">
        <v>20</v>
      </c>
      <c r="F441">
        <v>16</v>
      </c>
      <c r="G441">
        <v>23</v>
      </c>
      <c r="H441">
        <v>34</v>
      </c>
      <c r="I441">
        <v>219</v>
      </c>
      <c r="J441">
        <v>0</v>
      </c>
      <c r="K441">
        <v>0</v>
      </c>
      <c r="L441">
        <v>1</v>
      </c>
      <c r="M441">
        <v>5</v>
      </c>
      <c r="N441">
        <v>6.6</v>
      </c>
      <c r="O441">
        <v>6.3</v>
      </c>
      <c r="P441">
        <v>67.599999999999994</v>
      </c>
      <c r="Q441">
        <v>85.3</v>
      </c>
      <c r="R441">
        <v>25</v>
      </c>
      <c r="S441">
        <v>104</v>
      </c>
      <c r="T441">
        <v>4.2</v>
      </c>
      <c r="U441">
        <v>2</v>
      </c>
      <c r="V441">
        <v>2</v>
      </c>
      <c r="W441">
        <v>3</v>
      </c>
      <c r="X441">
        <v>2</v>
      </c>
      <c r="Y441">
        <v>2</v>
      </c>
      <c r="Z441">
        <v>4</v>
      </c>
      <c r="AA441">
        <v>188</v>
      </c>
      <c r="AB441">
        <v>4</v>
      </c>
      <c r="AC441">
        <v>12</v>
      </c>
      <c r="AD441">
        <v>2</v>
      </c>
      <c r="AE441">
        <v>2</v>
      </c>
      <c r="AF441" s="3">
        <v>27.5</v>
      </c>
      <c r="AG441">
        <f>VLOOKUP(C441,'2022 FPIs'!$A$1:$B$33,2,FALSE)</f>
        <v>2</v>
      </c>
      <c r="AH441">
        <f>VLOOKUP($C441,'2022 FPIs'!$A$1:$F$33,3,FALSE)</f>
        <v>36.299999999999997</v>
      </c>
      <c r="AI441">
        <f>VLOOKUP($C441,'2022 FPIs'!$A$1:$F$33,4,FALSE)</f>
        <v>25.3</v>
      </c>
      <c r="AJ441">
        <f>VLOOKUP($C441,'2022 FPIs'!$A$1:$F$33,5,FALSE)</f>
        <v>52.8</v>
      </c>
      <c r="AK441">
        <f>VLOOKUP($C441,'2022 FPIs'!$A$1:$F$33,6,FALSE)</f>
        <v>56.2</v>
      </c>
      <c r="AL441">
        <f>VLOOKUP($C441,'2022 FPIs'!$A$1:$M$33,7,FALSE)</f>
        <v>1527</v>
      </c>
      <c r="AM441">
        <f>VLOOKUP($C441,'2022 FPIs'!$A$1:$M$33,8,FALSE)</f>
        <v>0.61967213114754094</v>
      </c>
      <c r="AN441">
        <f>VLOOKUP($C441,'2022 FPIs'!$A$1:$M$33,9,FALSE)</f>
        <v>9.9999999999999867E-2</v>
      </c>
      <c r="AO441">
        <f>VLOOKUP($C441,'2022 FPIs'!$A$1:$M$33,10,FALSE)</f>
        <v>7.2595281306715054E-2</v>
      </c>
      <c r="AP441">
        <f>VLOOKUP($C441,'2022 FPIs'!$A$1:$M$33,11,FALSE)</f>
        <v>0.56022408963585435</v>
      </c>
      <c r="AQ441">
        <f>VLOOKUP($C441,'2022 FPIs'!$A$1:$M$33,12,FALSE)</f>
        <v>0.72340425531914909</v>
      </c>
      <c r="AR441">
        <f>VLOOKUP($C441,'2022 FPIs'!$A$1:$M$33,13,FALSE)</f>
        <v>0.51643192488262912</v>
      </c>
      <c r="AS441">
        <v>16</v>
      </c>
      <c r="AT441">
        <v>20</v>
      </c>
      <c r="AU441">
        <v>17</v>
      </c>
      <c r="AV441">
        <v>27</v>
      </c>
      <c r="AW441">
        <v>188</v>
      </c>
      <c r="AX441">
        <v>1</v>
      </c>
      <c r="AY441">
        <v>1</v>
      </c>
      <c r="AZ441">
        <v>2</v>
      </c>
      <c r="BA441">
        <v>17</v>
      </c>
      <c r="BB441">
        <v>7.6</v>
      </c>
      <c r="BC441">
        <v>6.5</v>
      </c>
      <c r="BD441">
        <v>63</v>
      </c>
      <c r="BE441">
        <v>80.5</v>
      </c>
      <c r="BF441">
        <v>28</v>
      </c>
      <c r="BG441">
        <v>103</v>
      </c>
      <c r="BH441">
        <v>3.7</v>
      </c>
      <c r="BI441">
        <v>0</v>
      </c>
      <c r="BJ441">
        <v>3</v>
      </c>
      <c r="BK441">
        <v>4</v>
      </c>
      <c r="BL441">
        <v>1</v>
      </c>
      <c r="BM441">
        <v>1</v>
      </c>
      <c r="BN441">
        <v>1</v>
      </c>
      <c r="BO441">
        <v>37</v>
      </c>
      <c r="BP441">
        <v>4</v>
      </c>
      <c r="BQ441">
        <v>12</v>
      </c>
      <c r="BR441">
        <v>1</v>
      </c>
      <c r="BS441">
        <v>2</v>
      </c>
      <c r="BT441" s="3">
        <f t="shared" si="49"/>
        <v>32.5</v>
      </c>
      <c r="BU441">
        <f>VLOOKUP(D441,'2022 FPIs'!$A$1:$B$33,2,FALSE)</f>
        <v>6.3</v>
      </c>
      <c r="BV441">
        <f>VLOOKUP($D441,'2022 FPIs'!$A$1:$F$33,3,FALSE)</f>
        <v>67.400000000000006</v>
      </c>
      <c r="BW441">
        <f>VLOOKUP($D441,'2022 FPIs'!$A$1:$F$33,4,FALSE)</f>
        <v>60.3</v>
      </c>
      <c r="BX441">
        <f>VLOOKUP($D441,'2022 FPIs'!$A$1:$F$33,5,FALSE)</f>
        <v>63.2</v>
      </c>
      <c r="BY441">
        <f>VLOOKUP($D441,'2022 FPIs'!$A$1:$F$33,6,FALSE)</f>
        <v>58.4</v>
      </c>
      <c r="BZ441">
        <f>VLOOKUP($D441,'2022 FPIs'!$A$1:$G$33,7,FALSE)</f>
        <v>1515</v>
      </c>
      <c r="CA441">
        <f>VLOOKUP($D441,'2022 FPIs'!$A$1:$M$33,8,FALSE)</f>
        <v>0.76065573770491801</v>
      </c>
      <c r="CB441">
        <f>VLOOKUP($D441,'2022 FPIs'!$A$1:$M$33,9,FALSE)</f>
        <v>0.85853658536585375</v>
      </c>
      <c r="CC441">
        <f>VLOOKUP($D441,'2022 FPIs'!$A$1:$M$33,10,FALSE)</f>
        <v>0.70780399274047179</v>
      </c>
      <c r="CD441">
        <f>VLOOKUP($D441,'2022 FPIs'!$A$1:$M$33,11,FALSE)</f>
        <v>0.85154061624649868</v>
      </c>
      <c r="CE441">
        <f>VLOOKUP($D441,'2022 FPIs'!$A$1:$M$33,12,FALSE)</f>
        <v>0.79027355623100304</v>
      </c>
      <c r="CF441">
        <f>VLOOKUP($D441,'2022 FPIs'!$A$1:$M$33,13,FALSE)</f>
        <v>0.48826291079812206</v>
      </c>
      <c r="CG441">
        <f t="shared" si="50"/>
        <v>-4.3</v>
      </c>
      <c r="CH441">
        <f t="shared" si="51"/>
        <v>0.53857566765578624</v>
      </c>
      <c r="CI441">
        <f t="shared" si="52"/>
        <v>0.41956882255389721</v>
      </c>
      <c r="CJ441">
        <f t="shared" si="53"/>
        <v>0.83544303797468344</v>
      </c>
      <c r="CK441">
        <f t="shared" si="54"/>
        <v>0.96232876712328774</v>
      </c>
      <c r="CL441">
        <f t="shared" si="55"/>
        <v>12</v>
      </c>
    </row>
    <row r="442" spans="1:90">
      <c r="A442" t="s">
        <v>0</v>
      </c>
      <c r="B442">
        <f t="shared" si="48"/>
        <v>0</v>
      </c>
      <c r="C442" t="s">
        <v>47</v>
      </c>
      <c r="D442" t="s">
        <v>48</v>
      </c>
      <c r="E442">
        <v>7</v>
      </c>
      <c r="F442">
        <v>23</v>
      </c>
      <c r="G442">
        <v>26</v>
      </c>
      <c r="H442">
        <v>39</v>
      </c>
      <c r="I442">
        <v>227</v>
      </c>
      <c r="J442">
        <v>0</v>
      </c>
      <c r="K442">
        <v>1</v>
      </c>
      <c r="L442">
        <v>4</v>
      </c>
      <c r="M442">
        <v>33</v>
      </c>
      <c r="N442">
        <v>6.7</v>
      </c>
      <c r="O442">
        <v>5.3</v>
      </c>
      <c r="P442">
        <v>66.7</v>
      </c>
      <c r="Q442">
        <v>71.2</v>
      </c>
      <c r="R442">
        <v>18</v>
      </c>
      <c r="S442">
        <v>111</v>
      </c>
      <c r="T442">
        <v>6.2</v>
      </c>
      <c r="U442">
        <v>1</v>
      </c>
      <c r="V442">
        <v>0</v>
      </c>
      <c r="W442">
        <v>0</v>
      </c>
      <c r="X442">
        <v>1</v>
      </c>
      <c r="Y442">
        <v>1</v>
      </c>
      <c r="Z442">
        <v>4</v>
      </c>
      <c r="AA442">
        <v>179</v>
      </c>
      <c r="AB442">
        <v>3</v>
      </c>
      <c r="AC442">
        <v>9</v>
      </c>
      <c r="AD442">
        <v>0</v>
      </c>
      <c r="AE442">
        <v>2</v>
      </c>
      <c r="AF442" s="3">
        <v>38.5</v>
      </c>
      <c r="AG442">
        <f>VLOOKUP(C442,'2022 FPIs'!$A$1:$B$33,2,FALSE)</f>
        <v>6.3</v>
      </c>
      <c r="AH442">
        <f>VLOOKUP($C442,'2022 FPIs'!$A$1:$F$33,3,FALSE)</f>
        <v>67.400000000000006</v>
      </c>
      <c r="AI442">
        <f>VLOOKUP($C442,'2022 FPIs'!$A$1:$F$33,4,FALSE)</f>
        <v>60.3</v>
      </c>
      <c r="AJ442">
        <f>VLOOKUP($C442,'2022 FPIs'!$A$1:$F$33,5,FALSE)</f>
        <v>63.2</v>
      </c>
      <c r="AK442">
        <f>VLOOKUP($C442,'2022 FPIs'!$A$1:$F$33,6,FALSE)</f>
        <v>58.4</v>
      </c>
      <c r="AL442">
        <f>VLOOKUP($C442,'2022 FPIs'!$A$1:$M$33,7,FALSE)</f>
        <v>1515</v>
      </c>
      <c r="AM442">
        <f>VLOOKUP($C442,'2022 FPIs'!$A$1:$M$33,8,FALSE)</f>
        <v>0.76065573770491801</v>
      </c>
      <c r="AN442">
        <f>VLOOKUP($C442,'2022 FPIs'!$A$1:$M$33,9,FALSE)</f>
        <v>0.85853658536585375</v>
      </c>
      <c r="AO442">
        <f>VLOOKUP($C442,'2022 FPIs'!$A$1:$M$33,10,FALSE)</f>
        <v>0.70780399274047179</v>
      </c>
      <c r="AP442">
        <f>VLOOKUP($C442,'2022 FPIs'!$A$1:$M$33,11,FALSE)</f>
        <v>0.85154061624649868</v>
      </c>
      <c r="AQ442">
        <f>VLOOKUP($C442,'2022 FPIs'!$A$1:$M$33,12,FALSE)</f>
        <v>0.79027355623100304</v>
      </c>
      <c r="AR442">
        <f>VLOOKUP($C442,'2022 FPIs'!$A$1:$M$33,13,FALSE)</f>
        <v>0.48826291079812206</v>
      </c>
      <c r="AS442">
        <v>23</v>
      </c>
      <c r="AT442">
        <v>7</v>
      </c>
      <c r="AU442">
        <v>23</v>
      </c>
      <c r="AV442">
        <v>32</v>
      </c>
      <c r="AW442">
        <v>269</v>
      </c>
      <c r="AX442">
        <v>2</v>
      </c>
      <c r="AY442">
        <v>0</v>
      </c>
      <c r="AZ442">
        <v>1</v>
      </c>
      <c r="BA442">
        <v>8</v>
      </c>
      <c r="BB442">
        <v>8.6999999999999993</v>
      </c>
      <c r="BC442">
        <v>8.1999999999999993</v>
      </c>
      <c r="BD442">
        <v>71.900000000000006</v>
      </c>
      <c r="BE442">
        <v>117.8</v>
      </c>
      <c r="BF442">
        <v>28</v>
      </c>
      <c r="BG442">
        <v>126</v>
      </c>
      <c r="BH442">
        <v>4.5</v>
      </c>
      <c r="BI442">
        <v>0</v>
      </c>
      <c r="BJ442">
        <v>3</v>
      </c>
      <c r="BK442">
        <v>3</v>
      </c>
      <c r="BL442">
        <v>2</v>
      </c>
      <c r="BM442">
        <v>2</v>
      </c>
      <c r="BN442">
        <v>5</v>
      </c>
      <c r="BO442">
        <v>232</v>
      </c>
      <c r="BP442">
        <v>4</v>
      </c>
      <c r="BQ442">
        <v>13</v>
      </c>
      <c r="BR442">
        <v>1</v>
      </c>
      <c r="BS442">
        <v>1</v>
      </c>
      <c r="BT442" s="3">
        <f t="shared" si="49"/>
        <v>21.5</v>
      </c>
      <c r="BU442">
        <f>VLOOKUP(D442,'2022 FPIs'!$A$1:$B$33,2,FALSE)</f>
        <v>1.7</v>
      </c>
      <c r="BV442">
        <f>VLOOKUP($D442,'2022 FPIs'!$A$1:$F$33,3,FALSE)</f>
        <v>68.099999999999994</v>
      </c>
      <c r="BW442">
        <f>VLOOKUP($D442,'2022 FPIs'!$A$1:$F$33,4,FALSE)</f>
        <v>76.400000000000006</v>
      </c>
      <c r="BX442">
        <f>VLOOKUP($D442,'2022 FPIs'!$A$1:$F$33,5,FALSE)</f>
        <v>57.1</v>
      </c>
      <c r="BY442">
        <f>VLOOKUP($D442,'2022 FPIs'!$A$1:$F$33,6,FALSE)</f>
        <v>32.4</v>
      </c>
      <c r="BZ442">
        <f>VLOOKUP($D442,'2022 FPIs'!$A$1:$G$33,7,FALSE)</f>
        <v>1534</v>
      </c>
      <c r="CA442">
        <f>VLOOKUP($D442,'2022 FPIs'!$A$1:$M$33,8,FALSE)</f>
        <v>0.60983606557377046</v>
      </c>
      <c r="CB442">
        <f>VLOOKUP($D442,'2022 FPIs'!$A$1:$M$33,9,FALSE)</f>
        <v>0.87560975609756075</v>
      </c>
      <c r="CC442">
        <f>VLOOKUP($D442,'2022 FPIs'!$A$1:$M$33,10,FALSE)</f>
        <v>1</v>
      </c>
      <c r="CD442">
        <f>VLOOKUP($D442,'2022 FPIs'!$A$1:$M$33,11,FALSE)</f>
        <v>0.68067226890756305</v>
      </c>
      <c r="CE442">
        <f>VLOOKUP($D442,'2022 FPIs'!$A$1:$M$33,12,FALSE)</f>
        <v>0</v>
      </c>
      <c r="CF442">
        <f>VLOOKUP($D442,'2022 FPIs'!$A$1:$M$33,13,FALSE)</f>
        <v>0.53286384976525825</v>
      </c>
      <c r="CG442">
        <f t="shared" si="50"/>
        <v>4.5999999999999996</v>
      </c>
      <c r="CH442">
        <f t="shared" si="51"/>
        <v>0.98972099853157136</v>
      </c>
      <c r="CI442">
        <f t="shared" si="52"/>
        <v>0.78926701570680624</v>
      </c>
      <c r="CJ442">
        <f t="shared" si="53"/>
        <v>1.1068301225919439</v>
      </c>
      <c r="CK442">
        <f t="shared" si="54"/>
        <v>1.8024691358024691</v>
      </c>
      <c r="CL442">
        <f t="shared" si="55"/>
        <v>-19</v>
      </c>
    </row>
    <row r="443" spans="1:90">
      <c r="A443" t="s">
        <v>1</v>
      </c>
      <c r="B443">
        <f t="shared" si="48"/>
        <v>1</v>
      </c>
      <c r="C443" t="s">
        <v>47</v>
      </c>
      <c r="D443" t="s">
        <v>51</v>
      </c>
      <c r="E443">
        <v>27</v>
      </c>
      <c r="F443">
        <v>10</v>
      </c>
      <c r="G443">
        <v>19</v>
      </c>
      <c r="H443">
        <v>25</v>
      </c>
      <c r="I443">
        <v>211</v>
      </c>
      <c r="J443">
        <v>2</v>
      </c>
      <c r="K443">
        <v>0</v>
      </c>
      <c r="L443">
        <v>3</v>
      </c>
      <c r="M443">
        <v>23</v>
      </c>
      <c r="N443">
        <v>9.4</v>
      </c>
      <c r="O443">
        <v>7.5</v>
      </c>
      <c r="P443">
        <v>76</v>
      </c>
      <c r="Q443">
        <v>127.2</v>
      </c>
      <c r="R443">
        <v>38</v>
      </c>
      <c r="S443">
        <v>203</v>
      </c>
      <c r="T443">
        <v>5.3</v>
      </c>
      <c r="U443">
        <v>1</v>
      </c>
      <c r="V443">
        <v>2</v>
      </c>
      <c r="W443">
        <v>2</v>
      </c>
      <c r="X443">
        <v>3</v>
      </c>
      <c r="Y443">
        <v>3</v>
      </c>
      <c r="Z443">
        <v>2</v>
      </c>
      <c r="AA443">
        <v>122</v>
      </c>
      <c r="AB443">
        <v>5</v>
      </c>
      <c r="AC443">
        <v>9</v>
      </c>
      <c r="AD443">
        <v>0</v>
      </c>
      <c r="AE443">
        <v>0</v>
      </c>
      <c r="AF443" s="3">
        <v>37</v>
      </c>
      <c r="AG443">
        <f>VLOOKUP(C443,'2022 FPIs'!$A$1:$B$33,2,FALSE)</f>
        <v>6.3</v>
      </c>
      <c r="AH443">
        <f>VLOOKUP($C443,'2022 FPIs'!$A$1:$F$33,3,FALSE)</f>
        <v>67.400000000000006</v>
      </c>
      <c r="AI443">
        <f>VLOOKUP($C443,'2022 FPIs'!$A$1:$F$33,4,FALSE)</f>
        <v>60.3</v>
      </c>
      <c r="AJ443">
        <f>VLOOKUP($C443,'2022 FPIs'!$A$1:$F$33,5,FALSE)</f>
        <v>63.2</v>
      </c>
      <c r="AK443">
        <f>VLOOKUP($C443,'2022 FPIs'!$A$1:$F$33,6,FALSE)</f>
        <v>58.4</v>
      </c>
      <c r="AL443">
        <f>VLOOKUP($C443,'2022 FPIs'!$A$1:$M$33,7,FALSE)</f>
        <v>1515</v>
      </c>
      <c r="AM443">
        <f>VLOOKUP($C443,'2022 FPIs'!$A$1:$M$33,8,FALSE)</f>
        <v>0.76065573770491801</v>
      </c>
      <c r="AN443">
        <f>VLOOKUP($C443,'2022 FPIs'!$A$1:$M$33,9,FALSE)</f>
        <v>0.85853658536585375</v>
      </c>
      <c r="AO443">
        <f>VLOOKUP($C443,'2022 FPIs'!$A$1:$M$33,10,FALSE)</f>
        <v>0.70780399274047179</v>
      </c>
      <c r="AP443">
        <f>VLOOKUP($C443,'2022 FPIs'!$A$1:$M$33,11,FALSE)</f>
        <v>0.85154061624649868</v>
      </c>
      <c r="AQ443">
        <f>VLOOKUP($C443,'2022 FPIs'!$A$1:$M$33,12,FALSE)</f>
        <v>0.79027355623100304</v>
      </c>
      <c r="AR443">
        <f>VLOOKUP($C443,'2022 FPIs'!$A$1:$M$33,13,FALSE)</f>
        <v>0.48826291079812206</v>
      </c>
      <c r="AS443">
        <v>10</v>
      </c>
      <c r="AT443">
        <v>27</v>
      </c>
      <c r="AU443">
        <v>7</v>
      </c>
      <c r="AV443">
        <v>11</v>
      </c>
      <c r="AW443">
        <v>48</v>
      </c>
      <c r="AX443">
        <v>0</v>
      </c>
      <c r="AY443">
        <v>1</v>
      </c>
      <c r="AZ443">
        <v>3</v>
      </c>
      <c r="BA443">
        <v>22</v>
      </c>
      <c r="BB443">
        <v>6.4</v>
      </c>
      <c r="BC443">
        <v>3.4</v>
      </c>
      <c r="BD443">
        <v>63.6</v>
      </c>
      <c r="BE443">
        <v>35.4</v>
      </c>
      <c r="BF443">
        <v>27</v>
      </c>
      <c r="BG443">
        <v>180</v>
      </c>
      <c r="BH443">
        <v>6.7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4</v>
      </c>
      <c r="BO443">
        <v>198</v>
      </c>
      <c r="BP443">
        <v>1</v>
      </c>
      <c r="BQ443">
        <v>7</v>
      </c>
      <c r="BR443">
        <v>0</v>
      </c>
      <c r="BS443">
        <v>1</v>
      </c>
      <c r="BT443" s="3">
        <f t="shared" si="49"/>
        <v>23</v>
      </c>
      <c r="BU443">
        <f>VLOOKUP(D443,'2022 FPIs'!$A$1:$B$33,2,FALSE)</f>
        <v>-16.899999999999999</v>
      </c>
      <c r="BV443">
        <f>VLOOKUP($D443,'2022 FPIs'!$A$1:$F$33,3,FALSE)</f>
        <v>45.7</v>
      </c>
      <c r="BW443">
        <f>VLOOKUP($D443,'2022 FPIs'!$A$1:$F$33,4,FALSE)</f>
        <v>35.200000000000003</v>
      </c>
      <c r="BX443">
        <f>VLOOKUP($D443,'2022 FPIs'!$A$1:$F$33,5,FALSE)</f>
        <v>58.8</v>
      </c>
      <c r="BY443">
        <f>VLOOKUP($D443,'2022 FPIs'!$A$1:$F$33,6,FALSE)</f>
        <v>50.2</v>
      </c>
      <c r="BZ443">
        <f>VLOOKUP($D443,'2022 FPIs'!$A$1:$G$33,7,FALSE)</f>
        <v>1332</v>
      </c>
      <c r="CA443">
        <f>VLOOKUP($D443,'2022 FPIs'!$A$1:$M$33,8,FALSE)</f>
        <v>0</v>
      </c>
      <c r="CB443">
        <f>VLOOKUP($D443,'2022 FPIs'!$A$1:$M$33,9,FALSE)</f>
        <v>0.32926829268292684</v>
      </c>
      <c r="CC443">
        <f>VLOOKUP($D443,'2022 FPIs'!$A$1:$M$33,10,FALSE)</f>
        <v>0.25226860254083483</v>
      </c>
      <c r="CD443">
        <f>VLOOKUP($D443,'2022 FPIs'!$A$1:$M$33,11,FALSE)</f>
        <v>0.72829131652661061</v>
      </c>
      <c r="CE443">
        <f>VLOOKUP($D443,'2022 FPIs'!$A$1:$M$33,12,FALSE)</f>
        <v>0.54103343465045606</v>
      </c>
      <c r="CF443">
        <f>VLOOKUP($D443,'2022 FPIs'!$A$1:$M$33,13,FALSE)</f>
        <v>5.8685446009389672E-2</v>
      </c>
      <c r="CG443">
        <f t="shared" si="50"/>
        <v>23.2</v>
      </c>
      <c r="CH443">
        <f t="shared" si="51"/>
        <v>1.4748358862144419</v>
      </c>
      <c r="CI443">
        <f t="shared" si="52"/>
        <v>1.7130681818181817</v>
      </c>
      <c r="CJ443">
        <f t="shared" si="53"/>
        <v>1.0748299319727892</v>
      </c>
      <c r="CK443">
        <f t="shared" si="54"/>
        <v>1.1633466135458166</v>
      </c>
      <c r="CL443">
        <f t="shared" si="55"/>
        <v>183</v>
      </c>
    </row>
    <row r="444" spans="1:90">
      <c r="A444" t="s">
        <v>1</v>
      </c>
      <c r="B444">
        <f t="shared" si="48"/>
        <v>1</v>
      </c>
      <c r="C444" t="s">
        <v>47</v>
      </c>
      <c r="D444" t="s">
        <v>68</v>
      </c>
      <c r="E444">
        <v>14</v>
      </c>
      <c r="F444">
        <v>12</v>
      </c>
      <c r="G444">
        <v>27</v>
      </c>
      <c r="H444">
        <v>35</v>
      </c>
      <c r="I444">
        <v>248</v>
      </c>
      <c r="J444">
        <v>2</v>
      </c>
      <c r="K444">
        <v>1</v>
      </c>
      <c r="L444">
        <v>1</v>
      </c>
      <c r="M444">
        <v>7</v>
      </c>
      <c r="N444">
        <v>7.3</v>
      </c>
      <c r="O444">
        <v>6.9</v>
      </c>
      <c r="P444">
        <v>77.099999999999994</v>
      </c>
      <c r="Q444">
        <v>103</v>
      </c>
      <c r="R444">
        <v>25</v>
      </c>
      <c r="S444">
        <v>67</v>
      </c>
      <c r="T444">
        <v>2.7</v>
      </c>
      <c r="U444">
        <v>0</v>
      </c>
      <c r="V444">
        <v>0</v>
      </c>
      <c r="W444">
        <v>0</v>
      </c>
      <c r="X444">
        <v>2</v>
      </c>
      <c r="Y444">
        <v>2</v>
      </c>
      <c r="Z444">
        <v>7</v>
      </c>
      <c r="AA444">
        <v>339</v>
      </c>
      <c r="AB444">
        <v>6</v>
      </c>
      <c r="AC444">
        <v>15</v>
      </c>
      <c r="AD444">
        <v>0</v>
      </c>
      <c r="AE444">
        <v>0</v>
      </c>
      <c r="AF444" s="3">
        <v>33.5</v>
      </c>
      <c r="AG444">
        <f>VLOOKUP(C444,'2022 FPIs'!$A$1:$B$33,2,FALSE)</f>
        <v>6.3</v>
      </c>
      <c r="AH444">
        <f>VLOOKUP($C444,'2022 FPIs'!$A$1:$F$33,3,FALSE)</f>
        <v>67.400000000000006</v>
      </c>
      <c r="AI444">
        <f>VLOOKUP($C444,'2022 FPIs'!$A$1:$F$33,4,FALSE)</f>
        <v>60.3</v>
      </c>
      <c r="AJ444">
        <f>VLOOKUP($C444,'2022 FPIs'!$A$1:$F$33,5,FALSE)</f>
        <v>63.2</v>
      </c>
      <c r="AK444">
        <f>VLOOKUP($C444,'2022 FPIs'!$A$1:$F$33,6,FALSE)</f>
        <v>58.4</v>
      </c>
      <c r="AL444">
        <f>VLOOKUP($C444,'2022 FPIs'!$A$1:$M$33,7,FALSE)</f>
        <v>1515</v>
      </c>
      <c r="AM444">
        <f>VLOOKUP($C444,'2022 FPIs'!$A$1:$M$33,8,FALSE)</f>
        <v>0.76065573770491801</v>
      </c>
      <c r="AN444">
        <f>VLOOKUP($C444,'2022 FPIs'!$A$1:$M$33,9,FALSE)</f>
        <v>0.85853658536585375</v>
      </c>
      <c r="AO444">
        <f>VLOOKUP($C444,'2022 FPIs'!$A$1:$M$33,10,FALSE)</f>
        <v>0.70780399274047179</v>
      </c>
      <c r="AP444">
        <f>VLOOKUP($C444,'2022 FPIs'!$A$1:$M$33,11,FALSE)</f>
        <v>0.85154061624649868</v>
      </c>
      <c r="AQ444">
        <f>VLOOKUP($C444,'2022 FPIs'!$A$1:$M$33,12,FALSE)</f>
        <v>0.79027355623100304</v>
      </c>
      <c r="AR444">
        <f>VLOOKUP($C444,'2022 FPIs'!$A$1:$M$33,13,FALSE)</f>
        <v>0.48826291079812206</v>
      </c>
      <c r="AS444">
        <v>12</v>
      </c>
      <c r="AT444">
        <v>14</v>
      </c>
      <c r="AU444">
        <v>31</v>
      </c>
      <c r="AV444">
        <v>42</v>
      </c>
      <c r="AW444">
        <v>251</v>
      </c>
      <c r="AX444">
        <v>1</v>
      </c>
      <c r="AY444">
        <v>0</v>
      </c>
      <c r="AZ444">
        <v>3</v>
      </c>
      <c r="BA444">
        <v>20</v>
      </c>
      <c r="BB444">
        <v>6.5</v>
      </c>
      <c r="BC444">
        <v>5.6</v>
      </c>
      <c r="BD444">
        <v>73.8</v>
      </c>
      <c r="BE444">
        <v>96.4</v>
      </c>
      <c r="BF444">
        <v>14</v>
      </c>
      <c r="BG444">
        <v>34</v>
      </c>
      <c r="BH444">
        <v>2.4</v>
      </c>
      <c r="BI444">
        <v>0</v>
      </c>
      <c r="BJ444">
        <v>2</v>
      </c>
      <c r="BK444">
        <v>2</v>
      </c>
      <c r="BL444">
        <v>0</v>
      </c>
      <c r="BM444">
        <v>0</v>
      </c>
      <c r="BN444">
        <v>6</v>
      </c>
      <c r="BO444">
        <v>297</v>
      </c>
      <c r="BP444">
        <v>2</v>
      </c>
      <c r="BQ444">
        <v>11</v>
      </c>
      <c r="BR444">
        <v>1</v>
      </c>
      <c r="BS444">
        <v>1</v>
      </c>
      <c r="BT444" s="3">
        <f t="shared" si="49"/>
        <v>26.5</v>
      </c>
      <c r="BU444">
        <f>VLOOKUP(D444,'2022 FPIs'!$A$1:$B$33,2,FALSE)</f>
        <v>-8.6999999999999993</v>
      </c>
      <c r="BV444">
        <f>VLOOKUP($D444,'2022 FPIs'!$A$1:$F$33,3,FALSE)</f>
        <v>71.7</v>
      </c>
      <c r="BW444">
        <f>VLOOKUP($D444,'2022 FPIs'!$A$1:$F$33,4,FALSE)</f>
        <v>64.2</v>
      </c>
      <c r="BX444">
        <f>VLOOKUP($D444,'2022 FPIs'!$A$1:$F$33,5,FALSE)</f>
        <v>68.5</v>
      </c>
      <c r="BY444">
        <f>VLOOKUP($D444,'2022 FPIs'!$A$1:$F$33,6,FALSE)</f>
        <v>53.6</v>
      </c>
      <c r="BZ444">
        <f>VLOOKUP($D444,'2022 FPIs'!$A$1:$G$33,7,FALSE)</f>
        <v>1479</v>
      </c>
      <c r="CA444">
        <f>VLOOKUP($D444,'2022 FPIs'!$A$1:$M$33,8,FALSE)</f>
        <v>0.26885245901639343</v>
      </c>
      <c r="CB444">
        <f>VLOOKUP($D444,'2022 FPIs'!$A$1:$M$33,9,FALSE)</f>
        <v>0.96341463414634143</v>
      </c>
      <c r="CC444">
        <f>VLOOKUP($D444,'2022 FPIs'!$A$1:$M$33,10,FALSE)</f>
        <v>0.77858439201451901</v>
      </c>
      <c r="CD444">
        <f>VLOOKUP($D444,'2022 FPIs'!$A$1:$M$33,11,FALSE)</f>
        <v>1</v>
      </c>
      <c r="CE444">
        <f>VLOOKUP($D444,'2022 FPIs'!$A$1:$M$33,12,FALSE)</f>
        <v>0.64437689969604872</v>
      </c>
      <c r="CF444">
        <f>VLOOKUP($D444,'2022 FPIs'!$A$1:$M$33,13,FALSE)</f>
        <v>0.40375586854460094</v>
      </c>
      <c r="CG444">
        <f t="shared" si="50"/>
        <v>15</v>
      </c>
      <c r="CH444">
        <f t="shared" si="51"/>
        <v>0.94002789400278941</v>
      </c>
      <c r="CI444">
        <f t="shared" si="52"/>
        <v>0.93925233644859807</v>
      </c>
      <c r="CJ444">
        <f t="shared" si="53"/>
        <v>0.92262773722627744</v>
      </c>
      <c r="CK444">
        <f t="shared" si="54"/>
        <v>1.0895522388059702</v>
      </c>
      <c r="CL444">
        <f t="shared" si="55"/>
        <v>36</v>
      </c>
    </row>
    <row r="445" spans="1:90">
      <c r="A445" t="s">
        <v>1</v>
      </c>
      <c r="B445">
        <f t="shared" si="48"/>
        <v>1</v>
      </c>
      <c r="C445" t="s">
        <v>47</v>
      </c>
      <c r="D445" t="s">
        <v>39</v>
      </c>
      <c r="E445">
        <v>27</v>
      </c>
      <c r="F445">
        <v>24</v>
      </c>
      <c r="G445">
        <v>21</v>
      </c>
      <c r="H445">
        <v>35</v>
      </c>
      <c r="I445">
        <v>244</v>
      </c>
      <c r="J445">
        <v>2</v>
      </c>
      <c r="K445">
        <v>1</v>
      </c>
      <c r="L445">
        <v>1</v>
      </c>
      <c r="M445">
        <v>7</v>
      </c>
      <c r="N445">
        <v>7.2</v>
      </c>
      <c r="O445">
        <v>6.8</v>
      </c>
      <c r="P445">
        <v>60</v>
      </c>
      <c r="Q445">
        <v>88.3</v>
      </c>
      <c r="R445">
        <v>35</v>
      </c>
      <c r="S445">
        <v>199</v>
      </c>
      <c r="T445">
        <v>5.7</v>
      </c>
      <c r="U445">
        <v>1</v>
      </c>
      <c r="V445">
        <v>2</v>
      </c>
      <c r="W445">
        <v>2</v>
      </c>
      <c r="X445">
        <v>3</v>
      </c>
      <c r="Y445">
        <v>3</v>
      </c>
      <c r="Z445">
        <v>5</v>
      </c>
      <c r="AA445">
        <v>210</v>
      </c>
      <c r="AB445">
        <v>6</v>
      </c>
      <c r="AC445">
        <v>14</v>
      </c>
      <c r="AD445">
        <v>1</v>
      </c>
      <c r="AE445">
        <v>1</v>
      </c>
      <c r="AF445" s="3">
        <v>37</v>
      </c>
      <c r="AG445">
        <f>VLOOKUP(C445,'2022 FPIs'!$A$1:$B$33,2,FALSE)</f>
        <v>6.3</v>
      </c>
      <c r="AH445">
        <f>VLOOKUP($C445,'2022 FPIs'!$A$1:$F$33,3,FALSE)</f>
        <v>67.400000000000006</v>
      </c>
      <c r="AI445">
        <f>VLOOKUP($C445,'2022 FPIs'!$A$1:$F$33,4,FALSE)</f>
        <v>60.3</v>
      </c>
      <c r="AJ445">
        <f>VLOOKUP($C445,'2022 FPIs'!$A$1:$F$33,5,FALSE)</f>
        <v>63.2</v>
      </c>
      <c r="AK445">
        <f>VLOOKUP($C445,'2022 FPIs'!$A$1:$F$33,6,FALSE)</f>
        <v>58.4</v>
      </c>
      <c r="AL445">
        <f>VLOOKUP($C445,'2022 FPIs'!$A$1:$M$33,7,FALSE)</f>
        <v>1515</v>
      </c>
      <c r="AM445">
        <f>VLOOKUP($C445,'2022 FPIs'!$A$1:$M$33,8,FALSE)</f>
        <v>0.76065573770491801</v>
      </c>
      <c r="AN445">
        <f>VLOOKUP($C445,'2022 FPIs'!$A$1:$M$33,9,FALSE)</f>
        <v>0.85853658536585375</v>
      </c>
      <c r="AO445">
        <f>VLOOKUP($C445,'2022 FPIs'!$A$1:$M$33,10,FALSE)</f>
        <v>0.70780399274047179</v>
      </c>
      <c r="AP445">
        <f>VLOOKUP($C445,'2022 FPIs'!$A$1:$M$33,11,FALSE)</f>
        <v>0.85154061624649868</v>
      </c>
      <c r="AQ445">
        <f>VLOOKUP($C445,'2022 FPIs'!$A$1:$M$33,12,FALSE)</f>
        <v>0.79027355623100304</v>
      </c>
      <c r="AR445">
        <f>VLOOKUP($C445,'2022 FPIs'!$A$1:$M$33,13,FALSE)</f>
        <v>0.48826291079812206</v>
      </c>
      <c r="AS445">
        <v>24</v>
      </c>
      <c r="AT445">
        <v>27</v>
      </c>
      <c r="AU445">
        <v>15</v>
      </c>
      <c r="AV445">
        <v>21</v>
      </c>
      <c r="AW445">
        <v>104</v>
      </c>
      <c r="AX445">
        <v>1</v>
      </c>
      <c r="AY445">
        <v>0</v>
      </c>
      <c r="AZ445">
        <v>4</v>
      </c>
      <c r="BA445">
        <v>32</v>
      </c>
      <c r="BB445">
        <v>6.5</v>
      </c>
      <c r="BC445">
        <v>4.2</v>
      </c>
      <c r="BD445">
        <v>71.400000000000006</v>
      </c>
      <c r="BE445">
        <v>98.1</v>
      </c>
      <c r="BF445">
        <v>33</v>
      </c>
      <c r="BG445">
        <v>167</v>
      </c>
      <c r="BH445">
        <v>5.0999999999999996</v>
      </c>
      <c r="BI445">
        <v>1</v>
      </c>
      <c r="BJ445">
        <v>1</v>
      </c>
      <c r="BK445">
        <v>1</v>
      </c>
      <c r="BL445">
        <v>3</v>
      </c>
      <c r="BM445">
        <v>3</v>
      </c>
      <c r="BN445">
        <v>7</v>
      </c>
      <c r="BO445">
        <v>314</v>
      </c>
      <c r="BP445">
        <v>3</v>
      </c>
      <c r="BQ445">
        <v>11</v>
      </c>
      <c r="BR445">
        <v>0</v>
      </c>
      <c r="BS445">
        <v>0</v>
      </c>
      <c r="BT445" s="3">
        <f t="shared" si="49"/>
        <v>23</v>
      </c>
      <c r="BU445">
        <f>VLOOKUP(D445,'2022 FPIs'!$A$1:$B$33,2,FALSE)</f>
        <v>2</v>
      </c>
      <c r="BV445">
        <f>VLOOKUP($D445,'2022 FPIs'!$A$1:$F$33,3,FALSE)</f>
        <v>52.6</v>
      </c>
      <c r="BW445">
        <f>VLOOKUP($D445,'2022 FPIs'!$A$1:$F$33,4,FALSE)</f>
        <v>52.5</v>
      </c>
      <c r="BX445">
        <f>VLOOKUP($D445,'2022 FPIs'!$A$1:$F$33,5,FALSE)</f>
        <v>53.1</v>
      </c>
      <c r="BY445">
        <f>VLOOKUP($D445,'2022 FPIs'!$A$1:$F$33,6,FALSE)</f>
        <v>46.2</v>
      </c>
      <c r="BZ445">
        <f>VLOOKUP($D445,'2022 FPIs'!$A$1:$G$33,7,FALSE)</f>
        <v>1500</v>
      </c>
      <c r="CA445">
        <f>VLOOKUP($D445,'2022 FPIs'!$A$1:$M$33,8,FALSE)</f>
        <v>0.61967213114754094</v>
      </c>
      <c r="CB445">
        <f>VLOOKUP($D445,'2022 FPIs'!$A$1:$M$33,9,FALSE)</f>
        <v>0.49756097560975604</v>
      </c>
      <c r="CC445">
        <f>VLOOKUP($D445,'2022 FPIs'!$A$1:$M$33,10,FALSE)</f>
        <v>0.56624319419237734</v>
      </c>
      <c r="CD445">
        <f>VLOOKUP($D445,'2022 FPIs'!$A$1:$M$33,11,FALSE)</f>
        <v>0.56862745098039225</v>
      </c>
      <c r="CE445">
        <f>VLOOKUP($D445,'2022 FPIs'!$A$1:$M$33,12,FALSE)</f>
        <v>0.41945288753799409</v>
      </c>
      <c r="CF445">
        <f>VLOOKUP($D445,'2022 FPIs'!$A$1:$M$33,13,FALSE)</f>
        <v>0.45305164319248825</v>
      </c>
      <c r="CG445">
        <f t="shared" si="50"/>
        <v>4.3</v>
      </c>
      <c r="CH445">
        <f t="shared" si="51"/>
        <v>1.2813688212927756</v>
      </c>
      <c r="CI445">
        <f t="shared" si="52"/>
        <v>1.1485714285714286</v>
      </c>
      <c r="CJ445">
        <f t="shared" si="53"/>
        <v>1.1902071563088512</v>
      </c>
      <c r="CK445">
        <f t="shared" si="54"/>
        <v>1.2640692640692639</v>
      </c>
      <c r="CL445">
        <f t="shared" si="55"/>
        <v>15</v>
      </c>
    </row>
    <row r="446" spans="1:90">
      <c r="A446" t="s">
        <v>0</v>
      </c>
      <c r="B446">
        <f t="shared" si="48"/>
        <v>0</v>
      </c>
      <c r="C446" t="s">
        <v>47</v>
      </c>
      <c r="D446" t="s">
        <v>63</v>
      </c>
      <c r="E446">
        <v>22</v>
      </c>
      <c r="F446">
        <v>27</v>
      </c>
      <c r="G446">
        <v>25</v>
      </c>
      <c r="H446">
        <v>39</v>
      </c>
      <c r="I446">
        <v>207</v>
      </c>
      <c r="J446">
        <v>2</v>
      </c>
      <c r="K446">
        <v>0</v>
      </c>
      <c r="L446">
        <v>2</v>
      </c>
      <c r="M446">
        <v>15</v>
      </c>
      <c r="N446">
        <v>5.7</v>
      </c>
      <c r="O446">
        <v>5</v>
      </c>
      <c r="P446">
        <v>64.099999999999994</v>
      </c>
      <c r="Q446">
        <v>94.7</v>
      </c>
      <c r="R446">
        <v>20</v>
      </c>
      <c r="S446">
        <v>94</v>
      </c>
      <c r="T446">
        <v>4.7</v>
      </c>
      <c r="U446">
        <v>0</v>
      </c>
      <c r="V446">
        <v>2</v>
      </c>
      <c r="W446">
        <v>2</v>
      </c>
      <c r="X446">
        <v>2</v>
      </c>
      <c r="Y446">
        <v>2</v>
      </c>
      <c r="Z446">
        <v>3</v>
      </c>
      <c r="AA446">
        <v>124</v>
      </c>
      <c r="AB446">
        <v>4</v>
      </c>
      <c r="AC446">
        <v>10</v>
      </c>
      <c r="AD446">
        <v>0</v>
      </c>
      <c r="AE446">
        <v>1</v>
      </c>
      <c r="AF446" s="3">
        <v>28</v>
      </c>
      <c r="AG446">
        <f>VLOOKUP(C446,'2022 FPIs'!$A$1:$B$33,2,FALSE)</f>
        <v>6.3</v>
      </c>
      <c r="AH446">
        <f>VLOOKUP($C446,'2022 FPIs'!$A$1:$F$33,3,FALSE)</f>
        <v>67.400000000000006</v>
      </c>
      <c r="AI446">
        <f>VLOOKUP($C446,'2022 FPIs'!$A$1:$F$33,4,FALSE)</f>
        <v>60.3</v>
      </c>
      <c r="AJ446">
        <f>VLOOKUP($C446,'2022 FPIs'!$A$1:$F$33,5,FALSE)</f>
        <v>63.2</v>
      </c>
      <c r="AK446">
        <f>VLOOKUP($C446,'2022 FPIs'!$A$1:$F$33,6,FALSE)</f>
        <v>58.4</v>
      </c>
      <c r="AL446">
        <f>VLOOKUP($C446,'2022 FPIs'!$A$1:$M$33,7,FALSE)</f>
        <v>1515</v>
      </c>
      <c r="AM446">
        <f>VLOOKUP($C446,'2022 FPIs'!$A$1:$M$33,8,FALSE)</f>
        <v>0.76065573770491801</v>
      </c>
      <c r="AN446">
        <f>VLOOKUP($C446,'2022 FPIs'!$A$1:$M$33,9,FALSE)</f>
        <v>0.85853658536585375</v>
      </c>
      <c r="AO446">
        <f>VLOOKUP($C446,'2022 FPIs'!$A$1:$M$33,10,FALSE)</f>
        <v>0.70780399274047179</v>
      </c>
      <c r="AP446">
        <f>VLOOKUP($C446,'2022 FPIs'!$A$1:$M$33,11,FALSE)</f>
        <v>0.85154061624649868</v>
      </c>
      <c r="AQ446">
        <f>VLOOKUP($C446,'2022 FPIs'!$A$1:$M$33,12,FALSE)</f>
        <v>0.79027355623100304</v>
      </c>
      <c r="AR446">
        <f>VLOOKUP($C446,'2022 FPIs'!$A$1:$M$33,13,FALSE)</f>
        <v>0.48826291079812206</v>
      </c>
      <c r="AS446">
        <v>27</v>
      </c>
      <c r="AT446">
        <v>22</v>
      </c>
      <c r="AU446">
        <v>21</v>
      </c>
      <c r="AV446">
        <v>27</v>
      </c>
      <c r="AW446">
        <v>213</v>
      </c>
      <c r="AX446">
        <v>0</v>
      </c>
      <c r="AY446">
        <v>0</v>
      </c>
      <c r="AZ446">
        <v>1</v>
      </c>
      <c r="BA446">
        <v>4</v>
      </c>
      <c r="BB446">
        <v>8</v>
      </c>
      <c r="BC446">
        <v>7.6</v>
      </c>
      <c r="BD446">
        <v>77.8</v>
      </c>
      <c r="BE446">
        <v>99.5</v>
      </c>
      <c r="BF446">
        <v>31</v>
      </c>
      <c r="BG446">
        <v>125</v>
      </c>
      <c r="BH446">
        <v>4</v>
      </c>
      <c r="BI446">
        <v>3</v>
      </c>
      <c r="BJ446">
        <v>2</v>
      </c>
      <c r="BK446">
        <v>2</v>
      </c>
      <c r="BL446">
        <v>3</v>
      </c>
      <c r="BM446">
        <v>3</v>
      </c>
      <c r="BN446">
        <v>2</v>
      </c>
      <c r="BO446">
        <v>100</v>
      </c>
      <c r="BP446">
        <v>6</v>
      </c>
      <c r="BQ446">
        <v>11</v>
      </c>
      <c r="BR446">
        <v>0</v>
      </c>
      <c r="BS446">
        <v>1</v>
      </c>
      <c r="BT446" s="3">
        <f t="shared" si="49"/>
        <v>32</v>
      </c>
      <c r="BU446">
        <f>VLOOKUP(D446,'2022 FPIs'!$A$1:$B$33,2,FALSE)</f>
        <v>2.1</v>
      </c>
      <c r="BV446">
        <f>VLOOKUP($D446,'2022 FPIs'!$A$1:$F$33,3,FALSE)</f>
        <v>32.299999999999997</v>
      </c>
      <c r="BW446">
        <f>VLOOKUP($D446,'2022 FPIs'!$A$1:$F$33,4,FALSE)</f>
        <v>21.3</v>
      </c>
      <c r="BX446">
        <f>VLOOKUP($D446,'2022 FPIs'!$A$1:$F$33,5,FALSE)</f>
        <v>47.9</v>
      </c>
      <c r="BY446">
        <f>VLOOKUP($D446,'2022 FPIs'!$A$1:$F$33,6,FALSE)</f>
        <v>60.9</v>
      </c>
      <c r="BZ446">
        <f>VLOOKUP($D446,'2022 FPIs'!$A$1:$G$33,7,FALSE)</f>
        <v>1508</v>
      </c>
      <c r="CA446">
        <f>VLOOKUP($D446,'2022 FPIs'!$A$1:$M$33,8,FALSE)</f>
        <v>0.62295081967213117</v>
      </c>
      <c r="CB446">
        <f>VLOOKUP($D446,'2022 FPIs'!$A$1:$M$33,9,FALSE)</f>
        <v>2.4390243902437637E-3</v>
      </c>
      <c r="CC446">
        <f>VLOOKUP($D446,'2022 FPIs'!$A$1:$M$33,10,FALSE)</f>
        <v>0</v>
      </c>
      <c r="CD446">
        <f>VLOOKUP($D446,'2022 FPIs'!$A$1:$M$33,11,FALSE)</f>
        <v>0.42296918767507002</v>
      </c>
      <c r="CE446">
        <f>VLOOKUP($D446,'2022 FPIs'!$A$1:$M$33,12,FALSE)</f>
        <v>0.86626139817629189</v>
      </c>
      <c r="CF446">
        <f>VLOOKUP($D446,'2022 FPIs'!$A$1:$M$33,13,FALSE)</f>
        <v>0.47183098591549294</v>
      </c>
      <c r="CG446">
        <f t="shared" si="50"/>
        <v>4.1999999999999993</v>
      </c>
      <c r="CH446">
        <f t="shared" si="51"/>
        <v>2.0866873065015485</v>
      </c>
      <c r="CI446">
        <f t="shared" si="52"/>
        <v>2.8309859154929575</v>
      </c>
      <c r="CJ446">
        <f t="shared" si="53"/>
        <v>1.3194154488517746</v>
      </c>
      <c r="CK446">
        <f t="shared" si="54"/>
        <v>0.95894909688013141</v>
      </c>
      <c r="CL446">
        <f t="shared" si="55"/>
        <v>7</v>
      </c>
    </row>
    <row r="447" spans="1:90">
      <c r="A447" t="s">
        <v>0</v>
      </c>
      <c r="B447">
        <f t="shared" si="48"/>
        <v>0</v>
      </c>
      <c r="C447" t="s">
        <v>47</v>
      </c>
      <c r="D447" t="s">
        <v>40</v>
      </c>
      <c r="E447">
        <v>10</v>
      </c>
      <c r="F447">
        <v>27</v>
      </c>
      <c r="G447">
        <v>28</v>
      </c>
      <c r="H447">
        <v>45</v>
      </c>
      <c r="I447">
        <v>218</v>
      </c>
      <c r="J447">
        <v>1</v>
      </c>
      <c r="K447">
        <v>0</v>
      </c>
      <c r="L447">
        <v>4</v>
      </c>
      <c r="M447">
        <v>36</v>
      </c>
      <c r="N447">
        <v>5.6</v>
      </c>
      <c r="O447">
        <v>4.4000000000000004</v>
      </c>
      <c r="P447">
        <v>62.2</v>
      </c>
      <c r="Q447">
        <v>81.5</v>
      </c>
      <c r="R447">
        <v>20</v>
      </c>
      <c r="S447">
        <v>60</v>
      </c>
      <c r="T447">
        <v>3</v>
      </c>
      <c r="U447">
        <v>0</v>
      </c>
      <c r="V447">
        <v>1</v>
      </c>
      <c r="W447">
        <v>2</v>
      </c>
      <c r="X447">
        <v>1</v>
      </c>
      <c r="Y447">
        <v>1</v>
      </c>
      <c r="Z447">
        <v>6</v>
      </c>
      <c r="AA447">
        <v>244</v>
      </c>
      <c r="AB447">
        <v>4</v>
      </c>
      <c r="AC447">
        <v>16</v>
      </c>
      <c r="AD447">
        <v>1</v>
      </c>
      <c r="AE447">
        <v>4</v>
      </c>
      <c r="AF447" s="3">
        <v>31</v>
      </c>
      <c r="AG447">
        <f>VLOOKUP(C447,'2022 FPIs'!$A$1:$B$33,2,FALSE)</f>
        <v>6.3</v>
      </c>
      <c r="AH447">
        <f>VLOOKUP($C447,'2022 FPIs'!$A$1:$F$33,3,FALSE)</f>
        <v>67.400000000000006</v>
      </c>
      <c r="AI447">
        <f>VLOOKUP($C447,'2022 FPIs'!$A$1:$F$33,4,FALSE)</f>
        <v>60.3</v>
      </c>
      <c r="AJ447">
        <f>VLOOKUP($C447,'2022 FPIs'!$A$1:$F$33,5,FALSE)</f>
        <v>63.2</v>
      </c>
      <c r="AK447">
        <f>VLOOKUP($C447,'2022 FPIs'!$A$1:$F$33,6,FALSE)</f>
        <v>58.4</v>
      </c>
      <c r="AL447">
        <f>VLOOKUP($C447,'2022 FPIs'!$A$1:$M$33,7,FALSE)</f>
        <v>1515</v>
      </c>
      <c r="AM447">
        <f>VLOOKUP($C447,'2022 FPIs'!$A$1:$M$33,8,FALSE)</f>
        <v>0.76065573770491801</v>
      </c>
      <c r="AN447">
        <f>VLOOKUP($C447,'2022 FPIs'!$A$1:$M$33,9,FALSE)</f>
        <v>0.85853658536585375</v>
      </c>
      <c r="AO447">
        <f>VLOOKUP($C447,'2022 FPIs'!$A$1:$M$33,10,FALSE)</f>
        <v>0.70780399274047179</v>
      </c>
      <c r="AP447">
        <f>VLOOKUP($C447,'2022 FPIs'!$A$1:$M$33,11,FALSE)</f>
        <v>0.85154061624649868</v>
      </c>
      <c r="AQ447">
        <f>VLOOKUP($C447,'2022 FPIs'!$A$1:$M$33,12,FALSE)</f>
        <v>0.79027355623100304</v>
      </c>
      <c r="AR447">
        <f>VLOOKUP($C447,'2022 FPIs'!$A$1:$M$33,13,FALSE)</f>
        <v>0.48826291079812206</v>
      </c>
      <c r="AS447">
        <v>27</v>
      </c>
      <c r="AT447">
        <v>10</v>
      </c>
      <c r="AU447">
        <v>10</v>
      </c>
      <c r="AV447">
        <v>18</v>
      </c>
      <c r="AW447">
        <v>99</v>
      </c>
      <c r="AX447">
        <v>0</v>
      </c>
      <c r="AY447">
        <v>0</v>
      </c>
      <c r="AZ447">
        <v>2</v>
      </c>
      <c r="BA447">
        <v>11</v>
      </c>
      <c r="BB447">
        <v>6.1</v>
      </c>
      <c r="BC447">
        <v>5</v>
      </c>
      <c r="BD447">
        <v>55.6</v>
      </c>
      <c r="BE447">
        <v>71.3</v>
      </c>
      <c r="BF447">
        <v>33</v>
      </c>
      <c r="BG447">
        <v>179</v>
      </c>
      <c r="BH447">
        <v>5.4</v>
      </c>
      <c r="BI447">
        <v>2</v>
      </c>
      <c r="BJ447">
        <v>2</v>
      </c>
      <c r="BK447">
        <v>3</v>
      </c>
      <c r="BL447">
        <v>3</v>
      </c>
      <c r="BM447">
        <v>3</v>
      </c>
      <c r="BN447">
        <v>6</v>
      </c>
      <c r="BO447">
        <v>268</v>
      </c>
      <c r="BP447">
        <v>1</v>
      </c>
      <c r="BQ447">
        <v>11</v>
      </c>
      <c r="BR447">
        <v>0</v>
      </c>
      <c r="BS447">
        <v>0</v>
      </c>
      <c r="BT447" s="3">
        <f t="shared" si="49"/>
        <v>29</v>
      </c>
      <c r="BU447">
        <f>VLOOKUP(D447,'2022 FPIs'!$A$1:$B$33,2,FALSE)</f>
        <v>-3.2</v>
      </c>
      <c r="BV447">
        <f>VLOOKUP($D447,'2022 FPIs'!$A$1:$F$33,3,FALSE)</f>
        <v>45.6</v>
      </c>
      <c r="BW447">
        <f>VLOOKUP($D447,'2022 FPIs'!$A$1:$F$33,4,FALSE)</f>
        <v>41.6</v>
      </c>
      <c r="BX447">
        <f>VLOOKUP($D447,'2022 FPIs'!$A$1:$F$33,5,FALSE)</f>
        <v>54.4</v>
      </c>
      <c r="BY447">
        <f>VLOOKUP($D447,'2022 FPIs'!$A$1:$F$33,6,FALSE)</f>
        <v>43.6</v>
      </c>
      <c r="BZ447">
        <f>VLOOKUP($D447,'2022 FPIs'!$A$1:$G$33,7,FALSE)</f>
        <v>1386</v>
      </c>
      <c r="CA447">
        <f>VLOOKUP($D447,'2022 FPIs'!$A$1:$M$33,8,FALSE)</f>
        <v>0.44918032786885242</v>
      </c>
      <c r="CB447">
        <f>VLOOKUP($D447,'2022 FPIs'!$A$1:$M$33,9,FALSE)</f>
        <v>0.32682926829268288</v>
      </c>
      <c r="CC447">
        <f>VLOOKUP($D447,'2022 FPIs'!$A$1:$M$33,10,FALSE)</f>
        <v>0.36842105263157893</v>
      </c>
      <c r="CD447">
        <f>VLOOKUP($D447,'2022 FPIs'!$A$1:$M$33,11,FALSE)</f>
        <v>0.60504201680672265</v>
      </c>
      <c r="CE447">
        <f>VLOOKUP($D447,'2022 FPIs'!$A$1:$M$33,12,FALSE)</f>
        <v>0.34042553191489372</v>
      </c>
      <c r="CF447">
        <f>VLOOKUP($D447,'2022 FPIs'!$A$1:$M$33,13,FALSE)</f>
        <v>0.18544600938967137</v>
      </c>
      <c r="CG447">
        <f t="shared" si="50"/>
        <v>9.5</v>
      </c>
      <c r="CH447">
        <f t="shared" si="51"/>
        <v>1.4780701754385965</v>
      </c>
      <c r="CI447">
        <f t="shared" si="52"/>
        <v>1.4495192307692306</v>
      </c>
      <c r="CJ447">
        <f t="shared" si="53"/>
        <v>1.161764705882353</v>
      </c>
      <c r="CK447">
        <f t="shared" si="54"/>
        <v>1.3394495412844036</v>
      </c>
      <c r="CL447">
        <f t="shared" si="55"/>
        <v>129</v>
      </c>
    </row>
    <row r="448" spans="1:90">
      <c r="A448" t="s">
        <v>0</v>
      </c>
      <c r="B448">
        <f t="shared" si="48"/>
        <v>0</v>
      </c>
      <c r="C448" t="s">
        <v>47</v>
      </c>
      <c r="D448" t="s">
        <v>61</v>
      </c>
      <c r="E448">
        <v>21</v>
      </c>
      <c r="F448">
        <v>23</v>
      </c>
      <c r="G448">
        <v>23</v>
      </c>
      <c r="H448">
        <v>35</v>
      </c>
      <c r="I448">
        <v>194</v>
      </c>
      <c r="J448">
        <v>2</v>
      </c>
      <c r="K448">
        <v>0</v>
      </c>
      <c r="L448">
        <v>0</v>
      </c>
      <c r="M448">
        <v>0</v>
      </c>
      <c r="N448">
        <v>5.5</v>
      </c>
      <c r="O448">
        <v>5.5</v>
      </c>
      <c r="P448">
        <v>65.7</v>
      </c>
      <c r="Q448">
        <v>99</v>
      </c>
      <c r="R448">
        <v>12</v>
      </c>
      <c r="S448">
        <v>38</v>
      </c>
      <c r="T448">
        <v>3.2</v>
      </c>
      <c r="U448">
        <v>0</v>
      </c>
      <c r="V448">
        <v>0</v>
      </c>
      <c r="W448">
        <v>0</v>
      </c>
      <c r="X448">
        <v>3</v>
      </c>
      <c r="Y448">
        <v>3</v>
      </c>
      <c r="Z448">
        <v>5</v>
      </c>
      <c r="AA448">
        <v>208</v>
      </c>
      <c r="AB448">
        <v>0</v>
      </c>
      <c r="AC448">
        <v>6</v>
      </c>
      <c r="AD448">
        <v>0</v>
      </c>
      <c r="AE448">
        <v>1</v>
      </c>
      <c r="AF448" s="3">
        <v>23</v>
      </c>
      <c r="AG448">
        <f>VLOOKUP(C448,'2022 FPIs'!$A$1:$B$33,2,FALSE)</f>
        <v>6.3</v>
      </c>
      <c r="AH448">
        <f>VLOOKUP($C448,'2022 FPIs'!$A$1:$F$33,3,FALSE)</f>
        <v>67.400000000000006</v>
      </c>
      <c r="AI448">
        <f>VLOOKUP($C448,'2022 FPIs'!$A$1:$F$33,4,FALSE)</f>
        <v>60.3</v>
      </c>
      <c r="AJ448">
        <f>VLOOKUP($C448,'2022 FPIs'!$A$1:$F$33,5,FALSE)</f>
        <v>63.2</v>
      </c>
      <c r="AK448">
        <f>VLOOKUP($C448,'2022 FPIs'!$A$1:$F$33,6,FALSE)</f>
        <v>58.4</v>
      </c>
      <c r="AL448">
        <f>VLOOKUP($C448,'2022 FPIs'!$A$1:$M$33,7,FALSE)</f>
        <v>1515</v>
      </c>
      <c r="AM448">
        <f>VLOOKUP($C448,'2022 FPIs'!$A$1:$M$33,8,FALSE)</f>
        <v>0.76065573770491801</v>
      </c>
      <c r="AN448">
        <f>VLOOKUP($C448,'2022 FPIs'!$A$1:$M$33,9,FALSE)</f>
        <v>0.85853658536585375</v>
      </c>
      <c r="AO448">
        <f>VLOOKUP($C448,'2022 FPIs'!$A$1:$M$33,10,FALSE)</f>
        <v>0.70780399274047179</v>
      </c>
      <c r="AP448">
        <f>VLOOKUP($C448,'2022 FPIs'!$A$1:$M$33,11,FALSE)</f>
        <v>0.85154061624649868</v>
      </c>
      <c r="AQ448">
        <f>VLOOKUP($C448,'2022 FPIs'!$A$1:$M$33,12,FALSE)</f>
        <v>0.79027355623100304</v>
      </c>
      <c r="AR448">
        <f>VLOOKUP($C448,'2022 FPIs'!$A$1:$M$33,13,FALSE)</f>
        <v>0.48826291079812206</v>
      </c>
      <c r="AS448">
        <v>23</v>
      </c>
      <c r="AT448">
        <v>21</v>
      </c>
      <c r="AU448">
        <v>20</v>
      </c>
      <c r="AV448">
        <v>33</v>
      </c>
      <c r="AW448">
        <v>198</v>
      </c>
      <c r="AX448">
        <v>2</v>
      </c>
      <c r="AY448">
        <v>1</v>
      </c>
      <c r="AZ448">
        <v>1</v>
      </c>
      <c r="BA448">
        <v>3</v>
      </c>
      <c r="BB448">
        <v>6.1</v>
      </c>
      <c r="BC448">
        <v>5.8</v>
      </c>
      <c r="BD448">
        <v>60.6</v>
      </c>
      <c r="BE448">
        <v>85.2</v>
      </c>
      <c r="BF448">
        <v>38</v>
      </c>
      <c r="BG448">
        <v>166</v>
      </c>
      <c r="BH448">
        <v>4.4000000000000004</v>
      </c>
      <c r="BI448">
        <v>0</v>
      </c>
      <c r="BJ448">
        <v>3</v>
      </c>
      <c r="BK448">
        <v>4</v>
      </c>
      <c r="BL448">
        <v>2</v>
      </c>
      <c r="BM448">
        <v>2</v>
      </c>
      <c r="BN448">
        <v>4</v>
      </c>
      <c r="BO448">
        <v>192</v>
      </c>
      <c r="BP448">
        <v>7</v>
      </c>
      <c r="BQ448">
        <v>16</v>
      </c>
      <c r="BR448">
        <v>0</v>
      </c>
      <c r="BS448">
        <v>0</v>
      </c>
      <c r="BT448" s="3">
        <f t="shared" si="49"/>
        <v>37</v>
      </c>
      <c r="BU448">
        <f>VLOOKUP(D448,'2022 FPIs'!$A$1:$B$33,2,FALSE)</f>
        <v>-4.7</v>
      </c>
      <c r="BV448">
        <f>VLOOKUP($D448,'2022 FPIs'!$A$1:$F$33,3,FALSE)</f>
        <v>49.8</v>
      </c>
      <c r="BW448">
        <f>VLOOKUP($D448,'2022 FPIs'!$A$1:$F$33,4,FALSE)</f>
        <v>50.8</v>
      </c>
      <c r="BX448">
        <f>VLOOKUP($D448,'2022 FPIs'!$A$1:$F$33,5,FALSE)</f>
        <v>49.7</v>
      </c>
      <c r="BY448">
        <f>VLOOKUP($D448,'2022 FPIs'!$A$1:$F$33,6,FALSE)</f>
        <v>48.1</v>
      </c>
      <c r="BZ448">
        <f>VLOOKUP($D448,'2022 FPIs'!$A$1:$G$33,7,FALSE)</f>
        <v>1492</v>
      </c>
      <c r="CA448">
        <f>VLOOKUP($D448,'2022 FPIs'!$A$1:$M$33,8,FALSE)</f>
        <v>0.39999999999999997</v>
      </c>
      <c r="CB448">
        <f>VLOOKUP($D448,'2022 FPIs'!$A$1:$M$33,9,FALSE)</f>
        <v>0.42926829268292671</v>
      </c>
      <c r="CC448">
        <f>VLOOKUP($D448,'2022 FPIs'!$A$1:$M$33,10,FALSE)</f>
        <v>0.5353901996370235</v>
      </c>
      <c r="CD448">
        <f>VLOOKUP($D448,'2022 FPIs'!$A$1:$M$33,11,FALSE)</f>
        <v>0.47338935574229701</v>
      </c>
      <c r="CE448">
        <f>VLOOKUP($D448,'2022 FPIs'!$A$1:$M$33,12,FALSE)</f>
        <v>0.47720364741641347</v>
      </c>
      <c r="CF448">
        <f>VLOOKUP($D448,'2022 FPIs'!$A$1:$M$33,13,FALSE)</f>
        <v>0.43427230046948356</v>
      </c>
      <c r="CG448">
        <f t="shared" si="50"/>
        <v>11</v>
      </c>
      <c r="CH448">
        <f t="shared" si="51"/>
        <v>1.3534136546184741</v>
      </c>
      <c r="CI448">
        <f t="shared" si="52"/>
        <v>1.1870078740157481</v>
      </c>
      <c r="CJ448">
        <f t="shared" si="53"/>
        <v>1.2716297786720321</v>
      </c>
      <c r="CK448">
        <f t="shared" si="54"/>
        <v>1.214137214137214</v>
      </c>
      <c r="CL448">
        <f t="shared" si="55"/>
        <v>23</v>
      </c>
    </row>
    <row r="449" spans="1:90">
      <c r="A449" t="s">
        <v>0</v>
      </c>
      <c r="B449">
        <f t="shared" si="48"/>
        <v>0</v>
      </c>
      <c r="C449" t="s">
        <v>47</v>
      </c>
      <c r="D449" t="s">
        <v>35</v>
      </c>
      <c r="E449">
        <v>17</v>
      </c>
      <c r="F449">
        <v>27</v>
      </c>
      <c r="G449">
        <v>19</v>
      </c>
      <c r="H449">
        <v>30</v>
      </c>
      <c r="I449">
        <v>190</v>
      </c>
      <c r="J449">
        <v>2</v>
      </c>
      <c r="K449">
        <v>1</v>
      </c>
      <c r="L449">
        <v>2</v>
      </c>
      <c r="M449">
        <v>13</v>
      </c>
      <c r="N449">
        <v>6.8</v>
      </c>
      <c r="O449">
        <v>5.9</v>
      </c>
      <c r="P449">
        <v>63.3</v>
      </c>
      <c r="Q449">
        <v>89.6</v>
      </c>
      <c r="R449">
        <v>31</v>
      </c>
      <c r="S449">
        <v>208</v>
      </c>
      <c r="T449">
        <v>6.7</v>
      </c>
      <c r="U449">
        <v>0</v>
      </c>
      <c r="V449">
        <v>1</v>
      </c>
      <c r="W449">
        <v>2</v>
      </c>
      <c r="X449">
        <v>2</v>
      </c>
      <c r="Y449">
        <v>2</v>
      </c>
      <c r="Z449">
        <v>2</v>
      </c>
      <c r="AA449">
        <v>89</v>
      </c>
      <c r="AB449">
        <v>6</v>
      </c>
      <c r="AC449">
        <v>12</v>
      </c>
      <c r="AD449">
        <v>0</v>
      </c>
      <c r="AE449">
        <v>2</v>
      </c>
      <c r="AF449" s="3">
        <v>34</v>
      </c>
      <c r="AG449">
        <f>VLOOKUP(C449,'2022 FPIs'!$A$1:$B$33,2,FALSE)</f>
        <v>6.3</v>
      </c>
      <c r="AH449">
        <f>VLOOKUP($C449,'2022 FPIs'!$A$1:$F$33,3,FALSE)</f>
        <v>67.400000000000006</v>
      </c>
      <c r="AI449">
        <f>VLOOKUP($C449,'2022 FPIs'!$A$1:$F$33,4,FALSE)</f>
        <v>60.3</v>
      </c>
      <c r="AJ449">
        <f>VLOOKUP($C449,'2022 FPIs'!$A$1:$F$33,5,FALSE)</f>
        <v>63.2</v>
      </c>
      <c r="AK449">
        <f>VLOOKUP($C449,'2022 FPIs'!$A$1:$F$33,6,FALSE)</f>
        <v>58.4</v>
      </c>
      <c r="AL449">
        <f>VLOOKUP($C449,'2022 FPIs'!$A$1:$M$33,7,FALSE)</f>
        <v>1515</v>
      </c>
      <c r="AM449">
        <f>VLOOKUP($C449,'2022 FPIs'!$A$1:$M$33,8,FALSE)</f>
        <v>0.76065573770491801</v>
      </c>
      <c r="AN449">
        <f>VLOOKUP($C449,'2022 FPIs'!$A$1:$M$33,9,FALSE)</f>
        <v>0.85853658536585375</v>
      </c>
      <c r="AO449">
        <f>VLOOKUP($C449,'2022 FPIs'!$A$1:$M$33,10,FALSE)</f>
        <v>0.70780399274047179</v>
      </c>
      <c r="AP449">
        <f>VLOOKUP($C449,'2022 FPIs'!$A$1:$M$33,11,FALSE)</f>
        <v>0.85154061624649868</v>
      </c>
      <c r="AQ449">
        <f>VLOOKUP($C449,'2022 FPIs'!$A$1:$M$33,12,FALSE)</f>
        <v>0.79027355623100304</v>
      </c>
      <c r="AR449">
        <f>VLOOKUP($C449,'2022 FPIs'!$A$1:$M$33,13,FALSE)</f>
        <v>0.48826291079812206</v>
      </c>
      <c r="AS449">
        <v>27</v>
      </c>
      <c r="AT449">
        <v>17</v>
      </c>
      <c r="AU449">
        <v>13</v>
      </c>
      <c r="AV449">
        <v>25</v>
      </c>
      <c r="AW449">
        <v>216</v>
      </c>
      <c r="AX449">
        <v>2</v>
      </c>
      <c r="AY449">
        <v>2</v>
      </c>
      <c r="AZ449">
        <v>2</v>
      </c>
      <c r="BA449">
        <v>2</v>
      </c>
      <c r="BB449">
        <v>8.6999999999999993</v>
      </c>
      <c r="BC449">
        <v>8</v>
      </c>
      <c r="BD449">
        <v>52</v>
      </c>
      <c r="BE449">
        <v>74.7</v>
      </c>
      <c r="BF449">
        <v>27</v>
      </c>
      <c r="BG449">
        <v>153</v>
      </c>
      <c r="BH449">
        <v>5.7</v>
      </c>
      <c r="BI449">
        <v>1</v>
      </c>
      <c r="BJ449">
        <v>2</v>
      </c>
      <c r="BK449">
        <v>2</v>
      </c>
      <c r="BL449">
        <v>3</v>
      </c>
      <c r="BM449">
        <v>3</v>
      </c>
      <c r="BN449">
        <v>2</v>
      </c>
      <c r="BO449">
        <v>73</v>
      </c>
      <c r="BP449">
        <v>2</v>
      </c>
      <c r="BQ449">
        <v>7</v>
      </c>
      <c r="BR449">
        <v>0</v>
      </c>
      <c r="BS449">
        <v>0</v>
      </c>
      <c r="BT449" s="3">
        <f t="shared" si="49"/>
        <v>26</v>
      </c>
      <c r="BU449">
        <f>VLOOKUP(D449,'2022 FPIs'!$A$1:$B$33,2,FALSE)</f>
        <v>9.1</v>
      </c>
      <c r="BV449">
        <f>VLOOKUP($D449,'2022 FPIs'!$A$1:$F$33,3,FALSE)</f>
        <v>73.2</v>
      </c>
      <c r="BW449">
        <f>VLOOKUP($D449,'2022 FPIs'!$A$1:$F$33,4,FALSE)</f>
        <v>67.900000000000006</v>
      </c>
      <c r="BX449">
        <f>VLOOKUP($D449,'2022 FPIs'!$A$1:$F$33,5,FALSE)</f>
        <v>62</v>
      </c>
      <c r="BY449">
        <f>VLOOKUP($D449,'2022 FPIs'!$A$1:$F$33,6,FALSE)</f>
        <v>65.3</v>
      </c>
      <c r="BZ449">
        <f>VLOOKUP($D449,'2022 FPIs'!$A$1:$G$33,7,FALSE)</f>
        <v>1661</v>
      </c>
      <c r="CA449">
        <f>VLOOKUP($D449,'2022 FPIs'!$A$1:$M$33,8,FALSE)</f>
        <v>0.85245901639344257</v>
      </c>
      <c r="CB449">
        <f>VLOOKUP($D449,'2022 FPIs'!$A$1:$M$33,9,FALSE)</f>
        <v>1</v>
      </c>
      <c r="CC449">
        <f>VLOOKUP($D449,'2022 FPIs'!$A$1:$M$33,10,FALSE)</f>
        <v>0.84573502722323046</v>
      </c>
      <c r="CD449">
        <f>VLOOKUP($D449,'2022 FPIs'!$A$1:$M$33,11,FALSE)</f>
        <v>0.81792717086834732</v>
      </c>
      <c r="CE449">
        <f>VLOOKUP($D449,'2022 FPIs'!$A$1:$M$33,12,FALSE)</f>
        <v>1</v>
      </c>
      <c r="CF449">
        <f>VLOOKUP($D449,'2022 FPIs'!$A$1:$M$33,13,FALSE)</f>
        <v>0.83098591549295775</v>
      </c>
      <c r="CG449">
        <f t="shared" si="50"/>
        <v>-2.8</v>
      </c>
      <c r="CH449">
        <f t="shared" si="51"/>
        <v>0.92076502732240439</v>
      </c>
      <c r="CI449">
        <f t="shared" si="52"/>
        <v>0.88807069219440338</v>
      </c>
      <c r="CJ449">
        <f t="shared" si="53"/>
        <v>1.0193548387096774</v>
      </c>
      <c r="CK449">
        <f t="shared" si="54"/>
        <v>0.89433384379785608</v>
      </c>
      <c r="CL449">
        <f t="shared" si="55"/>
        <v>-146</v>
      </c>
    </row>
    <row r="450" spans="1:90">
      <c r="A450" t="s">
        <v>0</v>
      </c>
      <c r="B450">
        <f t="shared" si="48"/>
        <v>0</v>
      </c>
      <c r="C450" t="s">
        <v>47</v>
      </c>
      <c r="D450" t="s">
        <v>50</v>
      </c>
      <c r="E450">
        <v>9</v>
      </c>
      <c r="F450">
        <v>15</v>
      </c>
      <c r="G450">
        <v>23</v>
      </c>
      <c r="H450">
        <v>43</v>
      </c>
      <c r="I450">
        <v>283</v>
      </c>
      <c r="J450">
        <v>1</v>
      </c>
      <c r="K450">
        <v>3</v>
      </c>
      <c r="L450">
        <v>1</v>
      </c>
      <c r="M450">
        <v>8</v>
      </c>
      <c r="N450">
        <v>6.8</v>
      </c>
      <c r="O450">
        <v>6.4</v>
      </c>
      <c r="P450">
        <v>53.5</v>
      </c>
      <c r="Q450">
        <v>52.8</v>
      </c>
      <c r="R450">
        <v>25</v>
      </c>
      <c r="S450">
        <v>106</v>
      </c>
      <c r="T450">
        <v>4.2</v>
      </c>
      <c r="U450">
        <v>0</v>
      </c>
      <c r="V450">
        <v>1</v>
      </c>
      <c r="W450">
        <v>1</v>
      </c>
      <c r="X450">
        <v>0</v>
      </c>
      <c r="Y450">
        <v>0</v>
      </c>
      <c r="Z450">
        <v>1</v>
      </c>
      <c r="AA450">
        <v>31</v>
      </c>
      <c r="AB450">
        <v>8</v>
      </c>
      <c r="AC450">
        <v>15</v>
      </c>
      <c r="AD450">
        <v>1</v>
      </c>
      <c r="AE450">
        <v>4</v>
      </c>
      <c r="AF450" s="3">
        <v>34.5</v>
      </c>
      <c r="AG450">
        <f>VLOOKUP(C450,'2022 FPIs'!$A$1:$B$33,2,FALSE)</f>
        <v>6.3</v>
      </c>
      <c r="AH450">
        <f>VLOOKUP($C450,'2022 FPIs'!$A$1:$F$33,3,FALSE)</f>
        <v>67.400000000000006</v>
      </c>
      <c r="AI450">
        <f>VLOOKUP($C450,'2022 FPIs'!$A$1:$F$33,4,FALSE)</f>
        <v>60.3</v>
      </c>
      <c r="AJ450">
        <f>VLOOKUP($C450,'2022 FPIs'!$A$1:$F$33,5,FALSE)</f>
        <v>63.2</v>
      </c>
      <c r="AK450">
        <f>VLOOKUP($C450,'2022 FPIs'!$A$1:$F$33,6,FALSE)</f>
        <v>58.4</v>
      </c>
      <c r="AL450">
        <f>VLOOKUP($C450,'2022 FPIs'!$A$1:$M$33,7,FALSE)</f>
        <v>1515</v>
      </c>
      <c r="AM450">
        <f>VLOOKUP($C450,'2022 FPIs'!$A$1:$M$33,8,FALSE)</f>
        <v>0.76065573770491801</v>
      </c>
      <c r="AN450">
        <f>VLOOKUP($C450,'2022 FPIs'!$A$1:$M$33,9,FALSE)</f>
        <v>0.85853658536585375</v>
      </c>
      <c r="AO450">
        <f>VLOOKUP($C450,'2022 FPIs'!$A$1:$M$33,10,FALSE)</f>
        <v>0.70780399274047179</v>
      </c>
      <c r="AP450">
        <f>VLOOKUP($C450,'2022 FPIs'!$A$1:$M$33,11,FALSE)</f>
        <v>0.85154061624649868</v>
      </c>
      <c r="AQ450">
        <f>VLOOKUP($C450,'2022 FPIs'!$A$1:$M$33,12,FALSE)</f>
        <v>0.79027355623100304</v>
      </c>
      <c r="AR450">
        <f>VLOOKUP($C450,'2022 FPIs'!$A$1:$M$33,13,FALSE)</f>
        <v>0.48826291079812206</v>
      </c>
      <c r="AS450">
        <v>15</v>
      </c>
      <c r="AT450">
        <v>9</v>
      </c>
      <c r="AU450">
        <v>14</v>
      </c>
      <c r="AV450">
        <v>26</v>
      </c>
      <c r="AW450">
        <v>137</v>
      </c>
      <c r="AX450">
        <v>2</v>
      </c>
      <c r="AY450">
        <v>1</v>
      </c>
      <c r="AZ450">
        <v>0</v>
      </c>
      <c r="BA450">
        <v>0</v>
      </c>
      <c r="BB450">
        <v>5.3</v>
      </c>
      <c r="BC450">
        <v>5.3</v>
      </c>
      <c r="BD450">
        <v>53.8</v>
      </c>
      <c r="BE450">
        <v>78.5</v>
      </c>
      <c r="BF450">
        <v>31</v>
      </c>
      <c r="BG450">
        <v>117</v>
      </c>
      <c r="BH450">
        <v>3.8</v>
      </c>
      <c r="BI450">
        <v>0</v>
      </c>
      <c r="BJ450">
        <v>0</v>
      </c>
      <c r="BK450">
        <v>0</v>
      </c>
      <c r="BL450">
        <v>1</v>
      </c>
      <c r="BM450">
        <v>1</v>
      </c>
      <c r="BN450">
        <v>3</v>
      </c>
      <c r="BO450">
        <v>136</v>
      </c>
      <c r="BP450">
        <v>6</v>
      </c>
      <c r="BQ450">
        <v>11</v>
      </c>
      <c r="BR450">
        <v>0</v>
      </c>
      <c r="BS450">
        <v>2</v>
      </c>
      <c r="BT450" s="3">
        <f t="shared" si="49"/>
        <v>25.5</v>
      </c>
      <c r="BU450">
        <f>VLOOKUP(D450,'2022 FPIs'!$A$1:$B$33,2,FALSE)</f>
        <v>2</v>
      </c>
      <c r="BV450">
        <f>VLOOKUP($D450,'2022 FPIs'!$A$1:$F$33,3,FALSE)</f>
        <v>36.299999999999997</v>
      </c>
      <c r="BW450">
        <f>VLOOKUP($D450,'2022 FPIs'!$A$1:$F$33,4,FALSE)</f>
        <v>25.3</v>
      </c>
      <c r="BX450">
        <f>VLOOKUP($D450,'2022 FPIs'!$A$1:$F$33,5,FALSE)</f>
        <v>52.8</v>
      </c>
      <c r="BY450">
        <f>VLOOKUP($D450,'2022 FPIs'!$A$1:$F$33,6,FALSE)</f>
        <v>56.2</v>
      </c>
      <c r="BZ450">
        <f>VLOOKUP($D450,'2022 FPIs'!$A$1:$G$33,7,FALSE)</f>
        <v>1527</v>
      </c>
      <c r="CA450">
        <f>VLOOKUP($D450,'2022 FPIs'!$A$1:$M$33,8,FALSE)</f>
        <v>0.61967213114754094</v>
      </c>
      <c r="CB450">
        <f>VLOOKUP($D450,'2022 FPIs'!$A$1:$M$33,9,FALSE)</f>
        <v>9.9999999999999867E-2</v>
      </c>
      <c r="CC450">
        <f>VLOOKUP($D450,'2022 FPIs'!$A$1:$M$33,10,FALSE)</f>
        <v>7.2595281306715054E-2</v>
      </c>
      <c r="CD450">
        <f>VLOOKUP($D450,'2022 FPIs'!$A$1:$M$33,11,FALSE)</f>
        <v>0.56022408963585435</v>
      </c>
      <c r="CE450">
        <f>VLOOKUP($D450,'2022 FPIs'!$A$1:$M$33,12,FALSE)</f>
        <v>0.72340425531914909</v>
      </c>
      <c r="CF450">
        <f>VLOOKUP($D450,'2022 FPIs'!$A$1:$M$33,13,FALSE)</f>
        <v>0.51643192488262912</v>
      </c>
      <c r="CG450">
        <f t="shared" si="50"/>
        <v>4.3</v>
      </c>
      <c r="CH450">
        <f t="shared" si="51"/>
        <v>1.8567493112947662</v>
      </c>
      <c r="CI450">
        <f t="shared" si="52"/>
        <v>2.383399209486166</v>
      </c>
      <c r="CJ450">
        <f t="shared" si="53"/>
        <v>1.196969696969697</v>
      </c>
      <c r="CK450">
        <f t="shared" si="54"/>
        <v>1.0391459074733096</v>
      </c>
      <c r="CL450">
        <f t="shared" si="55"/>
        <v>-12</v>
      </c>
    </row>
    <row r="451" spans="1:90">
      <c r="A451" t="s">
        <v>1</v>
      </c>
      <c r="B451">
        <f t="shared" ref="B451:B514" si="56">IF(A451="W",1,0)</f>
        <v>1</v>
      </c>
      <c r="C451" t="s">
        <v>47</v>
      </c>
      <c r="D451" t="s">
        <v>64</v>
      </c>
      <c r="E451">
        <v>31</v>
      </c>
      <c r="F451">
        <v>28</v>
      </c>
      <c r="G451">
        <v>14</v>
      </c>
      <c r="H451">
        <v>20</v>
      </c>
      <c r="I451">
        <v>208</v>
      </c>
      <c r="J451">
        <v>3</v>
      </c>
      <c r="K451">
        <v>0</v>
      </c>
      <c r="L451">
        <v>2</v>
      </c>
      <c r="M451">
        <v>16</v>
      </c>
      <c r="N451">
        <v>11.2</v>
      </c>
      <c r="O451">
        <v>9.5</v>
      </c>
      <c r="P451">
        <v>70</v>
      </c>
      <c r="Q451">
        <v>143.30000000000001</v>
      </c>
      <c r="R451">
        <v>39</v>
      </c>
      <c r="S451">
        <v>207</v>
      </c>
      <c r="T451">
        <v>5.3</v>
      </c>
      <c r="U451">
        <v>1</v>
      </c>
      <c r="V451">
        <v>1</v>
      </c>
      <c r="W451">
        <v>2</v>
      </c>
      <c r="X451">
        <v>4</v>
      </c>
      <c r="Y451">
        <v>4</v>
      </c>
      <c r="Z451">
        <v>4</v>
      </c>
      <c r="AA451">
        <v>160</v>
      </c>
      <c r="AB451">
        <v>6</v>
      </c>
      <c r="AC451">
        <v>13</v>
      </c>
      <c r="AD451">
        <v>1</v>
      </c>
      <c r="AE451">
        <v>1</v>
      </c>
      <c r="AF451" s="3">
        <v>36</v>
      </c>
      <c r="AG451">
        <f>VLOOKUP(C451,'2022 FPIs'!$A$1:$B$33,2,FALSE)</f>
        <v>6.3</v>
      </c>
      <c r="AH451">
        <f>VLOOKUP($C451,'2022 FPIs'!$A$1:$F$33,3,FALSE)</f>
        <v>67.400000000000006</v>
      </c>
      <c r="AI451">
        <f>VLOOKUP($C451,'2022 FPIs'!$A$1:$F$33,4,FALSE)</f>
        <v>60.3</v>
      </c>
      <c r="AJ451">
        <f>VLOOKUP($C451,'2022 FPIs'!$A$1:$F$33,5,FALSE)</f>
        <v>63.2</v>
      </c>
      <c r="AK451">
        <f>VLOOKUP($C451,'2022 FPIs'!$A$1:$F$33,6,FALSE)</f>
        <v>58.4</v>
      </c>
      <c r="AL451">
        <f>VLOOKUP($C451,'2022 FPIs'!$A$1:$M$33,7,FALSE)</f>
        <v>1515</v>
      </c>
      <c r="AM451">
        <f>VLOOKUP($C451,'2022 FPIs'!$A$1:$M$33,8,FALSE)</f>
        <v>0.76065573770491801</v>
      </c>
      <c r="AN451">
        <f>VLOOKUP($C451,'2022 FPIs'!$A$1:$M$33,9,FALSE)</f>
        <v>0.85853658536585375</v>
      </c>
      <c r="AO451">
        <f>VLOOKUP($C451,'2022 FPIs'!$A$1:$M$33,10,FALSE)</f>
        <v>0.70780399274047179</v>
      </c>
      <c r="AP451">
        <f>VLOOKUP($C451,'2022 FPIs'!$A$1:$M$33,11,FALSE)</f>
        <v>0.85154061624649868</v>
      </c>
      <c r="AQ451">
        <f>VLOOKUP($C451,'2022 FPIs'!$A$1:$M$33,12,FALSE)</f>
        <v>0.79027355623100304</v>
      </c>
      <c r="AR451">
        <f>VLOOKUP($C451,'2022 FPIs'!$A$1:$M$33,13,FALSE)</f>
        <v>0.48826291079812206</v>
      </c>
      <c r="AS451">
        <v>28</v>
      </c>
      <c r="AT451">
        <v>31</v>
      </c>
      <c r="AU451">
        <v>27</v>
      </c>
      <c r="AV451">
        <v>46</v>
      </c>
      <c r="AW451">
        <v>262</v>
      </c>
      <c r="AX451">
        <v>3</v>
      </c>
      <c r="AY451">
        <v>2</v>
      </c>
      <c r="AZ451">
        <v>2</v>
      </c>
      <c r="BA451">
        <v>3</v>
      </c>
      <c r="BB451">
        <v>5.8</v>
      </c>
      <c r="BC451">
        <v>5.5</v>
      </c>
      <c r="BD451">
        <v>58.7</v>
      </c>
      <c r="BE451">
        <v>78.400000000000006</v>
      </c>
      <c r="BF451">
        <v>31</v>
      </c>
      <c r="BG451">
        <v>159</v>
      </c>
      <c r="BH451">
        <v>5.0999999999999996</v>
      </c>
      <c r="BI451">
        <v>1</v>
      </c>
      <c r="BJ451">
        <v>0</v>
      </c>
      <c r="BK451">
        <v>0</v>
      </c>
      <c r="BL451">
        <v>4</v>
      </c>
      <c r="BM451">
        <v>4</v>
      </c>
      <c r="BN451">
        <v>5</v>
      </c>
      <c r="BO451">
        <v>246</v>
      </c>
      <c r="BP451">
        <v>5</v>
      </c>
      <c r="BQ451">
        <v>15</v>
      </c>
      <c r="BR451">
        <v>2</v>
      </c>
      <c r="BS451">
        <v>3</v>
      </c>
      <c r="BT451" s="3">
        <f t="shared" ref="BT451:BT514" si="57">60-AF451</f>
        <v>24</v>
      </c>
      <c r="BU451">
        <f>VLOOKUP(D451,'2022 FPIs'!$A$1:$B$33,2,FALSE)</f>
        <v>8.4</v>
      </c>
      <c r="BV451">
        <f>VLOOKUP($D451,'2022 FPIs'!$A$1:$F$33,3,FALSE)</f>
        <v>48.1</v>
      </c>
      <c r="BW451">
        <f>VLOOKUP($D451,'2022 FPIs'!$A$1:$F$33,4,FALSE)</f>
        <v>36.799999999999997</v>
      </c>
      <c r="BX451">
        <f>VLOOKUP($D451,'2022 FPIs'!$A$1:$F$33,5,FALSE)</f>
        <v>56.4</v>
      </c>
      <c r="BY451">
        <f>VLOOKUP($D451,'2022 FPIs'!$A$1:$F$33,6,FALSE)</f>
        <v>58.3</v>
      </c>
      <c r="BZ451">
        <f>VLOOKUP($D451,'2022 FPIs'!$A$1:$G$33,7,FALSE)</f>
        <v>1631</v>
      </c>
      <c r="CA451">
        <f>VLOOKUP($D451,'2022 FPIs'!$A$1:$M$33,8,FALSE)</f>
        <v>0.82950819672131137</v>
      </c>
      <c r="CB451">
        <f>VLOOKUP($D451,'2022 FPIs'!$A$1:$M$33,9,FALSE)</f>
        <v>0.38780487804878044</v>
      </c>
      <c r="CC451">
        <f>VLOOKUP($D451,'2022 FPIs'!$A$1:$M$33,10,FALSE)</f>
        <v>0.28130671506352078</v>
      </c>
      <c r="CD451">
        <f>VLOOKUP($D451,'2022 FPIs'!$A$1:$M$33,11,FALSE)</f>
        <v>0.66106442577030811</v>
      </c>
      <c r="CE451">
        <f>VLOOKUP($D451,'2022 FPIs'!$A$1:$M$33,12,FALSE)</f>
        <v>0.78723404255319152</v>
      </c>
      <c r="CF451">
        <f>VLOOKUP($D451,'2022 FPIs'!$A$1:$M$33,13,FALSE)</f>
        <v>0.76056338028169013</v>
      </c>
      <c r="CG451">
        <f t="shared" ref="CG451:CG514" si="58">AG451-BU451</f>
        <v>-2.1000000000000005</v>
      </c>
      <c r="CH451">
        <f t="shared" ref="CH451:CH514" si="59">AH451/BV451</f>
        <v>1.4012474012474012</v>
      </c>
      <c r="CI451">
        <f t="shared" ref="CI451:CI514" si="60">AI451/BW451</f>
        <v>1.6385869565217392</v>
      </c>
      <c r="CJ451">
        <f t="shared" ref="CJ451:CJ514" si="61">AJ451/BX451</f>
        <v>1.1205673758865249</v>
      </c>
      <c r="CK451">
        <f t="shared" ref="CK451:CK514" si="62">AK451/BY451</f>
        <v>1.0017152658662092</v>
      </c>
      <c r="CL451">
        <f t="shared" ref="CL451:CL514" si="63">AL451-BZ451</f>
        <v>-116</v>
      </c>
    </row>
    <row r="452" spans="1:90">
      <c r="A452" t="s">
        <v>0</v>
      </c>
      <c r="B452">
        <f t="shared" si="56"/>
        <v>0</v>
      </c>
      <c r="C452" t="s">
        <v>47</v>
      </c>
      <c r="D452" t="s">
        <v>43</v>
      </c>
      <c r="E452">
        <v>17</v>
      </c>
      <c r="F452">
        <v>27</v>
      </c>
      <c r="G452">
        <v>24</v>
      </c>
      <c r="H452">
        <v>39</v>
      </c>
      <c r="I452">
        <v>215</v>
      </c>
      <c r="J452">
        <v>2</v>
      </c>
      <c r="K452">
        <v>0</v>
      </c>
      <c r="L452">
        <v>1</v>
      </c>
      <c r="M452">
        <v>12</v>
      </c>
      <c r="N452">
        <v>5.8</v>
      </c>
      <c r="O452">
        <v>5.4</v>
      </c>
      <c r="P452">
        <v>61.5</v>
      </c>
      <c r="Q452">
        <v>93.4</v>
      </c>
      <c r="R452">
        <v>19</v>
      </c>
      <c r="S452">
        <v>56</v>
      </c>
      <c r="T452">
        <v>2.9</v>
      </c>
      <c r="U452">
        <v>0</v>
      </c>
      <c r="V452">
        <v>1</v>
      </c>
      <c r="W452">
        <v>1</v>
      </c>
      <c r="X452">
        <v>0</v>
      </c>
      <c r="Y452">
        <v>1</v>
      </c>
      <c r="Z452">
        <v>4</v>
      </c>
      <c r="AA452">
        <v>189</v>
      </c>
      <c r="AB452">
        <v>7</v>
      </c>
      <c r="AC452">
        <v>14</v>
      </c>
      <c r="AD452">
        <v>0</v>
      </c>
      <c r="AE452">
        <v>2</v>
      </c>
      <c r="AF452" s="3">
        <v>27.5</v>
      </c>
      <c r="AG452">
        <f>VLOOKUP(C452,'2022 FPIs'!$A$1:$B$33,2,FALSE)</f>
        <v>6.3</v>
      </c>
      <c r="AH452">
        <f>VLOOKUP($C452,'2022 FPIs'!$A$1:$F$33,3,FALSE)</f>
        <v>67.400000000000006</v>
      </c>
      <c r="AI452">
        <f>VLOOKUP($C452,'2022 FPIs'!$A$1:$F$33,4,FALSE)</f>
        <v>60.3</v>
      </c>
      <c r="AJ452">
        <f>VLOOKUP($C452,'2022 FPIs'!$A$1:$F$33,5,FALSE)</f>
        <v>63.2</v>
      </c>
      <c r="AK452">
        <f>VLOOKUP($C452,'2022 FPIs'!$A$1:$F$33,6,FALSE)</f>
        <v>58.4</v>
      </c>
      <c r="AL452">
        <f>VLOOKUP($C452,'2022 FPIs'!$A$1:$M$33,7,FALSE)</f>
        <v>1515</v>
      </c>
      <c r="AM452">
        <f>VLOOKUP($C452,'2022 FPIs'!$A$1:$M$33,8,FALSE)</f>
        <v>0.76065573770491801</v>
      </c>
      <c r="AN452">
        <f>VLOOKUP($C452,'2022 FPIs'!$A$1:$M$33,9,FALSE)</f>
        <v>0.85853658536585375</v>
      </c>
      <c r="AO452">
        <f>VLOOKUP($C452,'2022 FPIs'!$A$1:$M$33,10,FALSE)</f>
        <v>0.70780399274047179</v>
      </c>
      <c r="AP452">
        <f>VLOOKUP($C452,'2022 FPIs'!$A$1:$M$33,11,FALSE)</f>
        <v>0.85154061624649868</v>
      </c>
      <c r="AQ452">
        <f>VLOOKUP($C452,'2022 FPIs'!$A$1:$M$33,12,FALSE)</f>
        <v>0.79027355623100304</v>
      </c>
      <c r="AR452">
        <f>VLOOKUP($C452,'2022 FPIs'!$A$1:$M$33,13,FALSE)</f>
        <v>0.48826291079812206</v>
      </c>
      <c r="AS452">
        <v>27</v>
      </c>
      <c r="AT452">
        <v>17</v>
      </c>
      <c r="AU452">
        <v>24</v>
      </c>
      <c r="AV452">
        <v>29</v>
      </c>
      <c r="AW452">
        <v>320</v>
      </c>
      <c r="AX452">
        <v>3</v>
      </c>
      <c r="AY452">
        <v>1</v>
      </c>
      <c r="AZ452">
        <v>3</v>
      </c>
      <c r="BA452">
        <v>17</v>
      </c>
      <c r="BB452">
        <v>11.6</v>
      </c>
      <c r="BC452">
        <v>10</v>
      </c>
      <c r="BD452">
        <v>82.8</v>
      </c>
      <c r="BE452">
        <v>132.80000000000001</v>
      </c>
      <c r="BF452">
        <v>32</v>
      </c>
      <c r="BG452">
        <v>88</v>
      </c>
      <c r="BH452">
        <v>2.8</v>
      </c>
      <c r="BI452">
        <v>1</v>
      </c>
      <c r="BJ452">
        <v>0</v>
      </c>
      <c r="BK452">
        <v>0</v>
      </c>
      <c r="BL452">
        <v>3</v>
      </c>
      <c r="BM452">
        <v>4</v>
      </c>
      <c r="BN452">
        <v>3</v>
      </c>
      <c r="BO452">
        <v>152</v>
      </c>
      <c r="BP452">
        <v>7</v>
      </c>
      <c r="BQ452">
        <v>13</v>
      </c>
      <c r="BR452">
        <v>1</v>
      </c>
      <c r="BS452">
        <v>2</v>
      </c>
      <c r="BT452" s="3">
        <f t="shared" si="57"/>
        <v>32.5</v>
      </c>
      <c r="BU452">
        <f>VLOOKUP(D452,'2022 FPIs'!$A$1:$B$33,2,FALSE)</f>
        <v>-1</v>
      </c>
      <c r="BV452">
        <f>VLOOKUP($D452,'2022 FPIs'!$A$1:$F$33,3,FALSE)</f>
        <v>37.700000000000003</v>
      </c>
      <c r="BW452">
        <f>VLOOKUP($D452,'2022 FPIs'!$A$1:$F$33,4,FALSE)</f>
        <v>36.6</v>
      </c>
      <c r="BX452">
        <f>VLOOKUP($D452,'2022 FPIs'!$A$1:$F$33,5,FALSE)</f>
        <v>44.4</v>
      </c>
      <c r="BY452">
        <f>VLOOKUP($D452,'2022 FPIs'!$A$1:$F$33,6,FALSE)</f>
        <v>50.1</v>
      </c>
      <c r="BZ452">
        <f>VLOOKUP($D452,'2022 FPIs'!$A$1:$G$33,7,FALSE)</f>
        <v>1465</v>
      </c>
      <c r="CA452">
        <f>VLOOKUP($D452,'2022 FPIs'!$A$1:$M$33,8,FALSE)</f>
        <v>0.52131147540983602</v>
      </c>
      <c r="CB452">
        <f>VLOOKUP($D452,'2022 FPIs'!$A$1:$M$33,9,FALSE)</f>
        <v>0.13414634146341464</v>
      </c>
      <c r="CC452">
        <f>VLOOKUP($D452,'2022 FPIs'!$A$1:$M$33,10,FALSE)</f>
        <v>0.27767695099818507</v>
      </c>
      <c r="CD452">
        <f>VLOOKUP($D452,'2022 FPIs'!$A$1:$M$33,11,FALSE)</f>
        <v>0.32492997198879553</v>
      </c>
      <c r="CE452">
        <f>VLOOKUP($D452,'2022 FPIs'!$A$1:$M$33,12,FALSE)</f>
        <v>0.53799392097264453</v>
      </c>
      <c r="CF452">
        <f>VLOOKUP($D452,'2022 FPIs'!$A$1:$M$33,13,FALSE)</f>
        <v>0.37089201877934275</v>
      </c>
      <c r="CG452">
        <f t="shared" si="58"/>
        <v>7.3</v>
      </c>
      <c r="CH452">
        <f t="shared" si="59"/>
        <v>1.7877984084880636</v>
      </c>
      <c r="CI452">
        <f t="shared" si="60"/>
        <v>1.6475409836065573</v>
      </c>
      <c r="CJ452">
        <f t="shared" si="61"/>
        <v>1.4234234234234235</v>
      </c>
      <c r="CK452">
        <f t="shared" si="62"/>
        <v>1.1656686626746506</v>
      </c>
      <c r="CL452">
        <f t="shared" si="63"/>
        <v>50</v>
      </c>
    </row>
    <row r="453" spans="1:90">
      <c r="A453" t="s">
        <v>0</v>
      </c>
      <c r="B453">
        <f t="shared" si="56"/>
        <v>0</v>
      </c>
      <c r="C453" t="s">
        <v>47</v>
      </c>
      <c r="D453" t="s">
        <v>62</v>
      </c>
      <c r="E453">
        <v>33</v>
      </c>
      <c r="F453">
        <v>40</v>
      </c>
      <c r="G453">
        <v>17</v>
      </c>
      <c r="H453">
        <v>25</v>
      </c>
      <c r="I453">
        <v>236</v>
      </c>
      <c r="J453">
        <v>3</v>
      </c>
      <c r="K453">
        <v>2</v>
      </c>
      <c r="L453">
        <v>3</v>
      </c>
      <c r="M453">
        <v>17</v>
      </c>
      <c r="N453">
        <v>10.1</v>
      </c>
      <c r="O453">
        <v>8.4</v>
      </c>
      <c r="P453">
        <v>68</v>
      </c>
      <c r="Q453">
        <v>104.3</v>
      </c>
      <c r="R453">
        <v>21</v>
      </c>
      <c r="S453">
        <v>106</v>
      </c>
      <c r="T453">
        <v>5</v>
      </c>
      <c r="U453">
        <v>1</v>
      </c>
      <c r="V453">
        <v>2</v>
      </c>
      <c r="W453">
        <v>2</v>
      </c>
      <c r="X453">
        <v>3</v>
      </c>
      <c r="Y453">
        <v>4</v>
      </c>
      <c r="Z453">
        <v>2</v>
      </c>
      <c r="AA453">
        <v>83</v>
      </c>
      <c r="AB453">
        <v>1</v>
      </c>
      <c r="AC453">
        <v>7</v>
      </c>
      <c r="AD453">
        <v>1</v>
      </c>
      <c r="AE453">
        <v>1</v>
      </c>
      <c r="AF453" s="3">
        <v>24.5</v>
      </c>
      <c r="AG453">
        <f>VLOOKUP(C453,'2022 FPIs'!$A$1:$B$33,2,FALSE)</f>
        <v>6.3</v>
      </c>
      <c r="AH453">
        <f>VLOOKUP($C453,'2022 FPIs'!$A$1:$F$33,3,FALSE)</f>
        <v>67.400000000000006</v>
      </c>
      <c r="AI453">
        <f>VLOOKUP($C453,'2022 FPIs'!$A$1:$F$33,4,FALSE)</f>
        <v>60.3</v>
      </c>
      <c r="AJ453">
        <f>VLOOKUP($C453,'2022 FPIs'!$A$1:$F$33,5,FALSE)</f>
        <v>63.2</v>
      </c>
      <c r="AK453">
        <f>VLOOKUP($C453,'2022 FPIs'!$A$1:$F$33,6,FALSE)</f>
        <v>58.4</v>
      </c>
      <c r="AL453">
        <f>VLOOKUP($C453,'2022 FPIs'!$A$1:$M$33,7,FALSE)</f>
        <v>1515</v>
      </c>
      <c r="AM453">
        <f>VLOOKUP($C453,'2022 FPIs'!$A$1:$M$33,8,FALSE)</f>
        <v>0.76065573770491801</v>
      </c>
      <c r="AN453">
        <f>VLOOKUP($C453,'2022 FPIs'!$A$1:$M$33,9,FALSE)</f>
        <v>0.85853658536585375</v>
      </c>
      <c r="AO453">
        <f>VLOOKUP($C453,'2022 FPIs'!$A$1:$M$33,10,FALSE)</f>
        <v>0.70780399274047179</v>
      </c>
      <c r="AP453">
        <f>VLOOKUP($C453,'2022 FPIs'!$A$1:$M$33,11,FALSE)</f>
        <v>0.85154061624649868</v>
      </c>
      <c r="AQ453">
        <f>VLOOKUP($C453,'2022 FPIs'!$A$1:$M$33,12,FALSE)</f>
        <v>0.79027355623100304</v>
      </c>
      <c r="AR453">
        <f>VLOOKUP($C453,'2022 FPIs'!$A$1:$M$33,13,FALSE)</f>
        <v>0.48826291079812206</v>
      </c>
      <c r="AS453">
        <v>40</v>
      </c>
      <c r="AT453">
        <v>33</v>
      </c>
      <c r="AU453">
        <v>16</v>
      </c>
      <c r="AV453">
        <v>28</v>
      </c>
      <c r="AW453">
        <v>137</v>
      </c>
      <c r="AX453">
        <v>2</v>
      </c>
      <c r="AY453">
        <v>0</v>
      </c>
      <c r="AZ453">
        <v>2</v>
      </c>
      <c r="BA453">
        <v>16</v>
      </c>
      <c r="BB453">
        <v>5.5</v>
      </c>
      <c r="BC453">
        <v>4.5999999999999996</v>
      </c>
      <c r="BD453">
        <v>57.1</v>
      </c>
      <c r="BE453">
        <v>93.9</v>
      </c>
      <c r="BF453">
        <v>49</v>
      </c>
      <c r="BG453">
        <v>363</v>
      </c>
      <c r="BH453">
        <v>7.4</v>
      </c>
      <c r="BI453">
        <v>3</v>
      </c>
      <c r="BJ453">
        <v>2</v>
      </c>
      <c r="BK453">
        <v>2</v>
      </c>
      <c r="BL453">
        <v>4</v>
      </c>
      <c r="BM453">
        <v>5</v>
      </c>
      <c r="BN453">
        <v>1</v>
      </c>
      <c r="BO453">
        <v>52</v>
      </c>
      <c r="BP453">
        <v>8</v>
      </c>
      <c r="BQ453">
        <v>15</v>
      </c>
      <c r="BR453">
        <v>2</v>
      </c>
      <c r="BS453">
        <v>3</v>
      </c>
      <c r="BT453" s="3">
        <f t="shared" si="57"/>
        <v>35.5</v>
      </c>
      <c r="BU453">
        <f>VLOOKUP(D453,'2022 FPIs'!$A$1:$B$33,2,FALSE)</f>
        <v>12.7</v>
      </c>
      <c r="BV453">
        <f>VLOOKUP($D453,'2022 FPIs'!$A$1:$F$33,3,FALSE)</f>
        <v>44.5</v>
      </c>
      <c r="BW453">
        <f>VLOOKUP($D453,'2022 FPIs'!$A$1:$F$33,4,FALSE)</f>
        <v>50.2</v>
      </c>
      <c r="BX453">
        <f>VLOOKUP($D453,'2022 FPIs'!$A$1:$F$33,5,FALSE)</f>
        <v>41.2</v>
      </c>
      <c r="BY453">
        <f>VLOOKUP($D453,'2022 FPIs'!$A$1:$F$33,6,FALSE)</f>
        <v>52</v>
      </c>
      <c r="BZ453">
        <f>VLOOKUP($D453,'2022 FPIs'!$A$1:$G$33,7,FALSE)</f>
        <v>1677</v>
      </c>
      <c r="CA453">
        <f>VLOOKUP($D453,'2022 FPIs'!$A$1:$M$33,8,FALSE)</f>
        <v>0.97049180327868845</v>
      </c>
      <c r="CB453">
        <f>VLOOKUP($D453,'2022 FPIs'!$A$1:$M$33,9,FALSE)</f>
        <v>0.29999999999999993</v>
      </c>
      <c r="CC453">
        <f>VLOOKUP($D453,'2022 FPIs'!$A$1:$M$33,10,FALSE)</f>
        <v>0.5245009074410163</v>
      </c>
      <c r="CD453">
        <f>VLOOKUP($D453,'2022 FPIs'!$A$1:$M$33,11,FALSE)</f>
        <v>0.23529411764705896</v>
      </c>
      <c r="CE453">
        <f>VLOOKUP($D453,'2022 FPIs'!$A$1:$M$33,12,FALSE)</f>
        <v>0.59574468085106391</v>
      </c>
      <c r="CF453">
        <f>VLOOKUP($D453,'2022 FPIs'!$A$1:$M$33,13,FALSE)</f>
        <v>0.86854460093896713</v>
      </c>
      <c r="CG453">
        <f t="shared" si="58"/>
        <v>-6.3999999999999995</v>
      </c>
      <c r="CH453">
        <f t="shared" si="59"/>
        <v>1.5146067415730338</v>
      </c>
      <c r="CI453">
        <f t="shared" si="60"/>
        <v>1.2011952191235058</v>
      </c>
      <c r="CJ453">
        <f t="shared" si="61"/>
        <v>1.5339805825242718</v>
      </c>
      <c r="CK453">
        <f t="shared" si="62"/>
        <v>1.1230769230769231</v>
      </c>
      <c r="CL453">
        <f t="shared" si="63"/>
        <v>-162</v>
      </c>
    </row>
    <row r="454" spans="1:90">
      <c r="A454" t="s">
        <v>1</v>
      </c>
      <c r="B454">
        <f t="shared" si="56"/>
        <v>1</v>
      </c>
      <c r="C454" t="s">
        <v>47</v>
      </c>
      <c r="D454" t="s">
        <v>51</v>
      </c>
      <c r="E454">
        <v>28</v>
      </c>
      <c r="F454">
        <v>19</v>
      </c>
      <c r="G454">
        <v>18</v>
      </c>
      <c r="H454">
        <v>31</v>
      </c>
      <c r="I454">
        <v>182</v>
      </c>
      <c r="J454">
        <v>1</v>
      </c>
      <c r="K454">
        <v>0</v>
      </c>
      <c r="L454">
        <v>0</v>
      </c>
      <c r="M454">
        <v>0</v>
      </c>
      <c r="N454">
        <v>5.9</v>
      </c>
      <c r="O454">
        <v>5.9</v>
      </c>
      <c r="P454">
        <v>58.1</v>
      </c>
      <c r="Q454">
        <v>85.7</v>
      </c>
      <c r="R454">
        <v>32</v>
      </c>
      <c r="S454">
        <v>175</v>
      </c>
      <c r="T454">
        <v>5.5</v>
      </c>
      <c r="U454">
        <v>2</v>
      </c>
      <c r="V454">
        <v>2</v>
      </c>
      <c r="W454">
        <v>2</v>
      </c>
      <c r="X454">
        <v>2</v>
      </c>
      <c r="Y454">
        <v>2</v>
      </c>
      <c r="Z454">
        <v>3</v>
      </c>
      <c r="AA454">
        <v>134</v>
      </c>
      <c r="AB454">
        <v>6</v>
      </c>
      <c r="AC454">
        <v>13</v>
      </c>
      <c r="AD454">
        <v>1</v>
      </c>
      <c r="AE454">
        <v>2</v>
      </c>
      <c r="AF454" s="3">
        <v>18.5</v>
      </c>
      <c r="AG454">
        <f>VLOOKUP(C454,'2022 FPIs'!$A$1:$B$33,2,FALSE)</f>
        <v>6.3</v>
      </c>
      <c r="AH454">
        <f>VLOOKUP($C454,'2022 FPIs'!$A$1:$F$33,3,FALSE)</f>
        <v>67.400000000000006</v>
      </c>
      <c r="AI454">
        <f>VLOOKUP($C454,'2022 FPIs'!$A$1:$F$33,4,FALSE)</f>
        <v>60.3</v>
      </c>
      <c r="AJ454">
        <f>VLOOKUP($C454,'2022 FPIs'!$A$1:$F$33,5,FALSE)</f>
        <v>63.2</v>
      </c>
      <c r="AK454">
        <f>VLOOKUP($C454,'2022 FPIs'!$A$1:$F$33,6,FALSE)</f>
        <v>58.4</v>
      </c>
      <c r="AL454">
        <f>VLOOKUP($C454,'2022 FPIs'!$A$1:$M$33,7,FALSE)</f>
        <v>1515</v>
      </c>
      <c r="AM454">
        <f>VLOOKUP($C454,'2022 FPIs'!$A$1:$M$33,8,FALSE)</f>
        <v>0.76065573770491801</v>
      </c>
      <c r="AN454">
        <f>VLOOKUP($C454,'2022 FPIs'!$A$1:$M$33,9,FALSE)</f>
        <v>0.85853658536585375</v>
      </c>
      <c r="AO454">
        <f>VLOOKUP($C454,'2022 FPIs'!$A$1:$M$33,10,FALSE)</f>
        <v>0.70780399274047179</v>
      </c>
      <c r="AP454">
        <f>VLOOKUP($C454,'2022 FPIs'!$A$1:$M$33,11,FALSE)</f>
        <v>0.85154061624649868</v>
      </c>
      <c r="AQ454">
        <f>VLOOKUP($C454,'2022 FPIs'!$A$1:$M$33,12,FALSE)</f>
        <v>0.79027355623100304</v>
      </c>
      <c r="AR454">
        <f>VLOOKUP($C454,'2022 FPIs'!$A$1:$M$33,13,FALSE)</f>
        <v>0.48826291079812206</v>
      </c>
      <c r="AS454">
        <v>19</v>
      </c>
      <c r="AT454">
        <v>28</v>
      </c>
      <c r="AU454">
        <v>20</v>
      </c>
      <c r="AV454">
        <v>25</v>
      </c>
      <c r="AW454">
        <v>254</v>
      </c>
      <c r="AX454">
        <v>0</v>
      </c>
      <c r="AY454">
        <v>2</v>
      </c>
      <c r="AZ454">
        <v>0</v>
      </c>
      <c r="BA454">
        <v>0</v>
      </c>
      <c r="BB454">
        <v>10.199999999999999</v>
      </c>
      <c r="BC454">
        <v>10.199999999999999</v>
      </c>
      <c r="BD454">
        <v>80</v>
      </c>
      <c r="BE454">
        <v>75.7</v>
      </c>
      <c r="BF454">
        <v>25</v>
      </c>
      <c r="BG454">
        <v>155</v>
      </c>
      <c r="BH454">
        <v>6.2</v>
      </c>
      <c r="BI454">
        <v>2</v>
      </c>
      <c r="BJ454">
        <v>2</v>
      </c>
      <c r="BK454">
        <v>3</v>
      </c>
      <c r="BL454">
        <v>1</v>
      </c>
      <c r="BM454">
        <v>2</v>
      </c>
      <c r="BN454">
        <v>1</v>
      </c>
      <c r="BO454">
        <v>39</v>
      </c>
      <c r="BP454">
        <v>6</v>
      </c>
      <c r="BQ454">
        <v>11</v>
      </c>
      <c r="BR454">
        <v>0</v>
      </c>
      <c r="BS454">
        <v>0</v>
      </c>
      <c r="BT454" s="3">
        <f t="shared" si="57"/>
        <v>41.5</v>
      </c>
      <c r="BU454">
        <f>VLOOKUP(D454,'2022 FPIs'!$A$1:$B$33,2,FALSE)</f>
        <v>-16.899999999999999</v>
      </c>
      <c r="BV454">
        <f>VLOOKUP($D454,'2022 FPIs'!$A$1:$F$33,3,FALSE)</f>
        <v>45.7</v>
      </c>
      <c r="BW454">
        <f>VLOOKUP($D454,'2022 FPIs'!$A$1:$F$33,4,FALSE)</f>
        <v>35.200000000000003</v>
      </c>
      <c r="BX454">
        <f>VLOOKUP($D454,'2022 FPIs'!$A$1:$F$33,5,FALSE)</f>
        <v>58.8</v>
      </c>
      <c r="BY454">
        <f>VLOOKUP($D454,'2022 FPIs'!$A$1:$F$33,6,FALSE)</f>
        <v>50.2</v>
      </c>
      <c r="BZ454">
        <f>VLOOKUP($D454,'2022 FPIs'!$A$1:$G$33,7,FALSE)</f>
        <v>1332</v>
      </c>
      <c r="CA454">
        <f>VLOOKUP($D454,'2022 FPIs'!$A$1:$M$33,8,FALSE)</f>
        <v>0</v>
      </c>
      <c r="CB454">
        <f>VLOOKUP($D454,'2022 FPIs'!$A$1:$M$33,9,FALSE)</f>
        <v>0.32926829268292684</v>
      </c>
      <c r="CC454">
        <f>VLOOKUP($D454,'2022 FPIs'!$A$1:$M$33,10,FALSE)</f>
        <v>0.25226860254083483</v>
      </c>
      <c r="CD454">
        <f>VLOOKUP($D454,'2022 FPIs'!$A$1:$M$33,11,FALSE)</f>
        <v>0.72829131652661061</v>
      </c>
      <c r="CE454">
        <f>VLOOKUP($D454,'2022 FPIs'!$A$1:$M$33,12,FALSE)</f>
        <v>0.54103343465045606</v>
      </c>
      <c r="CF454">
        <f>VLOOKUP($D454,'2022 FPIs'!$A$1:$M$33,13,FALSE)</f>
        <v>5.8685446009389672E-2</v>
      </c>
      <c r="CG454">
        <f t="shared" si="58"/>
        <v>23.2</v>
      </c>
      <c r="CH454">
        <f t="shared" si="59"/>
        <v>1.4748358862144419</v>
      </c>
      <c r="CI454">
        <f t="shared" si="60"/>
        <v>1.7130681818181817</v>
      </c>
      <c r="CJ454">
        <f t="shared" si="61"/>
        <v>1.0748299319727892</v>
      </c>
      <c r="CK454">
        <f t="shared" si="62"/>
        <v>1.1633466135458166</v>
      </c>
      <c r="CL454">
        <f t="shared" si="63"/>
        <v>183</v>
      </c>
    </row>
    <row r="455" spans="1:90">
      <c r="A455" t="s">
        <v>1</v>
      </c>
      <c r="B455">
        <f t="shared" si="56"/>
        <v>1</v>
      </c>
      <c r="C455" t="s">
        <v>47</v>
      </c>
      <c r="D455" t="s">
        <v>42</v>
      </c>
      <c r="E455">
        <v>24</v>
      </c>
      <c r="F455">
        <v>12</v>
      </c>
      <c r="G455">
        <v>22</v>
      </c>
      <c r="H455">
        <v>30</v>
      </c>
      <c r="I455">
        <v>207</v>
      </c>
      <c r="J455">
        <v>1</v>
      </c>
      <c r="K455">
        <v>1</v>
      </c>
      <c r="L455">
        <v>3</v>
      </c>
      <c r="M455">
        <v>22</v>
      </c>
      <c r="N455">
        <v>7.6</v>
      </c>
      <c r="O455">
        <v>6.3</v>
      </c>
      <c r="P455">
        <v>73.3</v>
      </c>
      <c r="Q455">
        <v>89.2</v>
      </c>
      <c r="R455">
        <v>35</v>
      </c>
      <c r="S455">
        <v>138</v>
      </c>
      <c r="T455">
        <v>3.9</v>
      </c>
      <c r="U455">
        <v>2</v>
      </c>
      <c r="V455">
        <v>1</v>
      </c>
      <c r="W455">
        <v>1</v>
      </c>
      <c r="X455">
        <v>3</v>
      </c>
      <c r="Y455">
        <v>3</v>
      </c>
      <c r="Z455">
        <v>1</v>
      </c>
      <c r="AA455">
        <v>37</v>
      </c>
      <c r="AB455">
        <v>4</v>
      </c>
      <c r="AC455">
        <v>9</v>
      </c>
      <c r="AD455">
        <v>2</v>
      </c>
      <c r="AE455">
        <v>2</v>
      </c>
      <c r="AF455" s="3">
        <v>37.5</v>
      </c>
      <c r="AG455">
        <f>VLOOKUP(C455,'2022 FPIs'!$A$1:$B$33,2,FALSE)</f>
        <v>6.3</v>
      </c>
      <c r="AH455">
        <f>VLOOKUP($C455,'2022 FPIs'!$A$1:$F$33,3,FALSE)</f>
        <v>67.400000000000006</v>
      </c>
      <c r="AI455">
        <f>VLOOKUP($C455,'2022 FPIs'!$A$1:$F$33,4,FALSE)</f>
        <v>60.3</v>
      </c>
      <c r="AJ455">
        <f>VLOOKUP($C455,'2022 FPIs'!$A$1:$F$33,5,FALSE)</f>
        <v>63.2</v>
      </c>
      <c r="AK455">
        <f>VLOOKUP($C455,'2022 FPIs'!$A$1:$F$33,6,FALSE)</f>
        <v>58.4</v>
      </c>
      <c r="AL455">
        <f>VLOOKUP($C455,'2022 FPIs'!$A$1:$M$33,7,FALSE)</f>
        <v>1515</v>
      </c>
      <c r="AM455">
        <f>VLOOKUP($C455,'2022 FPIs'!$A$1:$M$33,8,FALSE)</f>
        <v>0.76065573770491801</v>
      </c>
      <c r="AN455">
        <f>VLOOKUP($C455,'2022 FPIs'!$A$1:$M$33,9,FALSE)</f>
        <v>0.85853658536585375</v>
      </c>
      <c r="AO455">
        <f>VLOOKUP($C455,'2022 FPIs'!$A$1:$M$33,10,FALSE)</f>
        <v>0.70780399274047179</v>
      </c>
      <c r="AP455">
        <f>VLOOKUP($C455,'2022 FPIs'!$A$1:$M$33,11,FALSE)</f>
        <v>0.85154061624649868</v>
      </c>
      <c r="AQ455">
        <f>VLOOKUP($C455,'2022 FPIs'!$A$1:$M$33,12,FALSE)</f>
        <v>0.79027355623100304</v>
      </c>
      <c r="AR455">
        <f>VLOOKUP($C455,'2022 FPIs'!$A$1:$M$33,13,FALSE)</f>
        <v>0.48826291079812206</v>
      </c>
      <c r="AS455">
        <v>12</v>
      </c>
      <c r="AT455">
        <v>24</v>
      </c>
      <c r="AU455">
        <v>12</v>
      </c>
      <c r="AV455">
        <v>21</v>
      </c>
      <c r="AW455">
        <v>84</v>
      </c>
      <c r="AX455">
        <v>1</v>
      </c>
      <c r="AY455">
        <v>1</v>
      </c>
      <c r="AZ455">
        <v>5</v>
      </c>
      <c r="BA455">
        <v>27</v>
      </c>
      <c r="BB455">
        <v>5.3</v>
      </c>
      <c r="BC455">
        <v>3.2</v>
      </c>
      <c r="BD455">
        <v>57.1</v>
      </c>
      <c r="BE455">
        <v>62.4</v>
      </c>
      <c r="BF455">
        <v>17</v>
      </c>
      <c r="BG455">
        <v>72</v>
      </c>
      <c r="BH455">
        <v>4.2</v>
      </c>
      <c r="BI455">
        <v>0</v>
      </c>
      <c r="BJ455">
        <v>2</v>
      </c>
      <c r="BK455">
        <v>2</v>
      </c>
      <c r="BL455">
        <v>0</v>
      </c>
      <c r="BM455">
        <v>1</v>
      </c>
      <c r="BN455">
        <v>4</v>
      </c>
      <c r="BO455">
        <v>151</v>
      </c>
      <c r="BP455">
        <v>4</v>
      </c>
      <c r="BQ455">
        <v>11</v>
      </c>
      <c r="BR455">
        <v>0</v>
      </c>
      <c r="BS455">
        <v>0</v>
      </c>
      <c r="BT455" s="3">
        <f t="shared" si="57"/>
        <v>22.5</v>
      </c>
      <c r="BU455">
        <f>VLOOKUP(D455,'2022 FPIs'!$A$1:$B$33,2,FALSE)</f>
        <v>-6.5</v>
      </c>
      <c r="BV455">
        <f>VLOOKUP($D455,'2022 FPIs'!$A$1:$F$33,3,FALSE)</f>
        <v>46.9</v>
      </c>
      <c r="BW455">
        <f>VLOOKUP($D455,'2022 FPIs'!$A$1:$F$33,4,FALSE)</f>
        <v>48.4</v>
      </c>
      <c r="BX455">
        <f>VLOOKUP($D455,'2022 FPIs'!$A$1:$F$33,5,FALSE)</f>
        <v>52.3</v>
      </c>
      <c r="BY455">
        <f>VLOOKUP($D455,'2022 FPIs'!$A$1:$F$33,6,FALSE)</f>
        <v>36</v>
      </c>
      <c r="BZ455">
        <f>VLOOKUP($D455,'2022 FPIs'!$A$1:$G$33,7,FALSE)</f>
        <v>1469</v>
      </c>
      <c r="CA455">
        <f>VLOOKUP($D455,'2022 FPIs'!$A$1:$M$33,8,FALSE)</f>
        <v>0.34098360655737703</v>
      </c>
      <c r="CB455">
        <f>VLOOKUP($D455,'2022 FPIs'!$A$1:$M$33,9,FALSE)</f>
        <v>0.35853658536585353</v>
      </c>
      <c r="CC455">
        <f>VLOOKUP($D455,'2022 FPIs'!$A$1:$M$33,10,FALSE)</f>
        <v>0.49183303085299446</v>
      </c>
      <c r="CD455">
        <f>VLOOKUP($D455,'2022 FPIs'!$A$1:$M$33,11,FALSE)</f>
        <v>0.54621848739495793</v>
      </c>
      <c r="CE455">
        <f>VLOOKUP($D455,'2022 FPIs'!$A$1:$M$33,12,FALSE)</f>
        <v>0.10942249240121585</v>
      </c>
      <c r="CF455">
        <f>VLOOKUP($D455,'2022 FPIs'!$A$1:$M$33,13,FALSE)</f>
        <v>0.38028169014084506</v>
      </c>
      <c r="CG455">
        <f t="shared" si="58"/>
        <v>12.8</v>
      </c>
      <c r="CH455">
        <f t="shared" si="59"/>
        <v>1.4371002132196165</v>
      </c>
      <c r="CI455">
        <f t="shared" si="60"/>
        <v>1.2458677685950412</v>
      </c>
      <c r="CJ455">
        <f t="shared" si="61"/>
        <v>1.208413001912046</v>
      </c>
      <c r="CK455">
        <f t="shared" si="62"/>
        <v>1.6222222222222222</v>
      </c>
      <c r="CL455">
        <f t="shared" si="63"/>
        <v>46</v>
      </c>
    </row>
    <row r="456" spans="1:90">
      <c r="A456" t="s">
        <v>1</v>
      </c>
      <c r="B456">
        <f t="shared" si="56"/>
        <v>1</v>
      </c>
      <c r="C456" t="s">
        <v>47</v>
      </c>
      <c r="D456" t="s">
        <v>38</v>
      </c>
      <c r="E456">
        <v>26</v>
      </c>
      <c r="F456">
        <v>20</v>
      </c>
      <c r="G456">
        <v>24</v>
      </c>
      <c r="H456">
        <v>38</v>
      </c>
      <c r="I456">
        <v>222</v>
      </c>
      <c r="J456">
        <v>1</v>
      </c>
      <c r="K456">
        <v>1</v>
      </c>
      <c r="L456">
        <v>2</v>
      </c>
      <c r="M456">
        <v>16</v>
      </c>
      <c r="N456">
        <v>6.3</v>
      </c>
      <c r="O456">
        <v>5.6</v>
      </c>
      <c r="P456">
        <v>63.2</v>
      </c>
      <c r="Q456">
        <v>76.900000000000006</v>
      </c>
      <c r="R456">
        <v>25</v>
      </c>
      <c r="S456">
        <v>79</v>
      </c>
      <c r="T456">
        <v>3.2</v>
      </c>
      <c r="U456">
        <v>1</v>
      </c>
      <c r="V456">
        <v>4</v>
      </c>
      <c r="W456">
        <v>4</v>
      </c>
      <c r="X456">
        <v>2</v>
      </c>
      <c r="Y456">
        <v>2</v>
      </c>
      <c r="Z456">
        <v>1</v>
      </c>
      <c r="AA456">
        <v>46</v>
      </c>
      <c r="AB456">
        <v>2</v>
      </c>
      <c r="AC456">
        <v>14</v>
      </c>
      <c r="AD456">
        <v>3</v>
      </c>
      <c r="AE456">
        <v>5</v>
      </c>
      <c r="AF456" s="3">
        <v>32</v>
      </c>
      <c r="AG456">
        <f>VLOOKUP(C456,'2022 FPIs'!$A$1:$B$33,2,FALSE)</f>
        <v>6.3</v>
      </c>
      <c r="AH456">
        <f>VLOOKUP($C456,'2022 FPIs'!$A$1:$F$33,3,FALSE)</f>
        <v>67.400000000000006</v>
      </c>
      <c r="AI456">
        <f>VLOOKUP($C456,'2022 FPIs'!$A$1:$F$33,4,FALSE)</f>
        <v>60.3</v>
      </c>
      <c r="AJ456">
        <f>VLOOKUP($C456,'2022 FPIs'!$A$1:$F$33,5,FALSE)</f>
        <v>63.2</v>
      </c>
      <c r="AK456">
        <f>VLOOKUP($C456,'2022 FPIs'!$A$1:$F$33,6,FALSE)</f>
        <v>58.4</v>
      </c>
      <c r="AL456">
        <f>VLOOKUP($C456,'2022 FPIs'!$A$1:$M$33,7,FALSE)</f>
        <v>1515</v>
      </c>
      <c r="AM456">
        <f>VLOOKUP($C456,'2022 FPIs'!$A$1:$M$33,8,FALSE)</f>
        <v>0.76065573770491801</v>
      </c>
      <c r="AN456">
        <f>VLOOKUP($C456,'2022 FPIs'!$A$1:$M$33,9,FALSE)</f>
        <v>0.85853658536585375</v>
      </c>
      <c r="AO456">
        <f>VLOOKUP($C456,'2022 FPIs'!$A$1:$M$33,10,FALSE)</f>
        <v>0.70780399274047179</v>
      </c>
      <c r="AP456">
        <f>VLOOKUP($C456,'2022 FPIs'!$A$1:$M$33,11,FALSE)</f>
        <v>0.85154061624649868</v>
      </c>
      <c r="AQ456">
        <f>VLOOKUP($C456,'2022 FPIs'!$A$1:$M$33,12,FALSE)</f>
        <v>0.79027355623100304</v>
      </c>
      <c r="AR456">
        <f>VLOOKUP($C456,'2022 FPIs'!$A$1:$M$33,13,FALSE)</f>
        <v>0.48826291079812206</v>
      </c>
      <c r="AS456">
        <v>20</v>
      </c>
      <c r="AT456">
        <v>26</v>
      </c>
      <c r="AU456">
        <v>16</v>
      </c>
      <c r="AV456">
        <v>25</v>
      </c>
      <c r="AW456">
        <v>294</v>
      </c>
      <c r="AX456">
        <v>1</v>
      </c>
      <c r="AY456">
        <v>3</v>
      </c>
      <c r="AZ456">
        <v>2</v>
      </c>
      <c r="BA456">
        <v>16</v>
      </c>
      <c r="BB456">
        <v>12.4</v>
      </c>
      <c r="BC456">
        <v>10.9</v>
      </c>
      <c r="BD456">
        <v>64</v>
      </c>
      <c r="BE456">
        <v>78.2</v>
      </c>
      <c r="BF456">
        <v>18</v>
      </c>
      <c r="BG456">
        <v>82</v>
      </c>
      <c r="BH456">
        <v>4.5999999999999996</v>
      </c>
      <c r="BI456">
        <v>1</v>
      </c>
      <c r="BJ456">
        <v>2</v>
      </c>
      <c r="BK456">
        <v>3</v>
      </c>
      <c r="BL456">
        <v>2</v>
      </c>
      <c r="BM456">
        <v>2</v>
      </c>
      <c r="BN456">
        <v>1</v>
      </c>
      <c r="BO456">
        <v>46</v>
      </c>
      <c r="BP456">
        <v>2</v>
      </c>
      <c r="BQ456">
        <v>7</v>
      </c>
      <c r="BR456">
        <v>1</v>
      </c>
      <c r="BS456">
        <v>1</v>
      </c>
      <c r="BT456" s="3">
        <f t="shared" si="57"/>
        <v>28</v>
      </c>
      <c r="BU456">
        <f>VLOOKUP(D456,'2022 FPIs'!$A$1:$B$33,2,FALSE)</f>
        <v>5.2</v>
      </c>
      <c r="BV456">
        <f>VLOOKUP($D456,'2022 FPIs'!$A$1:$F$33,3,FALSE)</f>
        <v>63.2</v>
      </c>
      <c r="BW456">
        <f>VLOOKUP($D456,'2022 FPIs'!$A$1:$F$33,4,FALSE)</f>
        <v>55.7</v>
      </c>
      <c r="BX456">
        <f>VLOOKUP($D456,'2022 FPIs'!$A$1:$F$33,5,FALSE)</f>
        <v>63.8</v>
      </c>
      <c r="BY456">
        <f>VLOOKUP($D456,'2022 FPIs'!$A$1:$F$33,6,FALSE)</f>
        <v>52.1</v>
      </c>
      <c r="BZ456">
        <f>VLOOKUP($D456,'2022 FPIs'!$A$1:$G$33,7,FALSE)</f>
        <v>1521</v>
      </c>
      <c r="CA456">
        <f>VLOOKUP($D456,'2022 FPIs'!$A$1:$M$33,8,FALSE)</f>
        <v>0.72459016393442621</v>
      </c>
      <c r="CB456">
        <f>VLOOKUP($D456,'2022 FPIs'!$A$1:$M$33,9,FALSE)</f>
        <v>0.75609756097560976</v>
      </c>
      <c r="CC456">
        <f>VLOOKUP($D456,'2022 FPIs'!$A$1:$M$33,10,FALSE)</f>
        <v>0.62431941923774958</v>
      </c>
      <c r="CD456">
        <f>VLOOKUP($D456,'2022 FPIs'!$A$1:$M$33,11,FALSE)</f>
        <v>0.86834733893557414</v>
      </c>
      <c r="CE456">
        <f>VLOOKUP($D456,'2022 FPIs'!$A$1:$M$33,12,FALSE)</f>
        <v>0.59878419452887555</v>
      </c>
      <c r="CF456">
        <f>VLOOKUP($D456,'2022 FPIs'!$A$1:$M$33,13,FALSE)</f>
        <v>0.50234741784037562</v>
      </c>
      <c r="CG456">
        <f t="shared" si="58"/>
        <v>1.0999999999999996</v>
      </c>
      <c r="CH456">
        <f t="shared" si="59"/>
        <v>1.0664556962025318</v>
      </c>
      <c r="CI456">
        <f t="shared" si="60"/>
        <v>1.0825852782764811</v>
      </c>
      <c r="CJ456">
        <f t="shared" si="61"/>
        <v>0.99059561128526652</v>
      </c>
      <c r="CK456">
        <f t="shared" si="62"/>
        <v>1.1209213051823417</v>
      </c>
      <c r="CL456">
        <f t="shared" si="63"/>
        <v>-6</v>
      </c>
    </row>
    <row r="457" spans="1:90">
      <c r="A457" t="s">
        <v>1</v>
      </c>
      <c r="B457">
        <f t="shared" si="56"/>
        <v>1</v>
      </c>
      <c r="C457" t="s">
        <v>47</v>
      </c>
      <c r="D457" t="s">
        <v>48</v>
      </c>
      <c r="E457">
        <v>41</v>
      </c>
      <c r="F457">
        <v>17</v>
      </c>
      <c r="G457">
        <v>17</v>
      </c>
      <c r="H457">
        <v>27</v>
      </c>
      <c r="I457">
        <v>152</v>
      </c>
      <c r="J457">
        <v>1</v>
      </c>
      <c r="K457">
        <v>0</v>
      </c>
      <c r="L457">
        <v>1</v>
      </c>
      <c r="M457">
        <v>16</v>
      </c>
      <c r="N457">
        <v>6.2</v>
      </c>
      <c r="O457">
        <v>5.4</v>
      </c>
      <c r="P457">
        <v>63</v>
      </c>
      <c r="Q457">
        <v>90.4</v>
      </c>
      <c r="R457">
        <v>33</v>
      </c>
      <c r="S457">
        <v>163</v>
      </c>
      <c r="T457">
        <v>4.9000000000000004</v>
      </c>
      <c r="U457">
        <v>2</v>
      </c>
      <c r="V457">
        <v>2</v>
      </c>
      <c r="W457">
        <v>2</v>
      </c>
      <c r="X457">
        <v>5</v>
      </c>
      <c r="Y457">
        <v>5</v>
      </c>
      <c r="Z457">
        <v>3</v>
      </c>
      <c r="AA457">
        <v>81</v>
      </c>
      <c r="AB457">
        <v>7</v>
      </c>
      <c r="AC457">
        <v>12</v>
      </c>
      <c r="AD457">
        <v>0</v>
      </c>
      <c r="AE457">
        <v>1</v>
      </c>
      <c r="AF457" s="3">
        <v>34</v>
      </c>
      <c r="AG457">
        <f>VLOOKUP(C457,'2022 FPIs'!$A$1:$B$33,2,FALSE)</f>
        <v>6.3</v>
      </c>
      <c r="AH457">
        <f>VLOOKUP($C457,'2022 FPIs'!$A$1:$F$33,3,FALSE)</f>
        <v>67.400000000000006</v>
      </c>
      <c r="AI457">
        <f>VLOOKUP($C457,'2022 FPIs'!$A$1:$F$33,4,FALSE)</f>
        <v>60.3</v>
      </c>
      <c r="AJ457">
        <f>VLOOKUP($C457,'2022 FPIs'!$A$1:$F$33,5,FALSE)</f>
        <v>63.2</v>
      </c>
      <c r="AK457">
        <f>VLOOKUP($C457,'2022 FPIs'!$A$1:$F$33,6,FALSE)</f>
        <v>58.4</v>
      </c>
      <c r="AL457">
        <f>VLOOKUP($C457,'2022 FPIs'!$A$1:$M$33,7,FALSE)</f>
        <v>1515</v>
      </c>
      <c r="AM457">
        <f>VLOOKUP($C457,'2022 FPIs'!$A$1:$M$33,8,FALSE)</f>
        <v>0.76065573770491801</v>
      </c>
      <c r="AN457">
        <f>VLOOKUP($C457,'2022 FPIs'!$A$1:$M$33,9,FALSE)</f>
        <v>0.85853658536585375</v>
      </c>
      <c r="AO457">
        <f>VLOOKUP($C457,'2022 FPIs'!$A$1:$M$33,10,FALSE)</f>
        <v>0.70780399274047179</v>
      </c>
      <c r="AP457">
        <f>VLOOKUP($C457,'2022 FPIs'!$A$1:$M$33,11,FALSE)</f>
        <v>0.85154061624649868</v>
      </c>
      <c r="AQ457">
        <f>VLOOKUP($C457,'2022 FPIs'!$A$1:$M$33,12,FALSE)</f>
        <v>0.79027355623100304</v>
      </c>
      <c r="AR457">
        <f>VLOOKUP($C457,'2022 FPIs'!$A$1:$M$33,13,FALSE)</f>
        <v>0.48826291079812206</v>
      </c>
      <c r="AS457">
        <v>17</v>
      </c>
      <c r="AT457">
        <v>41</v>
      </c>
      <c r="AU457">
        <v>22</v>
      </c>
      <c r="AV457">
        <v>35</v>
      </c>
      <c r="AW457">
        <v>244</v>
      </c>
      <c r="AX457">
        <v>2</v>
      </c>
      <c r="AY457">
        <v>3</v>
      </c>
      <c r="AZ457">
        <v>2</v>
      </c>
      <c r="BA457">
        <v>18</v>
      </c>
      <c r="BB457">
        <v>7.5</v>
      </c>
      <c r="BC457">
        <v>6.6</v>
      </c>
      <c r="BD457">
        <v>62.9</v>
      </c>
      <c r="BE457">
        <v>66.8</v>
      </c>
      <c r="BF457">
        <v>20</v>
      </c>
      <c r="BG457">
        <v>102</v>
      </c>
      <c r="BH457">
        <v>5.0999999999999996</v>
      </c>
      <c r="BI457">
        <v>0</v>
      </c>
      <c r="BJ457">
        <v>1</v>
      </c>
      <c r="BK457">
        <v>3</v>
      </c>
      <c r="BL457">
        <v>2</v>
      </c>
      <c r="BM457">
        <v>2</v>
      </c>
      <c r="BN457">
        <v>2</v>
      </c>
      <c r="BO457">
        <v>95</v>
      </c>
      <c r="BP457">
        <v>5</v>
      </c>
      <c r="BQ457">
        <v>12</v>
      </c>
      <c r="BR457">
        <v>1</v>
      </c>
      <c r="BS457">
        <v>2</v>
      </c>
      <c r="BT457" s="3">
        <f t="shared" si="57"/>
        <v>26</v>
      </c>
      <c r="BU457">
        <f>VLOOKUP(D457,'2022 FPIs'!$A$1:$B$33,2,FALSE)</f>
        <v>1.7</v>
      </c>
      <c r="BV457">
        <f>VLOOKUP($D457,'2022 FPIs'!$A$1:$F$33,3,FALSE)</f>
        <v>68.099999999999994</v>
      </c>
      <c r="BW457">
        <f>VLOOKUP($D457,'2022 FPIs'!$A$1:$F$33,4,FALSE)</f>
        <v>76.400000000000006</v>
      </c>
      <c r="BX457">
        <f>VLOOKUP($D457,'2022 FPIs'!$A$1:$F$33,5,FALSE)</f>
        <v>57.1</v>
      </c>
      <c r="BY457">
        <f>VLOOKUP($D457,'2022 FPIs'!$A$1:$F$33,6,FALSE)</f>
        <v>32.4</v>
      </c>
      <c r="BZ457">
        <f>VLOOKUP($D457,'2022 FPIs'!$A$1:$G$33,7,FALSE)</f>
        <v>1534</v>
      </c>
      <c r="CA457">
        <f>VLOOKUP($D457,'2022 FPIs'!$A$1:$M$33,8,FALSE)</f>
        <v>0.60983606557377046</v>
      </c>
      <c r="CB457">
        <f>VLOOKUP($D457,'2022 FPIs'!$A$1:$M$33,9,FALSE)</f>
        <v>0.87560975609756075</v>
      </c>
      <c r="CC457">
        <f>VLOOKUP($D457,'2022 FPIs'!$A$1:$M$33,10,FALSE)</f>
        <v>1</v>
      </c>
      <c r="CD457">
        <f>VLOOKUP($D457,'2022 FPIs'!$A$1:$M$33,11,FALSE)</f>
        <v>0.68067226890756305</v>
      </c>
      <c r="CE457">
        <f>VLOOKUP($D457,'2022 FPIs'!$A$1:$M$33,12,FALSE)</f>
        <v>0</v>
      </c>
      <c r="CF457">
        <f>VLOOKUP($D457,'2022 FPIs'!$A$1:$M$33,13,FALSE)</f>
        <v>0.53286384976525825</v>
      </c>
      <c r="CG457">
        <f t="shared" si="58"/>
        <v>4.5999999999999996</v>
      </c>
      <c r="CH457">
        <f t="shared" si="59"/>
        <v>0.98972099853157136</v>
      </c>
      <c r="CI457">
        <f t="shared" si="60"/>
        <v>0.78926701570680624</v>
      </c>
      <c r="CJ457">
        <f t="shared" si="61"/>
        <v>1.1068301225919439</v>
      </c>
      <c r="CK457">
        <f t="shared" si="62"/>
        <v>1.8024691358024691</v>
      </c>
      <c r="CL457">
        <f t="shared" si="63"/>
        <v>-19</v>
      </c>
    </row>
    <row r="458" spans="1:90">
      <c r="A458" t="s">
        <v>0</v>
      </c>
      <c r="B458">
        <f t="shared" si="56"/>
        <v>0</v>
      </c>
      <c r="C458" t="s">
        <v>47</v>
      </c>
      <c r="D458" t="s">
        <v>50</v>
      </c>
      <c r="E458">
        <v>16</v>
      </c>
      <c r="F458">
        <v>20</v>
      </c>
      <c r="G458">
        <v>17</v>
      </c>
      <c r="H458">
        <v>27</v>
      </c>
      <c r="I458">
        <v>188</v>
      </c>
      <c r="J458">
        <v>1</v>
      </c>
      <c r="K458">
        <v>1</v>
      </c>
      <c r="L458">
        <v>2</v>
      </c>
      <c r="M458">
        <v>17</v>
      </c>
      <c r="N458">
        <v>7.6</v>
      </c>
      <c r="O458">
        <v>6.5</v>
      </c>
      <c r="P458">
        <v>63</v>
      </c>
      <c r="Q458">
        <v>80.5</v>
      </c>
      <c r="R458">
        <v>28</v>
      </c>
      <c r="S458">
        <v>103</v>
      </c>
      <c r="T458">
        <v>3.7</v>
      </c>
      <c r="U458">
        <v>0</v>
      </c>
      <c r="V458">
        <v>3</v>
      </c>
      <c r="W458">
        <v>4</v>
      </c>
      <c r="X458">
        <v>1</v>
      </c>
      <c r="Y458">
        <v>1</v>
      </c>
      <c r="Z458">
        <v>1</v>
      </c>
      <c r="AA458">
        <v>37</v>
      </c>
      <c r="AB458">
        <v>4</v>
      </c>
      <c r="AC458">
        <v>12</v>
      </c>
      <c r="AD458">
        <v>1</v>
      </c>
      <c r="AE458">
        <v>2</v>
      </c>
      <c r="AF458" s="3">
        <v>32</v>
      </c>
      <c r="AG458">
        <f>VLOOKUP(C458,'2022 FPIs'!$A$1:$B$33,2,FALSE)</f>
        <v>6.3</v>
      </c>
      <c r="AH458">
        <f>VLOOKUP($C458,'2022 FPIs'!$A$1:$F$33,3,FALSE)</f>
        <v>67.400000000000006</v>
      </c>
      <c r="AI458">
        <f>VLOOKUP($C458,'2022 FPIs'!$A$1:$F$33,4,FALSE)</f>
        <v>60.3</v>
      </c>
      <c r="AJ458">
        <f>VLOOKUP($C458,'2022 FPIs'!$A$1:$F$33,5,FALSE)</f>
        <v>63.2</v>
      </c>
      <c r="AK458">
        <f>VLOOKUP($C458,'2022 FPIs'!$A$1:$F$33,6,FALSE)</f>
        <v>58.4</v>
      </c>
      <c r="AL458">
        <f>VLOOKUP($C458,'2022 FPIs'!$A$1:$M$33,7,FALSE)</f>
        <v>1515</v>
      </c>
      <c r="AM458">
        <f>VLOOKUP($C458,'2022 FPIs'!$A$1:$M$33,8,FALSE)</f>
        <v>0.76065573770491801</v>
      </c>
      <c r="AN458">
        <f>VLOOKUP($C458,'2022 FPIs'!$A$1:$M$33,9,FALSE)</f>
        <v>0.85853658536585375</v>
      </c>
      <c r="AO458">
        <f>VLOOKUP($C458,'2022 FPIs'!$A$1:$M$33,10,FALSE)</f>
        <v>0.70780399274047179</v>
      </c>
      <c r="AP458">
        <f>VLOOKUP($C458,'2022 FPIs'!$A$1:$M$33,11,FALSE)</f>
        <v>0.85154061624649868</v>
      </c>
      <c r="AQ458">
        <f>VLOOKUP($C458,'2022 FPIs'!$A$1:$M$33,12,FALSE)</f>
        <v>0.79027355623100304</v>
      </c>
      <c r="AR458">
        <f>VLOOKUP($C458,'2022 FPIs'!$A$1:$M$33,13,FALSE)</f>
        <v>0.48826291079812206</v>
      </c>
      <c r="AS458">
        <v>20</v>
      </c>
      <c r="AT458">
        <v>16</v>
      </c>
      <c r="AU458">
        <v>23</v>
      </c>
      <c r="AV458">
        <v>34</v>
      </c>
      <c r="AW458">
        <v>219</v>
      </c>
      <c r="AX458">
        <v>0</v>
      </c>
      <c r="AY458">
        <v>0</v>
      </c>
      <c r="AZ458">
        <v>1</v>
      </c>
      <c r="BA458">
        <v>5</v>
      </c>
      <c r="BB458">
        <v>6.6</v>
      </c>
      <c r="BC458">
        <v>6.3</v>
      </c>
      <c r="BD458">
        <v>67.599999999999994</v>
      </c>
      <c r="BE458">
        <v>85.3</v>
      </c>
      <c r="BF458">
        <v>25</v>
      </c>
      <c r="BG458">
        <v>104</v>
      </c>
      <c r="BH458">
        <v>4.2</v>
      </c>
      <c r="BI458">
        <v>2</v>
      </c>
      <c r="BJ458">
        <v>2</v>
      </c>
      <c r="BK458">
        <v>3</v>
      </c>
      <c r="BL458">
        <v>2</v>
      </c>
      <c r="BM458">
        <v>2</v>
      </c>
      <c r="BN458">
        <v>4</v>
      </c>
      <c r="BO458">
        <v>188</v>
      </c>
      <c r="BP458">
        <v>4</v>
      </c>
      <c r="BQ458">
        <v>12</v>
      </c>
      <c r="BR458">
        <v>2</v>
      </c>
      <c r="BS458">
        <v>2</v>
      </c>
      <c r="BT458" s="3">
        <f t="shared" si="57"/>
        <v>28</v>
      </c>
      <c r="BU458">
        <f>VLOOKUP(D458,'2022 FPIs'!$A$1:$B$33,2,FALSE)</f>
        <v>2</v>
      </c>
      <c r="BV458">
        <f>VLOOKUP($D458,'2022 FPIs'!$A$1:$F$33,3,FALSE)</f>
        <v>36.299999999999997</v>
      </c>
      <c r="BW458">
        <f>VLOOKUP($D458,'2022 FPIs'!$A$1:$F$33,4,FALSE)</f>
        <v>25.3</v>
      </c>
      <c r="BX458">
        <f>VLOOKUP($D458,'2022 FPIs'!$A$1:$F$33,5,FALSE)</f>
        <v>52.8</v>
      </c>
      <c r="BY458">
        <f>VLOOKUP($D458,'2022 FPIs'!$A$1:$F$33,6,FALSE)</f>
        <v>56.2</v>
      </c>
      <c r="BZ458">
        <f>VLOOKUP($D458,'2022 FPIs'!$A$1:$G$33,7,FALSE)</f>
        <v>1527</v>
      </c>
      <c r="CA458">
        <f>VLOOKUP($D458,'2022 FPIs'!$A$1:$M$33,8,FALSE)</f>
        <v>0.61967213114754094</v>
      </c>
      <c r="CB458">
        <f>VLOOKUP($D458,'2022 FPIs'!$A$1:$M$33,9,FALSE)</f>
        <v>9.9999999999999867E-2</v>
      </c>
      <c r="CC458">
        <f>VLOOKUP($D458,'2022 FPIs'!$A$1:$M$33,10,FALSE)</f>
        <v>7.2595281306715054E-2</v>
      </c>
      <c r="CD458">
        <f>VLOOKUP($D458,'2022 FPIs'!$A$1:$M$33,11,FALSE)</f>
        <v>0.56022408963585435</v>
      </c>
      <c r="CE458">
        <f>VLOOKUP($D458,'2022 FPIs'!$A$1:$M$33,12,FALSE)</f>
        <v>0.72340425531914909</v>
      </c>
      <c r="CF458">
        <f>VLOOKUP($D458,'2022 FPIs'!$A$1:$M$33,13,FALSE)</f>
        <v>0.51643192488262912</v>
      </c>
      <c r="CG458">
        <f t="shared" si="58"/>
        <v>4.3</v>
      </c>
      <c r="CH458">
        <f t="shared" si="59"/>
        <v>1.8567493112947662</v>
      </c>
      <c r="CI458">
        <f t="shared" si="60"/>
        <v>2.383399209486166</v>
      </c>
      <c r="CJ458">
        <f t="shared" si="61"/>
        <v>1.196969696969697</v>
      </c>
      <c r="CK458">
        <f t="shared" si="62"/>
        <v>1.0391459074733096</v>
      </c>
      <c r="CL458">
        <f t="shared" si="63"/>
        <v>-12</v>
      </c>
    </row>
    <row r="459" spans="1:90">
      <c r="A459" t="s">
        <v>1</v>
      </c>
      <c r="B459">
        <f t="shared" si="56"/>
        <v>1</v>
      </c>
      <c r="C459" t="s">
        <v>51</v>
      </c>
      <c r="D459" t="s">
        <v>54</v>
      </c>
      <c r="E459">
        <v>19</v>
      </c>
      <c r="F459">
        <v>10</v>
      </c>
      <c r="G459">
        <v>8</v>
      </c>
      <c r="H459">
        <v>17</v>
      </c>
      <c r="I459">
        <v>105</v>
      </c>
      <c r="J459">
        <v>2</v>
      </c>
      <c r="K459">
        <v>1</v>
      </c>
      <c r="L459">
        <v>2</v>
      </c>
      <c r="M459">
        <v>16</v>
      </c>
      <c r="N459">
        <v>7.1</v>
      </c>
      <c r="O459">
        <v>5.5</v>
      </c>
      <c r="P459">
        <v>47.1</v>
      </c>
      <c r="Q459">
        <v>81.7</v>
      </c>
      <c r="R459">
        <v>37</v>
      </c>
      <c r="S459">
        <v>99</v>
      </c>
      <c r="T459">
        <v>2.7</v>
      </c>
      <c r="U459">
        <v>1</v>
      </c>
      <c r="V459">
        <v>0</v>
      </c>
      <c r="W459">
        <v>0</v>
      </c>
      <c r="X459">
        <v>1</v>
      </c>
      <c r="Y459">
        <v>3</v>
      </c>
      <c r="Z459">
        <v>6</v>
      </c>
      <c r="AA459">
        <v>277</v>
      </c>
      <c r="AB459">
        <v>5</v>
      </c>
      <c r="AC459">
        <v>14</v>
      </c>
      <c r="AD459">
        <v>0</v>
      </c>
      <c r="AE459">
        <v>0</v>
      </c>
      <c r="AF459" s="3">
        <v>26.5</v>
      </c>
      <c r="AG459">
        <f>VLOOKUP(C459,'2022 FPIs'!$A$1:$B$33,2,FALSE)</f>
        <v>-16.899999999999999</v>
      </c>
      <c r="AH459">
        <f>VLOOKUP($C459,'2022 FPIs'!$A$1:$F$33,3,FALSE)</f>
        <v>45.7</v>
      </c>
      <c r="AI459">
        <f>VLOOKUP($C459,'2022 FPIs'!$A$1:$F$33,4,FALSE)</f>
        <v>35.200000000000003</v>
      </c>
      <c r="AJ459">
        <f>VLOOKUP($C459,'2022 FPIs'!$A$1:$F$33,5,FALSE)</f>
        <v>58.8</v>
      </c>
      <c r="AK459">
        <f>VLOOKUP($C459,'2022 FPIs'!$A$1:$F$33,6,FALSE)</f>
        <v>50.2</v>
      </c>
      <c r="AL459">
        <f>VLOOKUP($C459,'2022 FPIs'!$A$1:$M$33,7,FALSE)</f>
        <v>1332</v>
      </c>
      <c r="AM459">
        <f>VLOOKUP($C459,'2022 FPIs'!$A$1:$M$33,8,FALSE)</f>
        <v>0</v>
      </c>
      <c r="AN459">
        <f>VLOOKUP($C459,'2022 FPIs'!$A$1:$M$33,9,FALSE)</f>
        <v>0.32926829268292684</v>
      </c>
      <c r="AO459">
        <f>VLOOKUP($C459,'2022 FPIs'!$A$1:$M$33,10,FALSE)</f>
        <v>0.25226860254083483</v>
      </c>
      <c r="AP459">
        <f>VLOOKUP($C459,'2022 FPIs'!$A$1:$M$33,11,FALSE)</f>
        <v>0.72829131652661061</v>
      </c>
      <c r="AQ459">
        <f>VLOOKUP($C459,'2022 FPIs'!$A$1:$M$33,12,FALSE)</f>
        <v>0.54103343465045606</v>
      </c>
      <c r="AR459">
        <f>VLOOKUP($C459,'2022 FPIs'!$A$1:$M$33,13,FALSE)</f>
        <v>5.8685446009389672E-2</v>
      </c>
      <c r="AS459">
        <v>10</v>
      </c>
      <c r="AT459">
        <v>19</v>
      </c>
      <c r="AU459">
        <v>13</v>
      </c>
      <c r="AV459">
        <v>28</v>
      </c>
      <c r="AW459">
        <v>155</v>
      </c>
      <c r="AX459">
        <v>0</v>
      </c>
      <c r="AY459">
        <v>1</v>
      </c>
      <c r="AZ459">
        <v>2</v>
      </c>
      <c r="BA459">
        <v>9</v>
      </c>
      <c r="BB459">
        <v>5.9</v>
      </c>
      <c r="BC459">
        <v>5.2</v>
      </c>
      <c r="BD459">
        <v>46.4</v>
      </c>
      <c r="BE459">
        <v>49</v>
      </c>
      <c r="BF459">
        <v>37</v>
      </c>
      <c r="BG459">
        <v>176</v>
      </c>
      <c r="BH459">
        <v>4.8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4</v>
      </c>
      <c r="BO459">
        <v>161</v>
      </c>
      <c r="BP459">
        <v>8</v>
      </c>
      <c r="BQ459">
        <v>17</v>
      </c>
      <c r="BR459">
        <v>0</v>
      </c>
      <c r="BS459">
        <v>2</v>
      </c>
      <c r="BT459" s="3">
        <f t="shared" si="57"/>
        <v>33.5</v>
      </c>
      <c r="BU459">
        <f>VLOOKUP(D459,'2022 FPIs'!$A$1:$B$33,2,FALSE)</f>
        <v>6.5</v>
      </c>
      <c r="BV459">
        <f>VLOOKUP($D459,'2022 FPIs'!$A$1:$F$33,3,FALSE)</f>
        <v>32.200000000000003</v>
      </c>
      <c r="BW459">
        <f>VLOOKUP($D459,'2022 FPIs'!$A$1:$F$33,4,FALSE)</f>
        <v>41.6</v>
      </c>
      <c r="BX459">
        <f>VLOOKUP($D459,'2022 FPIs'!$A$1:$F$33,5,FALSE)</f>
        <v>32.799999999999997</v>
      </c>
      <c r="BY459">
        <f>VLOOKUP($D459,'2022 FPIs'!$A$1:$F$33,6,FALSE)</f>
        <v>45.3</v>
      </c>
      <c r="BZ459">
        <f>VLOOKUP($D459,'2022 FPIs'!$A$1:$G$33,7,FALSE)</f>
        <v>1644</v>
      </c>
      <c r="CA459">
        <f>VLOOKUP($D459,'2022 FPIs'!$A$1:$M$33,8,FALSE)</f>
        <v>0.76721311475409837</v>
      </c>
      <c r="CB459">
        <f>VLOOKUP($D459,'2022 FPIs'!$A$1:$M$33,9,FALSE)</f>
        <v>0</v>
      </c>
      <c r="CC459">
        <f>VLOOKUP($D459,'2022 FPIs'!$A$1:$M$33,10,FALSE)</f>
        <v>0.36842105263157893</v>
      </c>
      <c r="CD459">
        <f>VLOOKUP($D459,'2022 FPIs'!$A$1:$M$33,11,FALSE)</f>
        <v>0</v>
      </c>
      <c r="CE459">
        <f>VLOOKUP($D459,'2022 FPIs'!$A$1:$M$33,12,FALSE)</f>
        <v>0.39209726443768994</v>
      </c>
      <c r="CF459">
        <f>VLOOKUP($D459,'2022 FPIs'!$A$1:$M$33,13,FALSE)</f>
        <v>0.79107981220657275</v>
      </c>
      <c r="CG459">
        <f t="shared" si="58"/>
        <v>-23.4</v>
      </c>
      <c r="CH459">
        <f t="shared" si="59"/>
        <v>1.4192546583850931</v>
      </c>
      <c r="CI459">
        <f t="shared" si="60"/>
        <v>0.84615384615384615</v>
      </c>
      <c r="CJ459">
        <f t="shared" si="61"/>
        <v>1.7926829268292683</v>
      </c>
      <c r="CK459">
        <f t="shared" si="62"/>
        <v>1.1081677704194262</v>
      </c>
      <c r="CL459">
        <f t="shared" si="63"/>
        <v>-312</v>
      </c>
    </row>
    <row r="460" spans="1:90">
      <c r="A460" t="s">
        <v>0</v>
      </c>
      <c r="B460">
        <f t="shared" si="56"/>
        <v>0</v>
      </c>
      <c r="C460" t="s">
        <v>51</v>
      </c>
      <c r="D460" t="s">
        <v>47</v>
      </c>
      <c r="E460">
        <v>10</v>
      </c>
      <c r="F460">
        <v>27</v>
      </c>
      <c r="G460">
        <v>7</v>
      </c>
      <c r="H460">
        <v>11</v>
      </c>
      <c r="I460">
        <v>48</v>
      </c>
      <c r="J460">
        <v>0</v>
      </c>
      <c r="K460">
        <v>1</v>
      </c>
      <c r="L460">
        <v>3</v>
      </c>
      <c r="M460">
        <v>22</v>
      </c>
      <c r="N460">
        <v>6.4</v>
      </c>
      <c r="O460">
        <v>3.4</v>
      </c>
      <c r="P460">
        <v>63.6</v>
      </c>
      <c r="Q460">
        <v>35.4</v>
      </c>
      <c r="R460">
        <v>27</v>
      </c>
      <c r="S460">
        <v>180</v>
      </c>
      <c r="T460">
        <v>6.7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4</v>
      </c>
      <c r="AA460">
        <v>198</v>
      </c>
      <c r="AB460">
        <v>1</v>
      </c>
      <c r="AC460">
        <v>7</v>
      </c>
      <c r="AD460">
        <v>0</v>
      </c>
      <c r="AE460">
        <v>1</v>
      </c>
      <c r="AF460" s="3">
        <v>22.5</v>
      </c>
      <c r="AG460">
        <f>VLOOKUP(C460,'2022 FPIs'!$A$1:$B$33,2,FALSE)</f>
        <v>-16.899999999999999</v>
      </c>
      <c r="AH460">
        <f>VLOOKUP($C460,'2022 FPIs'!$A$1:$F$33,3,FALSE)</f>
        <v>45.7</v>
      </c>
      <c r="AI460">
        <f>VLOOKUP($C460,'2022 FPIs'!$A$1:$F$33,4,FALSE)</f>
        <v>35.200000000000003</v>
      </c>
      <c r="AJ460">
        <f>VLOOKUP($C460,'2022 FPIs'!$A$1:$F$33,5,FALSE)</f>
        <v>58.8</v>
      </c>
      <c r="AK460">
        <f>VLOOKUP($C460,'2022 FPIs'!$A$1:$F$33,6,FALSE)</f>
        <v>50.2</v>
      </c>
      <c r="AL460">
        <f>VLOOKUP($C460,'2022 FPIs'!$A$1:$M$33,7,FALSE)</f>
        <v>1332</v>
      </c>
      <c r="AM460">
        <f>VLOOKUP($C460,'2022 FPIs'!$A$1:$M$33,8,FALSE)</f>
        <v>0</v>
      </c>
      <c r="AN460">
        <f>VLOOKUP($C460,'2022 FPIs'!$A$1:$M$33,9,FALSE)</f>
        <v>0.32926829268292684</v>
      </c>
      <c r="AO460">
        <f>VLOOKUP($C460,'2022 FPIs'!$A$1:$M$33,10,FALSE)</f>
        <v>0.25226860254083483</v>
      </c>
      <c r="AP460">
        <f>VLOOKUP($C460,'2022 FPIs'!$A$1:$M$33,11,FALSE)</f>
        <v>0.72829131652661061</v>
      </c>
      <c r="AQ460">
        <f>VLOOKUP($C460,'2022 FPIs'!$A$1:$M$33,12,FALSE)</f>
        <v>0.54103343465045606</v>
      </c>
      <c r="AR460">
        <f>VLOOKUP($C460,'2022 FPIs'!$A$1:$M$33,13,FALSE)</f>
        <v>5.8685446009389672E-2</v>
      </c>
      <c r="AS460">
        <v>27</v>
      </c>
      <c r="AT460">
        <v>10</v>
      </c>
      <c r="AU460">
        <v>19</v>
      </c>
      <c r="AV460">
        <v>25</v>
      </c>
      <c r="AW460">
        <v>211</v>
      </c>
      <c r="AX460">
        <v>2</v>
      </c>
      <c r="AY460">
        <v>0</v>
      </c>
      <c r="AZ460">
        <v>3</v>
      </c>
      <c r="BA460">
        <v>23</v>
      </c>
      <c r="BB460">
        <v>9.4</v>
      </c>
      <c r="BC460">
        <v>7.5</v>
      </c>
      <c r="BD460">
        <v>76</v>
      </c>
      <c r="BE460">
        <v>127.2</v>
      </c>
      <c r="BF460">
        <v>38</v>
      </c>
      <c r="BG460">
        <v>203</v>
      </c>
      <c r="BH460">
        <v>5.3</v>
      </c>
      <c r="BI460">
        <v>1</v>
      </c>
      <c r="BJ460">
        <v>2</v>
      </c>
      <c r="BK460">
        <v>2</v>
      </c>
      <c r="BL460">
        <v>3</v>
      </c>
      <c r="BM460">
        <v>3</v>
      </c>
      <c r="BN460">
        <v>2</v>
      </c>
      <c r="BO460">
        <v>122</v>
      </c>
      <c r="BP460">
        <v>5</v>
      </c>
      <c r="BQ460">
        <v>9</v>
      </c>
      <c r="BR460">
        <v>0</v>
      </c>
      <c r="BS460">
        <v>0</v>
      </c>
      <c r="BT460" s="3">
        <f t="shared" si="57"/>
        <v>37.5</v>
      </c>
      <c r="BU460">
        <f>VLOOKUP(D460,'2022 FPIs'!$A$1:$B$33,2,FALSE)</f>
        <v>6.3</v>
      </c>
      <c r="BV460">
        <f>VLOOKUP($D460,'2022 FPIs'!$A$1:$F$33,3,FALSE)</f>
        <v>67.400000000000006</v>
      </c>
      <c r="BW460">
        <f>VLOOKUP($D460,'2022 FPIs'!$A$1:$F$33,4,FALSE)</f>
        <v>60.3</v>
      </c>
      <c r="BX460">
        <f>VLOOKUP($D460,'2022 FPIs'!$A$1:$F$33,5,FALSE)</f>
        <v>63.2</v>
      </c>
      <c r="BY460">
        <f>VLOOKUP($D460,'2022 FPIs'!$A$1:$F$33,6,FALSE)</f>
        <v>58.4</v>
      </c>
      <c r="BZ460">
        <f>VLOOKUP($D460,'2022 FPIs'!$A$1:$G$33,7,FALSE)</f>
        <v>1515</v>
      </c>
      <c r="CA460">
        <f>VLOOKUP($D460,'2022 FPIs'!$A$1:$M$33,8,FALSE)</f>
        <v>0.76065573770491801</v>
      </c>
      <c r="CB460">
        <f>VLOOKUP($D460,'2022 FPIs'!$A$1:$M$33,9,FALSE)</f>
        <v>0.85853658536585375</v>
      </c>
      <c r="CC460">
        <f>VLOOKUP($D460,'2022 FPIs'!$A$1:$M$33,10,FALSE)</f>
        <v>0.70780399274047179</v>
      </c>
      <c r="CD460">
        <f>VLOOKUP($D460,'2022 FPIs'!$A$1:$M$33,11,FALSE)</f>
        <v>0.85154061624649868</v>
      </c>
      <c r="CE460">
        <f>VLOOKUP($D460,'2022 FPIs'!$A$1:$M$33,12,FALSE)</f>
        <v>0.79027355623100304</v>
      </c>
      <c r="CF460">
        <f>VLOOKUP($D460,'2022 FPIs'!$A$1:$M$33,13,FALSE)</f>
        <v>0.48826291079812206</v>
      </c>
      <c r="CG460">
        <f t="shared" si="58"/>
        <v>-23.2</v>
      </c>
      <c r="CH460">
        <f t="shared" si="59"/>
        <v>0.67804154302670616</v>
      </c>
      <c r="CI460">
        <f t="shared" si="60"/>
        <v>0.58374792703150924</v>
      </c>
      <c r="CJ460">
        <f t="shared" si="61"/>
        <v>0.930379746835443</v>
      </c>
      <c r="CK460">
        <f t="shared" si="62"/>
        <v>0.85958904109589052</v>
      </c>
      <c r="CL460">
        <f t="shared" si="63"/>
        <v>-183</v>
      </c>
    </row>
    <row r="461" spans="1:90">
      <c r="A461" t="s">
        <v>1</v>
      </c>
      <c r="B461">
        <f t="shared" si="56"/>
        <v>1</v>
      </c>
      <c r="C461" t="s">
        <v>51</v>
      </c>
      <c r="D461" t="s">
        <v>53</v>
      </c>
      <c r="E461">
        <v>23</v>
      </c>
      <c r="F461">
        <v>20</v>
      </c>
      <c r="G461">
        <v>8</v>
      </c>
      <c r="H461">
        <v>17</v>
      </c>
      <c r="I461">
        <v>82</v>
      </c>
      <c r="J461">
        <v>0</v>
      </c>
      <c r="K461">
        <v>2</v>
      </c>
      <c r="L461">
        <v>5</v>
      </c>
      <c r="M461">
        <v>24</v>
      </c>
      <c r="N461">
        <v>6.2</v>
      </c>
      <c r="O461">
        <v>3.7</v>
      </c>
      <c r="P461">
        <v>47.1</v>
      </c>
      <c r="Q461">
        <v>21.8</v>
      </c>
      <c r="R461">
        <v>40</v>
      </c>
      <c r="S461">
        <v>281</v>
      </c>
      <c r="T461">
        <v>7</v>
      </c>
      <c r="U461">
        <v>2</v>
      </c>
      <c r="V461">
        <v>3</v>
      </c>
      <c r="W461">
        <v>3</v>
      </c>
      <c r="X461">
        <v>2</v>
      </c>
      <c r="Y461">
        <v>2</v>
      </c>
      <c r="Z461">
        <v>4</v>
      </c>
      <c r="AA461">
        <v>182</v>
      </c>
      <c r="AB461">
        <v>6</v>
      </c>
      <c r="AC461">
        <v>14</v>
      </c>
      <c r="AD461">
        <v>0</v>
      </c>
      <c r="AE461">
        <v>0</v>
      </c>
      <c r="AF461" s="3">
        <v>17.5</v>
      </c>
      <c r="AG461">
        <f>VLOOKUP(C461,'2022 FPIs'!$A$1:$B$33,2,FALSE)</f>
        <v>-16.899999999999999</v>
      </c>
      <c r="AH461">
        <f>VLOOKUP($C461,'2022 FPIs'!$A$1:$F$33,3,FALSE)</f>
        <v>45.7</v>
      </c>
      <c r="AI461">
        <f>VLOOKUP($C461,'2022 FPIs'!$A$1:$F$33,4,FALSE)</f>
        <v>35.200000000000003</v>
      </c>
      <c r="AJ461">
        <f>VLOOKUP($C461,'2022 FPIs'!$A$1:$F$33,5,FALSE)</f>
        <v>58.8</v>
      </c>
      <c r="AK461">
        <f>VLOOKUP($C461,'2022 FPIs'!$A$1:$F$33,6,FALSE)</f>
        <v>50.2</v>
      </c>
      <c r="AL461">
        <f>VLOOKUP($C461,'2022 FPIs'!$A$1:$M$33,7,FALSE)</f>
        <v>1332</v>
      </c>
      <c r="AM461">
        <f>VLOOKUP($C461,'2022 FPIs'!$A$1:$M$33,8,FALSE)</f>
        <v>0</v>
      </c>
      <c r="AN461">
        <f>VLOOKUP($C461,'2022 FPIs'!$A$1:$M$33,9,FALSE)</f>
        <v>0.32926829268292684</v>
      </c>
      <c r="AO461">
        <f>VLOOKUP($C461,'2022 FPIs'!$A$1:$M$33,10,FALSE)</f>
        <v>0.25226860254083483</v>
      </c>
      <c r="AP461">
        <f>VLOOKUP($C461,'2022 FPIs'!$A$1:$M$33,11,FALSE)</f>
        <v>0.72829131652661061</v>
      </c>
      <c r="AQ461">
        <f>VLOOKUP($C461,'2022 FPIs'!$A$1:$M$33,12,FALSE)</f>
        <v>0.54103343465045606</v>
      </c>
      <c r="AR461">
        <f>VLOOKUP($C461,'2022 FPIs'!$A$1:$M$33,13,FALSE)</f>
        <v>5.8685446009389672E-2</v>
      </c>
      <c r="AS461">
        <v>20</v>
      </c>
      <c r="AT461">
        <v>23</v>
      </c>
      <c r="AU461">
        <v>20</v>
      </c>
      <c r="AV461">
        <v>32</v>
      </c>
      <c r="AW461">
        <v>237</v>
      </c>
      <c r="AX461">
        <v>1</v>
      </c>
      <c r="AY461">
        <v>2</v>
      </c>
      <c r="AZ461">
        <v>1</v>
      </c>
      <c r="BA461">
        <v>8</v>
      </c>
      <c r="BB461">
        <v>7.7</v>
      </c>
      <c r="BC461">
        <v>7.2</v>
      </c>
      <c r="BD461">
        <v>62.5</v>
      </c>
      <c r="BE461">
        <v>69.400000000000006</v>
      </c>
      <c r="BF461">
        <v>24</v>
      </c>
      <c r="BG461">
        <v>92</v>
      </c>
      <c r="BH461">
        <v>3.8</v>
      </c>
      <c r="BI461">
        <v>1</v>
      </c>
      <c r="BJ461">
        <v>2</v>
      </c>
      <c r="BK461">
        <v>2</v>
      </c>
      <c r="BL461">
        <v>2</v>
      </c>
      <c r="BM461">
        <v>2</v>
      </c>
      <c r="BN461">
        <v>5</v>
      </c>
      <c r="BO461">
        <v>242</v>
      </c>
      <c r="BP461">
        <v>3</v>
      </c>
      <c r="BQ461">
        <v>12</v>
      </c>
      <c r="BR461">
        <v>1</v>
      </c>
      <c r="BS461">
        <v>1</v>
      </c>
      <c r="BT461" s="3">
        <f t="shared" si="57"/>
        <v>42.5</v>
      </c>
      <c r="BU461">
        <f>VLOOKUP(D461,'2022 FPIs'!$A$1:$B$33,2,FALSE)</f>
        <v>-5.5</v>
      </c>
      <c r="BV461">
        <f>VLOOKUP($D461,'2022 FPIs'!$A$1:$F$33,3,FALSE)</f>
        <v>70.5</v>
      </c>
      <c r="BW461">
        <f>VLOOKUP($D461,'2022 FPIs'!$A$1:$F$33,4,FALSE)</f>
        <v>65.099999999999994</v>
      </c>
      <c r="BX461">
        <f>VLOOKUP($D461,'2022 FPIs'!$A$1:$F$33,5,FALSE)</f>
        <v>66.3</v>
      </c>
      <c r="BY461">
        <f>VLOOKUP($D461,'2022 FPIs'!$A$1:$F$33,6,FALSE)</f>
        <v>50.4</v>
      </c>
      <c r="BZ461">
        <f>VLOOKUP($D461,'2022 FPIs'!$A$1:$G$33,7,FALSE)</f>
        <v>1307</v>
      </c>
      <c r="CA461">
        <f>VLOOKUP($D461,'2022 FPIs'!$A$1:$M$33,8,FALSE)</f>
        <v>0.37377049180327865</v>
      </c>
      <c r="CB461">
        <f>VLOOKUP($D461,'2022 FPIs'!$A$1:$M$33,9,FALSE)</f>
        <v>0.93414634146341458</v>
      </c>
      <c r="CC461">
        <f>VLOOKUP($D461,'2022 FPIs'!$A$1:$M$33,10,FALSE)</f>
        <v>0.79491833030852976</v>
      </c>
      <c r="CD461">
        <f>VLOOKUP($D461,'2022 FPIs'!$A$1:$M$33,11,FALSE)</f>
        <v>0.93837535014005591</v>
      </c>
      <c r="CE461">
        <f>VLOOKUP($D461,'2022 FPIs'!$A$1:$M$33,12,FALSE)</f>
        <v>0.5471124620060791</v>
      </c>
      <c r="CF461">
        <f>VLOOKUP($D461,'2022 FPIs'!$A$1:$M$33,13,FALSE)</f>
        <v>0</v>
      </c>
      <c r="CG461">
        <f t="shared" si="58"/>
        <v>-11.399999999999999</v>
      </c>
      <c r="CH461">
        <f t="shared" si="59"/>
        <v>0.64822695035460998</v>
      </c>
      <c r="CI461">
        <f t="shared" si="60"/>
        <v>0.54070660522273439</v>
      </c>
      <c r="CJ461">
        <f t="shared" si="61"/>
        <v>0.8868778280542986</v>
      </c>
      <c r="CK461">
        <f t="shared" si="62"/>
        <v>0.99603174603174616</v>
      </c>
      <c r="CL461">
        <f t="shared" si="63"/>
        <v>25</v>
      </c>
    </row>
    <row r="462" spans="1:90">
      <c r="A462" t="s">
        <v>0</v>
      </c>
      <c r="B462">
        <f t="shared" si="56"/>
        <v>0</v>
      </c>
      <c r="C462" t="s">
        <v>51</v>
      </c>
      <c r="D462" t="s">
        <v>63</v>
      </c>
      <c r="E462">
        <v>12</v>
      </c>
      <c r="F462">
        <v>20</v>
      </c>
      <c r="G462">
        <v>11</v>
      </c>
      <c r="H462">
        <v>22</v>
      </c>
      <c r="I462">
        <v>155</v>
      </c>
      <c r="J462">
        <v>0</v>
      </c>
      <c r="K462">
        <v>0</v>
      </c>
      <c r="L462">
        <v>6</v>
      </c>
      <c r="M462">
        <v>19</v>
      </c>
      <c r="N462">
        <v>7.9</v>
      </c>
      <c r="O462">
        <v>5.5</v>
      </c>
      <c r="P462">
        <v>50</v>
      </c>
      <c r="Q462">
        <v>73.099999999999994</v>
      </c>
      <c r="R462">
        <v>32</v>
      </c>
      <c r="S462">
        <v>149</v>
      </c>
      <c r="T462">
        <v>4.7</v>
      </c>
      <c r="U462">
        <v>0</v>
      </c>
      <c r="V462">
        <v>4</v>
      </c>
      <c r="W462">
        <v>4</v>
      </c>
      <c r="X462">
        <v>0</v>
      </c>
      <c r="Y462">
        <v>0</v>
      </c>
      <c r="Z462">
        <v>5</v>
      </c>
      <c r="AA462">
        <v>264</v>
      </c>
      <c r="AB462">
        <v>5</v>
      </c>
      <c r="AC462">
        <v>15</v>
      </c>
      <c r="AD462">
        <v>0</v>
      </c>
      <c r="AE462">
        <v>0</v>
      </c>
      <c r="AF462" s="3">
        <v>28.5</v>
      </c>
      <c r="AG462">
        <f>VLOOKUP(C462,'2022 FPIs'!$A$1:$B$33,2,FALSE)</f>
        <v>-16.899999999999999</v>
      </c>
      <c r="AH462">
        <f>VLOOKUP($C462,'2022 FPIs'!$A$1:$F$33,3,FALSE)</f>
        <v>45.7</v>
      </c>
      <c r="AI462">
        <f>VLOOKUP($C462,'2022 FPIs'!$A$1:$F$33,4,FALSE)</f>
        <v>35.200000000000003</v>
      </c>
      <c r="AJ462">
        <f>VLOOKUP($C462,'2022 FPIs'!$A$1:$F$33,5,FALSE)</f>
        <v>58.8</v>
      </c>
      <c r="AK462">
        <f>VLOOKUP($C462,'2022 FPIs'!$A$1:$F$33,6,FALSE)</f>
        <v>50.2</v>
      </c>
      <c r="AL462">
        <f>VLOOKUP($C462,'2022 FPIs'!$A$1:$M$33,7,FALSE)</f>
        <v>1332</v>
      </c>
      <c r="AM462">
        <f>VLOOKUP($C462,'2022 FPIs'!$A$1:$M$33,8,FALSE)</f>
        <v>0</v>
      </c>
      <c r="AN462">
        <f>VLOOKUP($C462,'2022 FPIs'!$A$1:$M$33,9,FALSE)</f>
        <v>0.32926829268292684</v>
      </c>
      <c r="AO462">
        <f>VLOOKUP($C462,'2022 FPIs'!$A$1:$M$33,10,FALSE)</f>
        <v>0.25226860254083483</v>
      </c>
      <c r="AP462">
        <f>VLOOKUP($C462,'2022 FPIs'!$A$1:$M$33,11,FALSE)</f>
        <v>0.72829131652661061</v>
      </c>
      <c r="AQ462">
        <f>VLOOKUP($C462,'2022 FPIs'!$A$1:$M$33,12,FALSE)</f>
        <v>0.54103343465045606</v>
      </c>
      <c r="AR462">
        <f>VLOOKUP($C462,'2022 FPIs'!$A$1:$M$33,13,FALSE)</f>
        <v>5.8685446009389672E-2</v>
      </c>
      <c r="AS462">
        <v>20</v>
      </c>
      <c r="AT462">
        <v>12</v>
      </c>
      <c r="AU462">
        <v>9</v>
      </c>
      <c r="AV462">
        <v>16</v>
      </c>
      <c r="AW462">
        <v>71</v>
      </c>
      <c r="AX462">
        <v>0</v>
      </c>
      <c r="AY462">
        <v>1</v>
      </c>
      <c r="AZ462">
        <v>1</v>
      </c>
      <c r="BA462">
        <v>11</v>
      </c>
      <c r="BB462">
        <v>5.0999999999999996</v>
      </c>
      <c r="BC462">
        <v>4.2</v>
      </c>
      <c r="BD462">
        <v>56.3</v>
      </c>
      <c r="BE462">
        <v>41.4</v>
      </c>
      <c r="BF462">
        <v>44</v>
      </c>
      <c r="BG462">
        <v>262</v>
      </c>
      <c r="BH462">
        <v>6</v>
      </c>
      <c r="BI462">
        <v>2</v>
      </c>
      <c r="BJ462">
        <v>2</v>
      </c>
      <c r="BK462">
        <v>3</v>
      </c>
      <c r="BL462">
        <v>2</v>
      </c>
      <c r="BM462">
        <v>2</v>
      </c>
      <c r="BN462">
        <v>5</v>
      </c>
      <c r="BO462">
        <v>273</v>
      </c>
      <c r="BP462">
        <v>6</v>
      </c>
      <c r="BQ462">
        <v>14</v>
      </c>
      <c r="BR462">
        <v>0</v>
      </c>
      <c r="BS462">
        <v>0</v>
      </c>
      <c r="BT462" s="3">
        <f t="shared" si="57"/>
        <v>31.5</v>
      </c>
      <c r="BU462">
        <f>VLOOKUP(D462,'2022 FPIs'!$A$1:$B$33,2,FALSE)</f>
        <v>2.1</v>
      </c>
      <c r="BV462">
        <f>VLOOKUP($D462,'2022 FPIs'!$A$1:$F$33,3,FALSE)</f>
        <v>32.299999999999997</v>
      </c>
      <c r="BW462">
        <f>VLOOKUP($D462,'2022 FPIs'!$A$1:$F$33,4,FALSE)</f>
        <v>21.3</v>
      </c>
      <c r="BX462">
        <f>VLOOKUP($D462,'2022 FPIs'!$A$1:$F$33,5,FALSE)</f>
        <v>47.9</v>
      </c>
      <c r="BY462">
        <f>VLOOKUP($D462,'2022 FPIs'!$A$1:$F$33,6,FALSE)</f>
        <v>60.9</v>
      </c>
      <c r="BZ462">
        <f>VLOOKUP($D462,'2022 FPIs'!$A$1:$G$33,7,FALSE)</f>
        <v>1508</v>
      </c>
      <c r="CA462">
        <f>VLOOKUP($D462,'2022 FPIs'!$A$1:$M$33,8,FALSE)</f>
        <v>0.62295081967213117</v>
      </c>
      <c r="CB462">
        <f>VLOOKUP($D462,'2022 FPIs'!$A$1:$M$33,9,FALSE)</f>
        <v>2.4390243902437637E-3</v>
      </c>
      <c r="CC462">
        <f>VLOOKUP($D462,'2022 FPIs'!$A$1:$M$33,10,FALSE)</f>
        <v>0</v>
      </c>
      <c r="CD462">
        <f>VLOOKUP($D462,'2022 FPIs'!$A$1:$M$33,11,FALSE)</f>
        <v>0.42296918767507002</v>
      </c>
      <c r="CE462">
        <f>VLOOKUP($D462,'2022 FPIs'!$A$1:$M$33,12,FALSE)</f>
        <v>0.86626139817629189</v>
      </c>
      <c r="CF462">
        <f>VLOOKUP($D462,'2022 FPIs'!$A$1:$M$33,13,FALSE)</f>
        <v>0.47183098591549294</v>
      </c>
      <c r="CG462">
        <f t="shared" si="58"/>
        <v>-19</v>
      </c>
      <c r="CH462">
        <f t="shared" si="59"/>
        <v>1.4148606811145512</v>
      </c>
      <c r="CI462">
        <f t="shared" si="60"/>
        <v>1.6525821596244132</v>
      </c>
      <c r="CJ462">
        <f t="shared" si="61"/>
        <v>1.2275574112734864</v>
      </c>
      <c r="CK462">
        <f t="shared" si="62"/>
        <v>0.82430213464696234</v>
      </c>
      <c r="CL462">
        <f t="shared" si="63"/>
        <v>-176</v>
      </c>
    </row>
    <row r="463" spans="1:90">
      <c r="A463" t="s">
        <v>0</v>
      </c>
      <c r="B463">
        <f t="shared" si="56"/>
        <v>0</v>
      </c>
      <c r="C463" t="s">
        <v>51</v>
      </c>
      <c r="D463" t="s">
        <v>48</v>
      </c>
      <c r="E463">
        <v>22</v>
      </c>
      <c r="F463">
        <v>29</v>
      </c>
      <c r="G463">
        <v>15</v>
      </c>
      <c r="H463">
        <v>21</v>
      </c>
      <c r="I463">
        <v>193</v>
      </c>
      <c r="J463">
        <v>1</v>
      </c>
      <c r="K463">
        <v>0</v>
      </c>
      <c r="L463">
        <v>2</v>
      </c>
      <c r="M463">
        <v>15</v>
      </c>
      <c r="N463">
        <v>9.9</v>
      </c>
      <c r="O463">
        <v>8.4</v>
      </c>
      <c r="P463">
        <v>71.400000000000006</v>
      </c>
      <c r="Q463">
        <v>115.8</v>
      </c>
      <c r="R463">
        <v>24</v>
      </c>
      <c r="S463">
        <v>78</v>
      </c>
      <c r="T463">
        <v>3.3</v>
      </c>
      <c r="U463">
        <v>1</v>
      </c>
      <c r="V463">
        <v>3</v>
      </c>
      <c r="W463">
        <v>3</v>
      </c>
      <c r="X463">
        <v>1</v>
      </c>
      <c r="Y463">
        <v>1</v>
      </c>
      <c r="Z463">
        <v>2</v>
      </c>
      <c r="AA463">
        <v>112</v>
      </c>
      <c r="AB463">
        <v>4</v>
      </c>
      <c r="AC463">
        <v>10</v>
      </c>
      <c r="AD463">
        <v>1</v>
      </c>
      <c r="AE463">
        <v>1</v>
      </c>
      <c r="AF463" s="3">
        <v>23.5</v>
      </c>
      <c r="AG463">
        <f>VLOOKUP(C463,'2022 FPIs'!$A$1:$B$33,2,FALSE)</f>
        <v>-16.899999999999999</v>
      </c>
      <c r="AH463">
        <f>VLOOKUP($C463,'2022 FPIs'!$A$1:$F$33,3,FALSE)</f>
        <v>45.7</v>
      </c>
      <c r="AI463">
        <f>VLOOKUP($C463,'2022 FPIs'!$A$1:$F$33,4,FALSE)</f>
        <v>35.200000000000003</v>
      </c>
      <c r="AJ463">
        <f>VLOOKUP($C463,'2022 FPIs'!$A$1:$F$33,5,FALSE)</f>
        <v>58.8</v>
      </c>
      <c r="AK463">
        <f>VLOOKUP($C463,'2022 FPIs'!$A$1:$F$33,6,FALSE)</f>
        <v>50.2</v>
      </c>
      <c r="AL463">
        <f>VLOOKUP($C463,'2022 FPIs'!$A$1:$M$33,7,FALSE)</f>
        <v>1332</v>
      </c>
      <c r="AM463">
        <f>VLOOKUP($C463,'2022 FPIs'!$A$1:$M$33,8,FALSE)</f>
        <v>0</v>
      </c>
      <c r="AN463">
        <f>VLOOKUP($C463,'2022 FPIs'!$A$1:$M$33,9,FALSE)</f>
        <v>0.32926829268292684</v>
      </c>
      <c r="AO463">
        <f>VLOOKUP($C463,'2022 FPIs'!$A$1:$M$33,10,FALSE)</f>
        <v>0.25226860254083483</v>
      </c>
      <c r="AP463">
        <f>VLOOKUP($C463,'2022 FPIs'!$A$1:$M$33,11,FALSE)</f>
        <v>0.72829131652661061</v>
      </c>
      <c r="AQ463">
        <f>VLOOKUP($C463,'2022 FPIs'!$A$1:$M$33,12,FALSE)</f>
        <v>0.54103343465045606</v>
      </c>
      <c r="AR463">
        <f>VLOOKUP($C463,'2022 FPIs'!$A$1:$M$33,13,FALSE)</f>
        <v>5.8685446009389672E-2</v>
      </c>
      <c r="AS463">
        <v>29</v>
      </c>
      <c r="AT463">
        <v>22</v>
      </c>
      <c r="AU463">
        <v>33</v>
      </c>
      <c r="AV463">
        <v>42</v>
      </c>
      <c r="AW463">
        <v>312</v>
      </c>
      <c r="AX463">
        <v>1</v>
      </c>
      <c r="AY463">
        <v>1</v>
      </c>
      <c r="AZ463">
        <v>1</v>
      </c>
      <c r="BA463">
        <v>7</v>
      </c>
      <c r="BB463">
        <v>7.6</v>
      </c>
      <c r="BC463">
        <v>7.3</v>
      </c>
      <c r="BD463">
        <v>78.599999999999994</v>
      </c>
      <c r="BE463">
        <v>95.6</v>
      </c>
      <c r="BF463">
        <v>31</v>
      </c>
      <c r="BG463">
        <v>117</v>
      </c>
      <c r="BH463">
        <v>3.8</v>
      </c>
      <c r="BI463">
        <v>3</v>
      </c>
      <c r="BJ463">
        <v>0</v>
      </c>
      <c r="BK463">
        <v>2</v>
      </c>
      <c r="BL463">
        <v>3</v>
      </c>
      <c r="BM463">
        <v>3</v>
      </c>
      <c r="BN463">
        <v>1</v>
      </c>
      <c r="BO463">
        <v>15</v>
      </c>
      <c r="BP463">
        <v>12</v>
      </c>
      <c r="BQ463">
        <v>15</v>
      </c>
      <c r="BR463">
        <v>0</v>
      </c>
      <c r="BS463">
        <v>0</v>
      </c>
      <c r="BT463" s="3">
        <f t="shared" si="57"/>
        <v>36.5</v>
      </c>
      <c r="BU463">
        <f>VLOOKUP(D463,'2022 FPIs'!$A$1:$B$33,2,FALSE)</f>
        <v>1.7</v>
      </c>
      <c r="BV463">
        <f>VLOOKUP($D463,'2022 FPIs'!$A$1:$F$33,3,FALSE)</f>
        <v>68.099999999999994</v>
      </c>
      <c r="BW463">
        <f>VLOOKUP($D463,'2022 FPIs'!$A$1:$F$33,4,FALSE)</f>
        <v>76.400000000000006</v>
      </c>
      <c r="BX463">
        <f>VLOOKUP($D463,'2022 FPIs'!$A$1:$F$33,5,FALSE)</f>
        <v>57.1</v>
      </c>
      <c r="BY463">
        <f>VLOOKUP($D463,'2022 FPIs'!$A$1:$F$33,6,FALSE)</f>
        <v>32.4</v>
      </c>
      <c r="BZ463">
        <f>VLOOKUP($D463,'2022 FPIs'!$A$1:$G$33,7,FALSE)</f>
        <v>1534</v>
      </c>
      <c r="CA463">
        <f>VLOOKUP($D463,'2022 FPIs'!$A$1:$M$33,8,FALSE)</f>
        <v>0.60983606557377046</v>
      </c>
      <c r="CB463">
        <f>VLOOKUP($D463,'2022 FPIs'!$A$1:$M$33,9,FALSE)</f>
        <v>0.87560975609756075</v>
      </c>
      <c r="CC463">
        <f>VLOOKUP($D463,'2022 FPIs'!$A$1:$M$33,10,FALSE)</f>
        <v>1</v>
      </c>
      <c r="CD463">
        <f>VLOOKUP($D463,'2022 FPIs'!$A$1:$M$33,11,FALSE)</f>
        <v>0.68067226890756305</v>
      </c>
      <c r="CE463">
        <f>VLOOKUP($D463,'2022 FPIs'!$A$1:$M$33,12,FALSE)</f>
        <v>0</v>
      </c>
      <c r="CF463">
        <f>VLOOKUP($D463,'2022 FPIs'!$A$1:$M$33,13,FALSE)</f>
        <v>0.53286384976525825</v>
      </c>
      <c r="CG463">
        <f t="shared" si="58"/>
        <v>-18.599999999999998</v>
      </c>
      <c r="CH463">
        <f t="shared" si="59"/>
        <v>0.67107195301027911</v>
      </c>
      <c r="CI463">
        <f t="shared" si="60"/>
        <v>0.4607329842931937</v>
      </c>
      <c r="CJ463">
        <f t="shared" si="61"/>
        <v>1.0297723292469352</v>
      </c>
      <c r="CK463">
        <f t="shared" si="62"/>
        <v>1.5493827160493829</v>
      </c>
      <c r="CL463">
        <f t="shared" si="63"/>
        <v>-202</v>
      </c>
    </row>
    <row r="464" spans="1:90">
      <c r="A464" t="s">
        <v>0</v>
      </c>
      <c r="B464">
        <f t="shared" si="56"/>
        <v>0</v>
      </c>
      <c r="C464" t="s">
        <v>51</v>
      </c>
      <c r="D464" t="s">
        <v>61</v>
      </c>
      <c r="E464">
        <v>7</v>
      </c>
      <c r="F464">
        <v>12</v>
      </c>
      <c r="G464">
        <v>14</v>
      </c>
      <c r="H464">
        <v>27</v>
      </c>
      <c r="I464">
        <v>154</v>
      </c>
      <c r="J464">
        <v>1</v>
      </c>
      <c r="K464">
        <v>1</v>
      </c>
      <c r="L464">
        <v>5</v>
      </c>
      <c r="M464">
        <v>36</v>
      </c>
      <c r="N464">
        <v>7</v>
      </c>
      <c r="O464">
        <v>4.8</v>
      </c>
      <c r="P464">
        <v>51.9</v>
      </c>
      <c r="Q464">
        <v>66</v>
      </c>
      <c r="R464">
        <v>37</v>
      </c>
      <c r="S464">
        <v>237</v>
      </c>
      <c r="T464">
        <v>6.4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4</v>
      </c>
      <c r="AA464">
        <v>185</v>
      </c>
      <c r="AB464">
        <v>5</v>
      </c>
      <c r="AC464">
        <v>13</v>
      </c>
      <c r="AD464">
        <v>1</v>
      </c>
      <c r="AE464">
        <v>4</v>
      </c>
      <c r="AF464" s="3">
        <v>32</v>
      </c>
      <c r="AG464">
        <f>VLOOKUP(C464,'2022 FPIs'!$A$1:$B$33,2,FALSE)</f>
        <v>-16.899999999999999</v>
      </c>
      <c r="AH464">
        <f>VLOOKUP($C464,'2022 FPIs'!$A$1:$F$33,3,FALSE)</f>
        <v>45.7</v>
      </c>
      <c r="AI464">
        <f>VLOOKUP($C464,'2022 FPIs'!$A$1:$F$33,4,FALSE)</f>
        <v>35.200000000000003</v>
      </c>
      <c r="AJ464">
        <f>VLOOKUP($C464,'2022 FPIs'!$A$1:$F$33,5,FALSE)</f>
        <v>58.8</v>
      </c>
      <c r="AK464">
        <f>VLOOKUP($C464,'2022 FPIs'!$A$1:$F$33,6,FALSE)</f>
        <v>50.2</v>
      </c>
      <c r="AL464">
        <f>VLOOKUP($C464,'2022 FPIs'!$A$1:$M$33,7,FALSE)</f>
        <v>1332</v>
      </c>
      <c r="AM464">
        <f>VLOOKUP($C464,'2022 FPIs'!$A$1:$M$33,8,FALSE)</f>
        <v>0</v>
      </c>
      <c r="AN464">
        <f>VLOOKUP($C464,'2022 FPIs'!$A$1:$M$33,9,FALSE)</f>
        <v>0.32926829268292684</v>
      </c>
      <c r="AO464">
        <f>VLOOKUP($C464,'2022 FPIs'!$A$1:$M$33,10,FALSE)</f>
        <v>0.25226860254083483</v>
      </c>
      <c r="AP464">
        <f>VLOOKUP($C464,'2022 FPIs'!$A$1:$M$33,11,FALSE)</f>
        <v>0.72829131652661061</v>
      </c>
      <c r="AQ464">
        <f>VLOOKUP($C464,'2022 FPIs'!$A$1:$M$33,12,FALSE)</f>
        <v>0.54103343465045606</v>
      </c>
      <c r="AR464">
        <f>VLOOKUP($C464,'2022 FPIs'!$A$1:$M$33,13,FALSE)</f>
        <v>5.8685446009389672E-2</v>
      </c>
      <c r="AS464">
        <v>12</v>
      </c>
      <c r="AT464">
        <v>7</v>
      </c>
      <c r="AU464">
        <v>12</v>
      </c>
      <c r="AV464">
        <v>22</v>
      </c>
      <c r="AW464">
        <v>86</v>
      </c>
      <c r="AX464">
        <v>0</v>
      </c>
      <c r="AY464">
        <v>0</v>
      </c>
      <c r="AZ464">
        <v>3</v>
      </c>
      <c r="BA464">
        <v>13</v>
      </c>
      <c r="BB464">
        <v>4.5</v>
      </c>
      <c r="BC464">
        <v>3.4</v>
      </c>
      <c r="BD464">
        <v>54.5</v>
      </c>
      <c r="BE464">
        <v>63.8</v>
      </c>
      <c r="BF464">
        <v>28</v>
      </c>
      <c r="BG464">
        <v>128</v>
      </c>
      <c r="BH464">
        <v>4.5999999999999996</v>
      </c>
      <c r="BI464">
        <v>1</v>
      </c>
      <c r="BJ464">
        <v>2</v>
      </c>
      <c r="BK464">
        <v>3</v>
      </c>
      <c r="BL464">
        <v>0</v>
      </c>
      <c r="BM464">
        <v>0</v>
      </c>
      <c r="BN464">
        <v>6</v>
      </c>
      <c r="BO464">
        <v>307</v>
      </c>
      <c r="BP464">
        <v>2</v>
      </c>
      <c r="BQ464">
        <v>11</v>
      </c>
      <c r="BR464">
        <v>0</v>
      </c>
      <c r="BS464">
        <v>0</v>
      </c>
      <c r="BT464" s="3">
        <f t="shared" si="57"/>
        <v>28</v>
      </c>
      <c r="BU464">
        <f>VLOOKUP(D464,'2022 FPIs'!$A$1:$B$33,2,FALSE)</f>
        <v>-4.7</v>
      </c>
      <c r="BV464">
        <f>VLOOKUP($D464,'2022 FPIs'!$A$1:$F$33,3,FALSE)</f>
        <v>49.8</v>
      </c>
      <c r="BW464">
        <f>VLOOKUP($D464,'2022 FPIs'!$A$1:$F$33,4,FALSE)</f>
        <v>50.8</v>
      </c>
      <c r="BX464">
        <f>VLOOKUP($D464,'2022 FPIs'!$A$1:$F$33,5,FALSE)</f>
        <v>49.7</v>
      </c>
      <c r="BY464">
        <f>VLOOKUP($D464,'2022 FPIs'!$A$1:$F$33,6,FALSE)</f>
        <v>48.1</v>
      </c>
      <c r="BZ464">
        <f>VLOOKUP($D464,'2022 FPIs'!$A$1:$G$33,7,FALSE)</f>
        <v>1492</v>
      </c>
      <c r="CA464">
        <f>VLOOKUP($D464,'2022 FPIs'!$A$1:$M$33,8,FALSE)</f>
        <v>0.39999999999999997</v>
      </c>
      <c r="CB464">
        <f>VLOOKUP($D464,'2022 FPIs'!$A$1:$M$33,9,FALSE)</f>
        <v>0.42926829268292671</v>
      </c>
      <c r="CC464">
        <f>VLOOKUP($D464,'2022 FPIs'!$A$1:$M$33,10,FALSE)</f>
        <v>0.5353901996370235</v>
      </c>
      <c r="CD464">
        <f>VLOOKUP($D464,'2022 FPIs'!$A$1:$M$33,11,FALSE)</f>
        <v>0.47338935574229701</v>
      </c>
      <c r="CE464">
        <f>VLOOKUP($D464,'2022 FPIs'!$A$1:$M$33,12,FALSE)</f>
        <v>0.47720364741641347</v>
      </c>
      <c r="CF464">
        <f>VLOOKUP($D464,'2022 FPIs'!$A$1:$M$33,13,FALSE)</f>
        <v>0.43427230046948356</v>
      </c>
      <c r="CG464">
        <f t="shared" si="58"/>
        <v>-12.2</v>
      </c>
      <c r="CH464">
        <f t="shared" si="59"/>
        <v>0.91767068273092378</v>
      </c>
      <c r="CI464">
        <f t="shared" si="60"/>
        <v>0.69291338582677175</v>
      </c>
      <c r="CJ464">
        <f t="shared" si="61"/>
        <v>1.1830985915492958</v>
      </c>
      <c r="CK464">
        <f t="shared" si="62"/>
        <v>1.0436590436590436</v>
      </c>
      <c r="CL464">
        <f t="shared" si="63"/>
        <v>-160</v>
      </c>
    </row>
    <row r="465" spans="1:90">
      <c r="A465" t="s">
        <v>1</v>
      </c>
      <c r="B465">
        <f t="shared" si="56"/>
        <v>1</v>
      </c>
      <c r="C465" t="s">
        <v>51</v>
      </c>
      <c r="D465" t="s">
        <v>39</v>
      </c>
      <c r="E465">
        <v>33</v>
      </c>
      <c r="F465">
        <v>14</v>
      </c>
      <c r="G465">
        <v>13</v>
      </c>
      <c r="H465">
        <v>21</v>
      </c>
      <c r="I465">
        <v>147</v>
      </c>
      <c r="J465">
        <v>1</v>
      </c>
      <c r="K465">
        <v>1</v>
      </c>
      <c r="L465">
        <v>4</v>
      </c>
      <c r="M465">
        <v>32</v>
      </c>
      <c r="N465">
        <v>8.5</v>
      </c>
      <c r="O465">
        <v>5.9</v>
      </c>
      <c r="P465">
        <v>61.9</v>
      </c>
      <c r="Q465">
        <v>78.900000000000006</v>
      </c>
      <c r="R465">
        <v>45</v>
      </c>
      <c r="S465">
        <v>243</v>
      </c>
      <c r="T465">
        <v>5.4</v>
      </c>
      <c r="U465">
        <v>2</v>
      </c>
      <c r="V465">
        <v>4</v>
      </c>
      <c r="W465">
        <v>4</v>
      </c>
      <c r="X465">
        <v>3</v>
      </c>
      <c r="Y465">
        <v>3</v>
      </c>
      <c r="Z465">
        <v>2</v>
      </c>
      <c r="AA465">
        <v>81</v>
      </c>
      <c r="AB465">
        <v>11</v>
      </c>
      <c r="AC465">
        <v>18</v>
      </c>
      <c r="AD465">
        <v>0</v>
      </c>
      <c r="AE465">
        <v>1</v>
      </c>
      <c r="AF465" s="3">
        <v>37</v>
      </c>
      <c r="AG465">
        <f>VLOOKUP(C465,'2022 FPIs'!$A$1:$B$33,2,FALSE)</f>
        <v>-16.899999999999999</v>
      </c>
      <c r="AH465">
        <f>VLOOKUP($C465,'2022 FPIs'!$A$1:$F$33,3,FALSE)</f>
        <v>45.7</v>
      </c>
      <c r="AI465">
        <f>VLOOKUP($C465,'2022 FPIs'!$A$1:$F$33,4,FALSE)</f>
        <v>35.200000000000003</v>
      </c>
      <c r="AJ465">
        <f>VLOOKUP($C465,'2022 FPIs'!$A$1:$F$33,5,FALSE)</f>
        <v>58.8</v>
      </c>
      <c r="AK465">
        <f>VLOOKUP($C465,'2022 FPIs'!$A$1:$F$33,6,FALSE)</f>
        <v>50.2</v>
      </c>
      <c r="AL465">
        <f>VLOOKUP($C465,'2022 FPIs'!$A$1:$M$33,7,FALSE)</f>
        <v>1332</v>
      </c>
      <c r="AM465">
        <f>VLOOKUP($C465,'2022 FPIs'!$A$1:$M$33,8,FALSE)</f>
        <v>0</v>
      </c>
      <c r="AN465">
        <f>VLOOKUP($C465,'2022 FPIs'!$A$1:$M$33,9,FALSE)</f>
        <v>0.32926829268292684</v>
      </c>
      <c r="AO465">
        <f>VLOOKUP($C465,'2022 FPIs'!$A$1:$M$33,10,FALSE)</f>
        <v>0.25226860254083483</v>
      </c>
      <c r="AP465">
        <f>VLOOKUP($C465,'2022 FPIs'!$A$1:$M$33,11,FALSE)</f>
        <v>0.72829131652661061</v>
      </c>
      <c r="AQ465">
        <f>VLOOKUP($C465,'2022 FPIs'!$A$1:$M$33,12,FALSE)</f>
        <v>0.54103343465045606</v>
      </c>
      <c r="AR465">
        <f>VLOOKUP($C465,'2022 FPIs'!$A$1:$M$33,13,FALSE)</f>
        <v>5.8685446009389672E-2</v>
      </c>
      <c r="AS465">
        <v>14</v>
      </c>
      <c r="AT465">
        <v>33</v>
      </c>
      <c r="AU465">
        <v>17</v>
      </c>
      <c r="AV465">
        <v>28</v>
      </c>
      <c r="AW465">
        <v>190</v>
      </c>
      <c r="AX465">
        <v>1</v>
      </c>
      <c r="AY465">
        <v>3</v>
      </c>
      <c r="AZ465">
        <v>1</v>
      </c>
      <c r="BA465">
        <v>8</v>
      </c>
      <c r="BB465">
        <v>7.1</v>
      </c>
      <c r="BC465">
        <v>6.6</v>
      </c>
      <c r="BD465">
        <v>60.7</v>
      </c>
      <c r="BE465">
        <v>53.3</v>
      </c>
      <c r="BF465">
        <v>19</v>
      </c>
      <c r="BG465">
        <v>70</v>
      </c>
      <c r="BH465">
        <v>3.7</v>
      </c>
      <c r="BI465">
        <v>1</v>
      </c>
      <c r="BJ465">
        <v>0</v>
      </c>
      <c r="BK465">
        <v>0</v>
      </c>
      <c r="BL465">
        <v>2</v>
      </c>
      <c r="BM465">
        <v>2</v>
      </c>
      <c r="BN465">
        <v>4</v>
      </c>
      <c r="BO465">
        <v>160</v>
      </c>
      <c r="BP465">
        <v>5</v>
      </c>
      <c r="BQ465">
        <v>10</v>
      </c>
      <c r="BR465">
        <v>0</v>
      </c>
      <c r="BS465">
        <v>1</v>
      </c>
      <c r="BT465" s="3">
        <f t="shared" si="57"/>
        <v>23</v>
      </c>
      <c r="BU465">
        <f>VLOOKUP(D465,'2022 FPIs'!$A$1:$B$33,2,FALSE)</f>
        <v>2</v>
      </c>
      <c r="BV465">
        <f>VLOOKUP($D465,'2022 FPIs'!$A$1:$F$33,3,FALSE)</f>
        <v>52.6</v>
      </c>
      <c r="BW465">
        <f>VLOOKUP($D465,'2022 FPIs'!$A$1:$F$33,4,FALSE)</f>
        <v>52.5</v>
      </c>
      <c r="BX465">
        <f>VLOOKUP($D465,'2022 FPIs'!$A$1:$F$33,5,FALSE)</f>
        <v>53.1</v>
      </c>
      <c r="BY465">
        <f>VLOOKUP($D465,'2022 FPIs'!$A$1:$F$33,6,FALSE)</f>
        <v>46.2</v>
      </c>
      <c r="BZ465">
        <f>VLOOKUP($D465,'2022 FPIs'!$A$1:$G$33,7,FALSE)</f>
        <v>1500</v>
      </c>
      <c r="CA465">
        <f>VLOOKUP($D465,'2022 FPIs'!$A$1:$M$33,8,FALSE)</f>
        <v>0.61967213114754094</v>
      </c>
      <c r="CB465">
        <f>VLOOKUP($D465,'2022 FPIs'!$A$1:$M$33,9,FALSE)</f>
        <v>0.49756097560975604</v>
      </c>
      <c r="CC465">
        <f>VLOOKUP($D465,'2022 FPIs'!$A$1:$M$33,10,FALSE)</f>
        <v>0.56624319419237734</v>
      </c>
      <c r="CD465">
        <f>VLOOKUP($D465,'2022 FPIs'!$A$1:$M$33,11,FALSE)</f>
        <v>0.56862745098039225</v>
      </c>
      <c r="CE465">
        <f>VLOOKUP($D465,'2022 FPIs'!$A$1:$M$33,12,FALSE)</f>
        <v>0.41945288753799409</v>
      </c>
      <c r="CF465">
        <f>VLOOKUP($D465,'2022 FPIs'!$A$1:$M$33,13,FALSE)</f>
        <v>0.45305164319248825</v>
      </c>
      <c r="CG465">
        <f t="shared" si="58"/>
        <v>-18.899999999999999</v>
      </c>
      <c r="CH465">
        <f t="shared" si="59"/>
        <v>0.86882129277566544</v>
      </c>
      <c r="CI465">
        <f t="shared" si="60"/>
        <v>0.67047619047619056</v>
      </c>
      <c r="CJ465">
        <f t="shared" si="61"/>
        <v>1.1073446327683616</v>
      </c>
      <c r="CK465">
        <f t="shared" si="62"/>
        <v>1.0865800865800865</v>
      </c>
      <c r="CL465">
        <f t="shared" si="63"/>
        <v>-168</v>
      </c>
    </row>
    <row r="466" spans="1:90">
      <c r="A466" t="s">
        <v>0</v>
      </c>
      <c r="B466">
        <f t="shared" si="56"/>
        <v>0</v>
      </c>
      <c r="C466" t="s">
        <v>51</v>
      </c>
      <c r="D466" t="s">
        <v>64</v>
      </c>
      <c r="E466">
        <v>29</v>
      </c>
      <c r="F466">
        <v>49</v>
      </c>
      <c r="G466">
        <v>18</v>
      </c>
      <c r="H466">
        <v>24</v>
      </c>
      <c r="I466">
        <v>131</v>
      </c>
      <c r="J466">
        <v>2</v>
      </c>
      <c r="K466">
        <v>0</v>
      </c>
      <c r="L466">
        <v>4</v>
      </c>
      <c r="M466">
        <v>25</v>
      </c>
      <c r="N466">
        <v>6.5</v>
      </c>
      <c r="O466">
        <v>4.7</v>
      </c>
      <c r="P466">
        <v>75</v>
      </c>
      <c r="Q466">
        <v>115.1</v>
      </c>
      <c r="R466">
        <v>43</v>
      </c>
      <c r="S466">
        <v>240</v>
      </c>
      <c r="T466">
        <v>5.6</v>
      </c>
      <c r="U466">
        <v>2</v>
      </c>
      <c r="V466">
        <v>1</v>
      </c>
      <c r="W466">
        <v>1</v>
      </c>
      <c r="X466">
        <v>2</v>
      </c>
      <c r="Y466">
        <v>2</v>
      </c>
      <c r="Z466">
        <v>4</v>
      </c>
      <c r="AA466">
        <v>203</v>
      </c>
      <c r="AB466">
        <v>6</v>
      </c>
      <c r="AC466">
        <v>15</v>
      </c>
      <c r="AD466">
        <v>2</v>
      </c>
      <c r="AE466">
        <v>3</v>
      </c>
      <c r="AF466" s="3">
        <v>36</v>
      </c>
      <c r="AG466">
        <f>VLOOKUP(C466,'2022 FPIs'!$A$1:$B$33,2,FALSE)</f>
        <v>-16.899999999999999</v>
      </c>
      <c r="AH466">
        <f>VLOOKUP($C466,'2022 FPIs'!$A$1:$F$33,3,FALSE)</f>
        <v>45.7</v>
      </c>
      <c r="AI466">
        <f>VLOOKUP($C466,'2022 FPIs'!$A$1:$F$33,4,FALSE)</f>
        <v>35.200000000000003</v>
      </c>
      <c r="AJ466">
        <f>VLOOKUP($C466,'2022 FPIs'!$A$1:$F$33,5,FALSE)</f>
        <v>58.8</v>
      </c>
      <c r="AK466">
        <f>VLOOKUP($C466,'2022 FPIs'!$A$1:$F$33,6,FALSE)</f>
        <v>50.2</v>
      </c>
      <c r="AL466">
        <f>VLOOKUP($C466,'2022 FPIs'!$A$1:$M$33,7,FALSE)</f>
        <v>1332</v>
      </c>
      <c r="AM466">
        <f>VLOOKUP($C466,'2022 FPIs'!$A$1:$M$33,8,FALSE)</f>
        <v>0</v>
      </c>
      <c r="AN466">
        <f>VLOOKUP($C466,'2022 FPIs'!$A$1:$M$33,9,FALSE)</f>
        <v>0.32926829268292684</v>
      </c>
      <c r="AO466">
        <f>VLOOKUP($C466,'2022 FPIs'!$A$1:$M$33,10,FALSE)</f>
        <v>0.25226860254083483</v>
      </c>
      <c r="AP466">
        <f>VLOOKUP($C466,'2022 FPIs'!$A$1:$M$33,11,FALSE)</f>
        <v>0.72829131652661061</v>
      </c>
      <c r="AQ466">
        <f>VLOOKUP($C466,'2022 FPIs'!$A$1:$M$33,12,FALSE)</f>
        <v>0.54103343465045606</v>
      </c>
      <c r="AR466">
        <f>VLOOKUP($C466,'2022 FPIs'!$A$1:$M$33,13,FALSE)</f>
        <v>5.8685446009389672E-2</v>
      </c>
      <c r="AS466">
        <v>49</v>
      </c>
      <c r="AT466">
        <v>29</v>
      </c>
      <c r="AU466">
        <v>21</v>
      </c>
      <c r="AV466">
        <v>27</v>
      </c>
      <c r="AW466">
        <v>242</v>
      </c>
      <c r="AX466">
        <v>2</v>
      </c>
      <c r="AY466">
        <v>1</v>
      </c>
      <c r="AZ466">
        <v>1</v>
      </c>
      <c r="BA466">
        <v>8</v>
      </c>
      <c r="BB466">
        <v>9.3000000000000007</v>
      </c>
      <c r="BC466">
        <v>8.6</v>
      </c>
      <c r="BD466">
        <v>77.8</v>
      </c>
      <c r="BE466">
        <v>113.3</v>
      </c>
      <c r="BF466">
        <v>29</v>
      </c>
      <c r="BG466">
        <v>200</v>
      </c>
      <c r="BH466">
        <v>6.9</v>
      </c>
      <c r="BI466">
        <v>4</v>
      </c>
      <c r="BJ466">
        <v>0</v>
      </c>
      <c r="BK466">
        <v>0</v>
      </c>
      <c r="BL466">
        <v>7</v>
      </c>
      <c r="BM466">
        <v>7</v>
      </c>
      <c r="BN466">
        <v>2</v>
      </c>
      <c r="BO466">
        <v>142</v>
      </c>
      <c r="BP466">
        <v>9</v>
      </c>
      <c r="BQ466">
        <v>11</v>
      </c>
      <c r="BR466">
        <v>0</v>
      </c>
      <c r="BS466">
        <v>0</v>
      </c>
      <c r="BT466" s="3">
        <f t="shared" si="57"/>
        <v>24</v>
      </c>
      <c r="BU466">
        <f>VLOOKUP(D466,'2022 FPIs'!$A$1:$B$33,2,FALSE)</f>
        <v>8.4</v>
      </c>
      <c r="BV466">
        <f>VLOOKUP($D466,'2022 FPIs'!$A$1:$F$33,3,FALSE)</f>
        <v>48.1</v>
      </c>
      <c r="BW466">
        <f>VLOOKUP($D466,'2022 FPIs'!$A$1:$F$33,4,FALSE)</f>
        <v>36.799999999999997</v>
      </c>
      <c r="BX466">
        <f>VLOOKUP($D466,'2022 FPIs'!$A$1:$F$33,5,FALSE)</f>
        <v>56.4</v>
      </c>
      <c r="BY466">
        <f>VLOOKUP($D466,'2022 FPIs'!$A$1:$F$33,6,FALSE)</f>
        <v>58.3</v>
      </c>
      <c r="BZ466">
        <f>VLOOKUP($D466,'2022 FPIs'!$A$1:$G$33,7,FALSE)</f>
        <v>1631</v>
      </c>
      <c r="CA466">
        <f>VLOOKUP($D466,'2022 FPIs'!$A$1:$M$33,8,FALSE)</f>
        <v>0.82950819672131137</v>
      </c>
      <c r="CB466">
        <f>VLOOKUP($D466,'2022 FPIs'!$A$1:$M$33,9,FALSE)</f>
        <v>0.38780487804878044</v>
      </c>
      <c r="CC466">
        <f>VLOOKUP($D466,'2022 FPIs'!$A$1:$M$33,10,FALSE)</f>
        <v>0.28130671506352078</v>
      </c>
      <c r="CD466">
        <f>VLOOKUP($D466,'2022 FPIs'!$A$1:$M$33,11,FALSE)</f>
        <v>0.66106442577030811</v>
      </c>
      <c r="CE466">
        <f>VLOOKUP($D466,'2022 FPIs'!$A$1:$M$33,12,FALSE)</f>
        <v>0.78723404255319152</v>
      </c>
      <c r="CF466">
        <f>VLOOKUP($D466,'2022 FPIs'!$A$1:$M$33,13,FALSE)</f>
        <v>0.76056338028169013</v>
      </c>
      <c r="CG466">
        <f t="shared" si="58"/>
        <v>-25.299999999999997</v>
      </c>
      <c r="CH466">
        <f t="shared" si="59"/>
        <v>0.9501039501039501</v>
      </c>
      <c r="CI466">
        <f t="shared" si="60"/>
        <v>0.95652173913043492</v>
      </c>
      <c r="CJ466">
        <f t="shared" si="61"/>
        <v>1.0425531914893618</v>
      </c>
      <c r="CK466">
        <f t="shared" si="62"/>
        <v>0.86106346483704987</v>
      </c>
      <c r="CL466">
        <f t="shared" si="63"/>
        <v>-299</v>
      </c>
    </row>
    <row r="467" spans="1:90">
      <c r="A467" t="s">
        <v>0</v>
      </c>
      <c r="B467">
        <f t="shared" si="56"/>
        <v>0</v>
      </c>
      <c r="C467" t="s">
        <v>51</v>
      </c>
      <c r="D467" t="s">
        <v>38</v>
      </c>
      <c r="E467">
        <v>32</v>
      </c>
      <c r="F467">
        <v>35</v>
      </c>
      <c r="G467">
        <v>17</v>
      </c>
      <c r="H467">
        <v>28</v>
      </c>
      <c r="I467">
        <v>116</v>
      </c>
      <c r="J467">
        <v>3</v>
      </c>
      <c r="K467">
        <v>0</v>
      </c>
      <c r="L467">
        <v>2</v>
      </c>
      <c r="M467">
        <v>7</v>
      </c>
      <c r="N467">
        <v>4.4000000000000004</v>
      </c>
      <c r="O467">
        <v>3.9</v>
      </c>
      <c r="P467">
        <v>60.7</v>
      </c>
      <c r="Q467">
        <v>105.7</v>
      </c>
      <c r="R467">
        <v>40</v>
      </c>
      <c r="S467">
        <v>252</v>
      </c>
      <c r="T467">
        <v>6.3</v>
      </c>
      <c r="U467">
        <v>1</v>
      </c>
      <c r="V467">
        <v>1</v>
      </c>
      <c r="W467">
        <v>1</v>
      </c>
      <c r="X467">
        <v>3</v>
      </c>
      <c r="Y467">
        <v>3</v>
      </c>
      <c r="Z467">
        <v>3</v>
      </c>
      <c r="AA467">
        <v>83</v>
      </c>
      <c r="AB467">
        <v>10</v>
      </c>
      <c r="AC467">
        <v>16</v>
      </c>
      <c r="AD467">
        <v>1</v>
      </c>
      <c r="AE467">
        <v>2</v>
      </c>
      <c r="AF467" s="3">
        <v>35</v>
      </c>
      <c r="AG467">
        <f>VLOOKUP(C467,'2022 FPIs'!$A$1:$B$33,2,FALSE)</f>
        <v>-16.899999999999999</v>
      </c>
      <c r="AH467">
        <f>VLOOKUP($C467,'2022 FPIs'!$A$1:$F$33,3,FALSE)</f>
        <v>45.7</v>
      </c>
      <c r="AI467">
        <f>VLOOKUP($C467,'2022 FPIs'!$A$1:$F$33,4,FALSE)</f>
        <v>35.200000000000003</v>
      </c>
      <c r="AJ467">
        <f>VLOOKUP($C467,'2022 FPIs'!$A$1:$F$33,5,FALSE)</f>
        <v>58.8</v>
      </c>
      <c r="AK467">
        <f>VLOOKUP($C467,'2022 FPIs'!$A$1:$F$33,6,FALSE)</f>
        <v>50.2</v>
      </c>
      <c r="AL467">
        <f>VLOOKUP($C467,'2022 FPIs'!$A$1:$M$33,7,FALSE)</f>
        <v>1332</v>
      </c>
      <c r="AM467">
        <f>VLOOKUP($C467,'2022 FPIs'!$A$1:$M$33,8,FALSE)</f>
        <v>0</v>
      </c>
      <c r="AN467">
        <f>VLOOKUP($C467,'2022 FPIs'!$A$1:$M$33,9,FALSE)</f>
        <v>0.32926829268292684</v>
      </c>
      <c r="AO467">
        <f>VLOOKUP($C467,'2022 FPIs'!$A$1:$M$33,10,FALSE)</f>
        <v>0.25226860254083483</v>
      </c>
      <c r="AP467">
        <f>VLOOKUP($C467,'2022 FPIs'!$A$1:$M$33,11,FALSE)</f>
        <v>0.72829131652661061</v>
      </c>
      <c r="AQ467">
        <f>VLOOKUP($C467,'2022 FPIs'!$A$1:$M$33,12,FALSE)</f>
        <v>0.54103343465045606</v>
      </c>
      <c r="AR467">
        <f>VLOOKUP($C467,'2022 FPIs'!$A$1:$M$33,13,FALSE)</f>
        <v>5.8685446009389672E-2</v>
      </c>
      <c r="AS467">
        <v>35</v>
      </c>
      <c r="AT467">
        <v>32</v>
      </c>
      <c r="AU467">
        <v>21</v>
      </c>
      <c r="AV467">
        <v>30</v>
      </c>
      <c r="AW467">
        <v>302</v>
      </c>
      <c r="AX467">
        <v>3</v>
      </c>
      <c r="AY467">
        <v>0</v>
      </c>
      <c r="AZ467">
        <v>0</v>
      </c>
      <c r="BA467">
        <v>0</v>
      </c>
      <c r="BB467">
        <v>10.1</v>
      </c>
      <c r="BC467">
        <v>10.1</v>
      </c>
      <c r="BD467">
        <v>70</v>
      </c>
      <c r="BE467">
        <v>135.69999999999999</v>
      </c>
      <c r="BF467">
        <v>23</v>
      </c>
      <c r="BG467">
        <v>77</v>
      </c>
      <c r="BH467">
        <v>3.3</v>
      </c>
      <c r="BI467">
        <v>1</v>
      </c>
      <c r="BJ467">
        <v>0</v>
      </c>
      <c r="BK467">
        <v>1</v>
      </c>
      <c r="BL467">
        <v>5</v>
      </c>
      <c r="BM467">
        <v>5</v>
      </c>
      <c r="BN467">
        <v>1</v>
      </c>
      <c r="BO467">
        <v>51</v>
      </c>
      <c r="BP467">
        <v>5</v>
      </c>
      <c r="BQ467">
        <v>10</v>
      </c>
      <c r="BR467">
        <v>0</v>
      </c>
      <c r="BS467">
        <v>2</v>
      </c>
      <c r="BT467" s="3">
        <f t="shared" si="57"/>
        <v>25</v>
      </c>
      <c r="BU467">
        <f>VLOOKUP(D467,'2022 FPIs'!$A$1:$B$33,2,FALSE)</f>
        <v>5.2</v>
      </c>
      <c r="BV467">
        <f>VLOOKUP($D467,'2022 FPIs'!$A$1:$F$33,3,FALSE)</f>
        <v>63.2</v>
      </c>
      <c r="BW467">
        <f>VLOOKUP($D467,'2022 FPIs'!$A$1:$F$33,4,FALSE)</f>
        <v>55.7</v>
      </c>
      <c r="BX467">
        <f>VLOOKUP($D467,'2022 FPIs'!$A$1:$F$33,5,FALSE)</f>
        <v>63.8</v>
      </c>
      <c r="BY467">
        <f>VLOOKUP($D467,'2022 FPIs'!$A$1:$F$33,6,FALSE)</f>
        <v>52.1</v>
      </c>
      <c r="BZ467">
        <f>VLOOKUP($D467,'2022 FPIs'!$A$1:$G$33,7,FALSE)</f>
        <v>1521</v>
      </c>
      <c r="CA467">
        <f>VLOOKUP($D467,'2022 FPIs'!$A$1:$M$33,8,FALSE)</f>
        <v>0.72459016393442621</v>
      </c>
      <c r="CB467">
        <f>VLOOKUP($D467,'2022 FPIs'!$A$1:$M$33,9,FALSE)</f>
        <v>0.75609756097560976</v>
      </c>
      <c r="CC467">
        <f>VLOOKUP($D467,'2022 FPIs'!$A$1:$M$33,10,FALSE)</f>
        <v>0.62431941923774958</v>
      </c>
      <c r="CD467">
        <f>VLOOKUP($D467,'2022 FPIs'!$A$1:$M$33,11,FALSE)</f>
        <v>0.86834733893557414</v>
      </c>
      <c r="CE467">
        <f>VLOOKUP($D467,'2022 FPIs'!$A$1:$M$33,12,FALSE)</f>
        <v>0.59878419452887555</v>
      </c>
      <c r="CF467">
        <f>VLOOKUP($D467,'2022 FPIs'!$A$1:$M$33,13,FALSE)</f>
        <v>0.50234741784037562</v>
      </c>
      <c r="CG467">
        <f t="shared" si="58"/>
        <v>-22.099999999999998</v>
      </c>
      <c r="CH467">
        <f t="shared" si="59"/>
        <v>0.72310126582278478</v>
      </c>
      <c r="CI467">
        <f t="shared" si="60"/>
        <v>0.63195691202872528</v>
      </c>
      <c r="CJ467">
        <f t="shared" si="61"/>
        <v>0.92163009404388718</v>
      </c>
      <c r="CK467">
        <f t="shared" si="62"/>
        <v>0.96353166986564298</v>
      </c>
      <c r="CL467">
        <f t="shared" si="63"/>
        <v>-189</v>
      </c>
    </row>
    <row r="468" spans="1:90">
      <c r="A468" t="s">
        <v>0</v>
      </c>
      <c r="B468">
        <f t="shared" si="56"/>
        <v>0</v>
      </c>
      <c r="C468" t="s">
        <v>51</v>
      </c>
      <c r="D468" t="s">
        <v>50</v>
      </c>
      <c r="E468">
        <v>30</v>
      </c>
      <c r="F468">
        <v>31</v>
      </c>
      <c r="G468">
        <v>12</v>
      </c>
      <c r="H468">
        <v>20</v>
      </c>
      <c r="I468">
        <v>150</v>
      </c>
      <c r="J468">
        <v>2</v>
      </c>
      <c r="K468">
        <v>1</v>
      </c>
      <c r="L468">
        <v>3</v>
      </c>
      <c r="M468">
        <v>17</v>
      </c>
      <c r="N468">
        <v>8.4</v>
      </c>
      <c r="O468">
        <v>6.5</v>
      </c>
      <c r="P468">
        <v>60</v>
      </c>
      <c r="Q468">
        <v>95.8</v>
      </c>
      <c r="R468">
        <v>35</v>
      </c>
      <c r="S468">
        <v>258</v>
      </c>
      <c r="T468">
        <v>7.4</v>
      </c>
      <c r="U468">
        <v>2</v>
      </c>
      <c r="V468">
        <v>1</v>
      </c>
      <c r="W468">
        <v>1</v>
      </c>
      <c r="X468">
        <v>3</v>
      </c>
      <c r="Y468">
        <v>4</v>
      </c>
      <c r="Z468">
        <v>3</v>
      </c>
      <c r="AA468">
        <v>129</v>
      </c>
      <c r="AB468">
        <v>6</v>
      </c>
      <c r="AC468">
        <v>11</v>
      </c>
      <c r="AD468">
        <v>0</v>
      </c>
      <c r="AE468">
        <v>1</v>
      </c>
      <c r="AF468" s="3">
        <v>29</v>
      </c>
      <c r="AG468">
        <f>VLOOKUP(C468,'2022 FPIs'!$A$1:$B$33,2,FALSE)</f>
        <v>-16.899999999999999</v>
      </c>
      <c r="AH468">
        <f>VLOOKUP($C468,'2022 FPIs'!$A$1:$F$33,3,FALSE)</f>
        <v>45.7</v>
      </c>
      <c r="AI468">
        <f>VLOOKUP($C468,'2022 FPIs'!$A$1:$F$33,4,FALSE)</f>
        <v>35.200000000000003</v>
      </c>
      <c r="AJ468">
        <f>VLOOKUP($C468,'2022 FPIs'!$A$1:$F$33,5,FALSE)</f>
        <v>58.8</v>
      </c>
      <c r="AK468">
        <f>VLOOKUP($C468,'2022 FPIs'!$A$1:$F$33,6,FALSE)</f>
        <v>50.2</v>
      </c>
      <c r="AL468">
        <f>VLOOKUP($C468,'2022 FPIs'!$A$1:$M$33,7,FALSE)</f>
        <v>1332</v>
      </c>
      <c r="AM468">
        <f>VLOOKUP($C468,'2022 FPIs'!$A$1:$M$33,8,FALSE)</f>
        <v>0</v>
      </c>
      <c r="AN468">
        <f>VLOOKUP($C468,'2022 FPIs'!$A$1:$M$33,9,FALSE)</f>
        <v>0.32926829268292684</v>
      </c>
      <c r="AO468">
        <f>VLOOKUP($C468,'2022 FPIs'!$A$1:$M$33,10,FALSE)</f>
        <v>0.25226860254083483</v>
      </c>
      <c r="AP468">
        <f>VLOOKUP($C468,'2022 FPIs'!$A$1:$M$33,11,FALSE)</f>
        <v>0.72829131652661061</v>
      </c>
      <c r="AQ468">
        <f>VLOOKUP($C468,'2022 FPIs'!$A$1:$M$33,12,FALSE)</f>
        <v>0.54103343465045606</v>
      </c>
      <c r="AR468">
        <f>VLOOKUP($C468,'2022 FPIs'!$A$1:$M$33,13,FALSE)</f>
        <v>5.8685446009389672E-2</v>
      </c>
      <c r="AS468">
        <v>31</v>
      </c>
      <c r="AT468">
        <v>30</v>
      </c>
      <c r="AU468">
        <v>19</v>
      </c>
      <c r="AV468">
        <v>26</v>
      </c>
      <c r="AW468">
        <v>228</v>
      </c>
      <c r="AX468">
        <v>1</v>
      </c>
      <c r="AY468">
        <v>0</v>
      </c>
      <c r="AZ468">
        <v>2</v>
      </c>
      <c r="BA468">
        <v>8</v>
      </c>
      <c r="BB468">
        <v>9.1</v>
      </c>
      <c r="BC468">
        <v>8.1</v>
      </c>
      <c r="BD468">
        <v>73.099999999999994</v>
      </c>
      <c r="BE468">
        <v>112.3</v>
      </c>
      <c r="BF468">
        <v>31</v>
      </c>
      <c r="BG468">
        <v>95</v>
      </c>
      <c r="BH468">
        <v>3.1</v>
      </c>
      <c r="BI468">
        <v>2</v>
      </c>
      <c r="BJ468">
        <v>1</v>
      </c>
      <c r="BK468">
        <v>1</v>
      </c>
      <c r="BL468">
        <v>4</v>
      </c>
      <c r="BM468">
        <v>4</v>
      </c>
      <c r="BN468">
        <v>4</v>
      </c>
      <c r="BO468">
        <v>185</v>
      </c>
      <c r="BP468">
        <v>5</v>
      </c>
      <c r="BQ468">
        <v>11</v>
      </c>
      <c r="BR468">
        <v>1</v>
      </c>
      <c r="BS468">
        <v>1</v>
      </c>
      <c r="BT468" s="3">
        <f t="shared" si="57"/>
        <v>31</v>
      </c>
      <c r="BU468">
        <f>VLOOKUP(D468,'2022 FPIs'!$A$1:$B$33,2,FALSE)</f>
        <v>2</v>
      </c>
      <c r="BV468">
        <f>VLOOKUP($D468,'2022 FPIs'!$A$1:$F$33,3,FALSE)</f>
        <v>36.299999999999997</v>
      </c>
      <c r="BW468">
        <f>VLOOKUP($D468,'2022 FPIs'!$A$1:$F$33,4,FALSE)</f>
        <v>25.3</v>
      </c>
      <c r="BX468">
        <f>VLOOKUP($D468,'2022 FPIs'!$A$1:$F$33,5,FALSE)</f>
        <v>52.8</v>
      </c>
      <c r="BY468">
        <f>VLOOKUP($D468,'2022 FPIs'!$A$1:$F$33,6,FALSE)</f>
        <v>56.2</v>
      </c>
      <c r="BZ468">
        <f>VLOOKUP($D468,'2022 FPIs'!$A$1:$G$33,7,FALSE)</f>
        <v>1527</v>
      </c>
      <c r="CA468">
        <f>VLOOKUP($D468,'2022 FPIs'!$A$1:$M$33,8,FALSE)</f>
        <v>0.61967213114754094</v>
      </c>
      <c r="CB468">
        <f>VLOOKUP($D468,'2022 FPIs'!$A$1:$M$33,9,FALSE)</f>
        <v>9.9999999999999867E-2</v>
      </c>
      <c r="CC468">
        <f>VLOOKUP($D468,'2022 FPIs'!$A$1:$M$33,10,FALSE)</f>
        <v>7.2595281306715054E-2</v>
      </c>
      <c r="CD468">
        <f>VLOOKUP($D468,'2022 FPIs'!$A$1:$M$33,11,FALSE)</f>
        <v>0.56022408963585435</v>
      </c>
      <c r="CE468">
        <f>VLOOKUP($D468,'2022 FPIs'!$A$1:$M$33,12,FALSE)</f>
        <v>0.72340425531914909</v>
      </c>
      <c r="CF468">
        <f>VLOOKUP($D468,'2022 FPIs'!$A$1:$M$33,13,FALSE)</f>
        <v>0.51643192488262912</v>
      </c>
      <c r="CG468">
        <f t="shared" si="58"/>
        <v>-18.899999999999999</v>
      </c>
      <c r="CH468">
        <f t="shared" si="59"/>
        <v>1.2589531680440773</v>
      </c>
      <c r="CI468">
        <f t="shared" si="60"/>
        <v>1.3913043478260871</v>
      </c>
      <c r="CJ468">
        <f t="shared" si="61"/>
        <v>1.1136363636363635</v>
      </c>
      <c r="CK468">
        <f t="shared" si="62"/>
        <v>0.89323843416370108</v>
      </c>
      <c r="CL468">
        <f t="shared" si="63"/>
        <v>-195</v>
      </c>
    </row>
    <row r="469" spans="1:90">
      <c r="A469" t="s">
        <v>0</v>
      </c>
      <c r="B469">
        <f t="shared" si="56"/>
        <v>0</v>
      </c>
      <c r="C469" t="s">
        <v>51</v>
      </c>
      <c r="D469" t="s">
        <v>66</v>
      </c>
      <c r="E469">
        <v>24</v>
      </c>
      <c r="F469">
        <v>27</v>
      </c>
      <c r="G469">
        <v>14</v>
      </c>
      <c r="H469">
        <v>21</v>
      </c>
      <c r="I469">
        <v>128</v>
      </c>
      <c r="J469">
        <v>1</v>
      </c>
      <c r="K469">
        <v>1</v>
      </c>
      <c r="L469">
        <v>4</v>
      </c>
      <c r="M469">
        <v>25</v>
      </c>
      <c r="N469">
        <v>7.3</v>
      </c>
      <c r="O469">
        <v>5.0999999999999996</v>
      </c>
      <c r="P469">
        <v>66.7</v>
      </c>
      <c r="Q469">
        <v>79.099999999999994</v>
      </c>
      <c r="R469">
        <v>41</v>
      </c>
      <c r="S469">
        <v>160</v>
      </c>
      <c r="T469">
        <v>3.9</v>
      </c>
      <c r="U469">
        <v>2</v>
      </c>
      <c r="V469">
        <v>1</v>
      </c>
      <c r="W469">
        <v>2</v>
      </c>
      <c r="X469">
        <v>3</v>
      </c>
      <c r="Y469">
        <v>3</v>
      </c>
      <c r="Z469">
        <v>4</v>
      </c>
      <c r="AA469">
        <v>160</v>
      </c>
      <c r="AB469">
        <v>9</v>
      </c>
      <c r="AC469">
        <v>16</v>
      </c>
      <c r="AD469">
        <v>0</v>
      </c>
      <c r="AE469">
        <v>0</v>
      </c>
      <c r="AF469" s="3">
        <v>35</v>
      </c>
      <c r="AG469">
        <f>VLOOKUP(C469,'2022 FPIs'!$A$1:$B$33,2,FALSE)</f>
        <v>-16.899999999999999</v>
      </c>
      <c r="AH469">
        <f>VLOOKUP($C469,'2022 FPIs'!$A$1:$F$33,3,FALSE)</f>
        <v>45.7</v>
      </c>
      <c r="AI469">
        <f>VLOOKUP($C469,'2022 FPIs'!$A$1:$F$33,4,FALSE)</f>
        <v>35.200000000000003</v>
      </c>
      <c r="AJ469">
        <f>VLOOKUP($C469,'2022 FPIs'!$A$1:$F$33,5,FALSE)</f>
        <v>58.8</v>
      </c>
      <c r="AK469">
        <f>VLOOKUP($C469,'2022 FPIs'!$A$1:$F$33,6,FALSE)</f>
        <v>50.2</v>
      </c>
      <c r="AL469">
        <f>VLOOKUP($C469,'2022 FPIs'!$A$1:$M$33,7,FALSE)</f>
        <v>1332</v>
      </c>
      <c r="AM469">
        <f>VLOOKUP($C469,'2022 FPIs'!$A$1:$M$33,8,FALSE)</f>
        <v>0</v>
      </c>
      <c r="AN469">
        <f>VLOOKUP($C469,'2022 FPIs'!$A$1:$M$33,9,FALSE)</f>
        <v>0.32926829268292684</v>
      </c>
      <c r="AO469">
        <f>VLOOKUP($C469,'2022 FPIs'!$A$1:$M$33,10,FALSE)</f>
        <v>0.25226860254083483</v>
      </c>
      <c r="AP469">
        <f>VLOOKUP($C469,'2022 FPIs'!$A$1:$M$33,11,FALSE)</f>
        <v>0.72829131652661061</v>
      </c>
      <c r="AQ469">
        <f>VLOOKUP($C469,'2022 FPIs'!$A$1:$M$33,12,FALSE)</f>
        <v>0.54103343465045606</v>
      </c>
      <c r="AR469">
        <f>VLOOKUP($C469,'2022 FPIs'!$A$1:$M$33,13,FALSE)</f>
        <v>5.8685446009389672E-2</v>
      </c>
      <c r="AS469">
        <v>27</v>
      </c>
      <c r="AT469">
        <v>24</v>
      </c>
      <c r="AU469">
        <v>13</v>
      </c>
      <c r="AV469">
        <v>20</v>
      </c>
      <c r="AW469">
        <v>131</v>
      </c>
      <c r="AX469">
        <v>1</v>
      </c>
      <c r="AY469">
        <v>0</v>
      </c>
      <c r="AZ469">
        <v>0</v>
      </c>
      <c r="BA469">
        <v>0</v>
      </c>
      <c r="BB469">
        <v>6.6</v>
      </c>
      <c r="BC469">
        <v>6.6</v>
      </c>
      <c r="BD469">
        <v>65</v>
      </c>
      <c r="BE469">
        <v>100.2</v>
      </c>
      <c r="BF469">
        <v>33</v>
      </c>
      <c r="BG469">
        <v>149</v>
      </c>
      <c r="BH469">
        <v>4.5</v>
      </c>
      <c r="BI469">
        <v>1</v>
      </c>
      <c r="BJ469">
        <v>2</v>
      </c>
      <c r="BK469">
        <v>2</v>
      </c>
      <c r="BL469">
        <v>3</v>
      </c>
      <c r="BM469">
        <v>3</v>
      </c>
      <c r="BN469">
        <v>3</v>
      </c>
      <c r="BO469">
        <v>139</v>
      </c>
      <c r="BP469">
        <v>2</v>
      </c>
      <c r="BQ469">
        <v>9</v>
      </c>
      <c r="BR469">
        <v>1</v>
      </c>
      <c r="BS469">
        <v>1</v>
      </c>
      <c r="BT469" s="3">
        <f t="shared" si="57"/>
        <v>25</v>
      </c>
      <c r="BU469">
        <f>VLOOKUP(D469,'2022 FPIs'!$A$1:$B$33,2,FALSE)</f>
        <v>-2.2999999999999998</v>
      </c>
      <c r="BV469">
        <f>VLOOKUP($D469,'2022 FPIs'!$A$1:$F$33,3,FALSE)</f>
        <v>50.2</v>
      </c>
      <c r="BW469">
        <f>VLOOKUP($D469,'2022 FPIs'!$A$1:$F$33,4,FALSE)</f>
        <v>50</v>
      </c>
      <c r="BX469">
        <f>VLOOKUP($D469,'2022 FPIs'!$A$1:$F$33,5,FALSE)</f>
        <v>50.6</v>
      </c>
      <c r="BY469">
        <f>VLOOKUP($D469,'2022 FPIs'!$A$1:$F$33,6,FALSE)</f>
        <v>49.2</v>
      </c>
      <c r="BZ469">
        <f>VLOOKUP($D469,'2022 FPIs'!$A$1:$G$33,7,FALSE)</f>
        <v>1331</v>
      </c>
      <c r="CA469">
        <f>VLOOKUP($D469,'2022 FPIs'!$A$1:$M$33,8,FALSE)</f>
        <v>0.47868852459016387</v>
      </c>
      <c r="CB469">
        <f>VLOOKUP($D469,'2022 FPIs'!$A$1:$M$33,9,FALSE)</f>
        <v>0.43902439024390244</v>
      </c>
      <c r="CC469">
        <f>VLOOKUP($D469,'2022 FPIs'!$A$1:$M$33,10,FALSE)</f>
        <v>0.52087114337568052</v>
      </c>
      <c r="CD469">
        <f>VLOOKUP($D469,'2022 FPIs'!$A$1:$M$33,11,FALSE)</f>
        <v>0.49859943977591042</v>
      </c>
      <c r="CE469">
        <f>VLOOKUP($D469,'2022 FPIs'!$A$1:$M$33,12,FALSE)</f>
        <v>0.51063829787234061</v>
      </c>
      <c r="CF469">
        <f>VLOOKUP($D469,'2022 FPIs'!$A$1:$M$33,13,FALSE)</f>
        <v>5.6338028169014086E-2</v>
      </c>
      <c r="CG469">
        <f t="shared" si="58"/>
        <v>-14.599999999999998</v>
      </c>
      <c r="CH469">
        <f t="shared" si="59"/>
        <v>0.91035856573705176</v>
      </c>
      <c r="CI469">
        <f t="shared" si="60"/>
        <v>0.70400000000000007</v>
      </c>
      <c r="CJ469">
        <f t="shared" si="61"/>
        <v>1.1620553359683794</v>
      </c>
      <c r="CK469">
        <f t="shared" si="62"/>
        <v>1.0203252032520325</v>
      </c>
      <c r="CL469">
        <f t="shared" si="63"/>
        <v>1</v>
      </c>
    </row>
    <row r="470" spans="1:90">
      <c r="A470" t="s">
        <v>0</v>
      </c>
      <c r="B470">
        <f t="shared" si="56"/>
        <v>0</v>
      </c>
      <c r="C470" t="s">
        <v>51</v>
      </c>
      <c r="D470" t="s">
        <v>40</v>
      </c>
      <c r="E470">
        <v>10</v>
      </c>
      <c r="F470">
        <v>31</v>
      </c>
      <c r="G470">
        <v>14</v>
      </c>
      <c r="H470">
        <v>25</v>
      </c>
      <c r="I470">
        <v>165</v>
      </c>
      <c r="J470">
        <v>1</v>
      </c>
      <c r="K470">
        <v>1</v>
      </c>
      <c r="L470">
        <v>2</v>
      </c>
      <c r="M470">
        <v>14</v>
      </c>
      <c r="N470">
        <v>7.2</v>
      </c>
      <c r="O470">
        <v>6.1</v>
      </c>
      <c r="P470">
        <v>56</v>
      </c>
      <c r="Q470">
        <v>72.900000000000006</v>
      </c>
      <c r="R470">
        <v>29</v>
      </c>
      <c r="S470">
        <v>127</v>
      </c>
      <c r="T470">
        <v>4.4000000000000004</v>
      </c>
      <c r="U470">
        <v>0</v>
      </c>
      <c r="V470">
        <v>1</v>
      </c>
      <c r="W470">
        <v>1</v>
      </c>
      <c r="X470">
        <v>1</v>
      </c>
      <c r="Y470">
        <v>1</v>
      </c>
      <c r="Z470">
        <v>5</v>
      </c>
      <c r="AA470">
        <v>244</v>
      </c>
      <c r="AB470">
        <v>4</v>
      </c>
      <c r="AC470">
        <v>13</v>
      </c>
      <c r="AD470">
        <v>2</v>
      </c>
      <c r="AE470">
        <v>3</v>
      </c>
      <c r="AF470" s="3">
        <v>28</v>
      </c>
      <c r="AG470">
        <f>VLOOKUP(C470,'2022 FPIs'!$A$1:$B$33,2,FALSE)</f>
        <v>-16.899999999999999</v>
      </c>
      <c r="AH470">
        <f>VLOOKUP($C470,'2022 FPIs'!$A$1:$F$33,3,FALSE)</f>
        <v>45.7</v>
      </c>
      <c r="AI470">
        <f>VLOOKUP($C470,'2022 FPIs'!$A$1:$F$33,4,FALSE)</f>
        <v>35.200000000000003</v>
      </c>
      <c r="AJ470">
        <f>VLOOKUP($C470,'2022 FPIs'!$A$1:$F$33,5,FALSE)</f>
        <v>58.8</v>
      </c>
      <c r="AK470">
        <f>VLOOKUP($C470,'2022 FPIs'!$A$1:$F$33,6,FALSE)</f>
        <v>50.2</v>
      </c>
      <c r="AL470">
        <f>VLOOKUP($C470,'2022 FPIs'!$A$1:$M$33,7,FALSE)</f>
        <v>1332</v>
      </c>
      <c r="AM470">
        <f>VLOOKUP($C470,'2022 FPIs'!$A$1:$M$33,8,FALSE)</f>
        <v>0</v>
      </c>
      <c r="AN470">
        <f>VLOOKUP($C470,'2022 FPIs'!$A$1:$M$33,9,FALSE)</f>
        <v>0.32926829268292684</v>
      </c>
      <c r="AO470">
        <f>VLOOKUP($C470,'2022 FPIs'!$A$1:$M$33,10,FALSE)</f>
        <v>0.25226860254083483</v>
      </c>
      <c r="AP470">
        <f>VLOOKUP($C470,'2022 FPIs'!$A$1:$M$33,11,FALSE)</f>
        <v>0.72829131652661061</v>
      </c>
      <c r="AQ470">
        <f>VLOOKUP($C470,'2022 FPIs'!$A$1:$M$33,12,FALSE)</f>
        <v>0.54103343465045606</v>
      </c>
      <c r="AR470">
        <f>VLOOKUP($C470,'2022 FPIs'!$A$1:$M$33,13,FALSE)</f>
        <v>5.8685446009389672E-2</v>
      </c>
      <c r="AS470">
        <v>31</v>
      </c>
      <c r="AT470">
        <v>10</v>
      </c>
      <c r="AU470">
        <v>22</v>
      </c>
      <c r="AV470">
        <v>29</v>
      </c>
      <c r="AW470">
        <v>308</v>
      </c>
      <c r="AX470">
        <v>3</v>
      </c>
      <c r="AY470">
        <v>0</v>
      </c>
      <c r="AZ470">
        <v>1</v>
      </c>
      <c r="BA470">
        <v>7</v>
      </c>
      <c r="BB470">
        <v>10.9</v>
      </c>
      <c r="BC470">
        <v>10.3</v>
      </c>
      <c r="BD470">
        <v>75.900000000000006</v>
      </c>
      <c r="BE470">
        <v>144</v>
      </c>
      <c r="BF470">
        <v>32</v>
      </c>
      <c r="BG470">
        <v>158</v>
      </c>
      <c r="BH470">
        <v>4.9000000000000004</v>
      </c>
      <c r="BI470">
        <v>1</v>
      </c>
      <c r="BJ470">
        <v>1</v>
      </c>
      <c r="BK470">
        <v>2</v>
      </c>
      <c r="BL470">
        <v>4</v>
      </c>
      <c r="BM470">
        <v>4</v>
      </c>
      <c r="BN470">
        <v>2</v>
      </c>
      <c r="BO470">
        <v>118</v>
      </c>
      <c r="BP470">
        <v>7</v>
      </c>
      <c r="BQ470">
        <v>12</v>
      </c>
      <c r="BR470">
        <v>0</v>
      </c>
      <c r="BS470">
        <v>1</v>
      </c>
      <c r="BT470" s="3">
        <f t="shared" si="57"/>
        <v>32</v>
      </c>
      <c r="BU470">
        <f>VLOOKUP(D470,'2022 FPIs'!$A$1:$B$33,2,FALSE)</f>
        <v>-3.2</v>
      </c>
      <c r="BV470">
        <f>VLOOKUP($D470,'2022 FPIs'!$A$1:$F$33,3,FALSE)</f>
        <v>45.6</v>
      </c>
      <c r="BW470">
        <f>VLOOKUP($D470,'2022 FPIs'!$A$1:$F$33,4,FALSE)</f>
        <v>41.6</v>
      </c>
      <c r="BX470">
        <f>VLOOKUP($D470,'2022 FPIs'!$A$1:$F$33,5,FALSE)</f>
        <v>54.4</v>
      </c>
      <c r="BY470">
        <f>VLOOKUP($D470,'2022 FPIs'!$A$1:$F$33,6,FALSE)</f>
        <v>43.6</v>
      </c>
      <c r="BZ470">
        <f>VLOOKUP($D470,'2022 FPIs'!$A$1:$G$33,7,FALSE)</f>
        <v>1386</v>
      </c>
      <c r="CA470">
        <f>VLOOKUP($D470,'2022 FPIs'!$A$1:$M$33,8,FALSE)</f>
        <v>0.44918032786885242</v>
      </c>
      <c r="CB470">
        <f>VLOOKUP($D470,'2022 FPIs'!$A$1:$M$33,9,FALSE)</f>
        <v>0.32682926829268288</v>
      </c>
      <c r="CC470">
        <f>VLOOKUP($D470,'2022 FPIs'!$A$1:$M$33,10,FALSE)</f>
        <v>0.36842105263157893</v>
      </c>
      <c r="CD470">
        <f>VLOOKUP($D470,'2022 FPIs'!$A$1:$M$33,11,FALSE)</f>
        <v>0.60504201680672265</v>
      </c>
      <c r="CE470">
        <f>VLOOKUP($D470,'2022 FPIs'!$A$1:$M$33,12,FALSE)</f>
        <v>0.34042553191489372</v>
      </c>
      <c r="CF470">
        <f>VLOOKUP($D470,'2022 FPIs'!$A$1:$M$33,13,FALSE)</f>
        <v>0.18544600938967137</v>
      </c>
      <c r="CG470">
        <f t="shared" si="58"/>
        <v>-13.7</v>
      </c>
      <c r="CH470">
        <f t="shared" si="59"/>
        <v>1.0021929824561404</v>
      </c>
      <c r="CI470">
        <f t="shared" si="60"/>
        <v>0.84615384615384615</v>
      </c>
      <c r="CJ470">
        <f t="shared" si="61"/>
        <v>1.0808823529411764</v>
      </c>
      <c r="CK470">
        <f t="shared" si="62"/>
        <v>1.1513761467889909</v>
      </c>
      <c r="CL470">
        <f t="shared" si="63"/>
        <v>-54</v>
      </c>
    </row>
    <row r="471" spans="1:90">
      <c r="A471" t="s">
        <v>0</v>
      </c>
      <c r="B471">
        <f t="shared" si="56"/>
        <v>0</v>
      </c>
      <c r="C471" t="s">
        <v>51</v>
      </c>
      <c r="D471" t="s">
        <v>47</v>
      </c>
      <c r="E471">
        <v>19</v>
      </c>
      <c r="F471">
        <v>28</v>
      </c>
      <c r="G471">
        <v>20</v>
      </c>
      <c r="H471">
        <v>25</v>
      </c>
      <c r="I471">
        <v>254</v>
      </c>
      <c r="J471">
        <v>0</v>
      </c>
      <c r="K471">
        <v>2</v>
      </c>
      <c r="L471">
        <v>0</v>
      </c>
      <c r="M471">
        <v>0</v>
      </c>
      <c r="N471">
        <v>10.199999999999999</v>
      </c>
      <c r="O471">
        <v>10.199999999999999</v>
      </c>
      <c r="P471">
        <v>80</v>
      </c>
      <c r="Q471">
        <v>75.7</v>
      </c>
      <c r="R471">
        <v>25</v>
      </c>
      <c r="S471">
        <v>155</v>
      </c>
      <c r="T471">
        <v>6.2</v>
      </c>
      <c r="U471">
        <v>2</v>
      </c>
      <c r="V471">
        <v>2</v>
      </c>
      <c r="W471">
        <v>3</v>
      </c>
      <c r="X471">
        <v>1</v>
      </c>
      <c r="Y471">
        <v>2</v>
      </c>
      <c r="Z471">
        <v>1</v>
      </c>
      <c r="AA471">
        <v>39</v>
      </c>
      <c r="AB471">
        <v>6</v>
      </c>
      <c r="AC471">
        <v>11</v>
      </c>
      <c r="AD471">
        <v>0</v>
      </c>
      <c r="AE471">
        <v>0</v>
      </c>
      <c r="AF471" s="3">
        <v>27.5</v>
      </c>
      <c r="AG471">
        <f>VLOOKUP(C471,'2022 FPIs'!$A$1:$B$33,2,FALSE)</f>
        <v>-16.899999999999999</v>
      </c>
      <c r="AH471">
        <f>VLOOKUP($C471,'2022 FPIs'!$A$1:$F$33,3,FALSE)</f>
        <v>45.7</v>
      </c>
      <c r="AI471">
        <f>VLOOKUP($C471,'2022 FPIs'!$A$1:$F$33,4,FALSE)</f>
        <v>35.200000000000003</v>
      </c>
      <c r="AJ471">
        <f>VLOOKUP($C471,'2022 FPIs'!$A$1:$F$33,5,FALSE)</f>
        <v>58.8</v>
      </c>
      <c r="AK471">
        <f>VLOOKUP($C471,'2022 FPIs'!$A$1:$F$33,6,FALSE)</f>
        <v>50.2</v>
      </c>
      <c r="AL471">
        <f>VLOOKUP($C471,'2022 FPIs'!$A$1:$M$33,7,FALSE)</f>
        <v>1332</v>
      </c>
      <c r="AM471">
        <f>VLOOKUP($C471,'2022 FPIs'!$A$1:$M$33,8,FALSE)</f>
        <v>0</v>
      </c>
      <c r="AN471">
        <f>VLOOKUP($C471,'2022 FPIs'!$A$1:$M$33,9,FALSE)</f>
        <v>0.32926829268292684</v>
      </c>
      <c r="AO471">
        <f>VLOOKUP($C471,'2022 FPIs'!$A$1:$M$33,10,FALSE)</f>
        <v>0.25226860254083483</v>
      </c>
      <c r="AP471">
        <f>VLOOKUP($C471,'2022 FPIs'!$A$1:$M$33,11,FALSE)</f>
        <v>0.72829131652661061</v>
      </c>
      <c r="AQ471">
        <f>VLOOKUP($C471,'2022 FPIs'!$A$1:$M$33,12,FALSE)</f>
        <v>0.54103343465045606</v>
      </c>
      <c r="AR471">
        <f>VLOOKUP($C471,'2022 FPIs'!$A$1:$M$33,13,FALSE)</f>
        <v>5.8685446009389672E-2</v>
      </c>
      <c r="AS471">
        <v>28</v>
      </c>
      <c r="AT471">
        <v>19</v>
      </c>
      <c r="AU471">
        <v>18</v>
      </c>
      <c r="AV471">
        <v>31</v>
      </c>
      <c r="AW471">
        <v>182</v>
      </c>
      <c r="AX471">
        <v>1</v>
      </c>
      <c r="AY471">
        <v>0</v>
      </c>
      <c r="AZ471">
        <v>0</v>
      </c>
      <c r="BA471">
        <v>0</v>
      </c>
      <c r="BB471">
        <v>5.9</v>
      </c>
      <c r="BC471">
        <v>5.9</v>
      </c>
      <c r="BD471">
        <v>58.1</v>
      </c>
      <c r="BE471">
        <v>85.7</v>
      </c>
      <c r="BF471">
        <v>32</v>
      </c>
      <c r="BG471">
        <v>175</v>
      </c>
      <c r="BH471">
        <v>5.5</v>
      </c>
      <c r="BI471">
        <v>2</v>
      </c>
      <c r="BJ471">
        <v>2</v>
      </c>
      <c r="BK471">
        <v>2</v>
      </c>
      <c r="BL471">
        <v>2</v>
      </c>
      <c r="BM471">
        <v>2</v>
      </c>
      <c r="BN471">
        <v>3</v>
      </c>
      <c r="BO471">
        <v>134</v>
      </c>
      <c r="BP471">
        <v>6</v>
      </c>
      <c r="BQ471">
        <v>13</v>
      </c>
      <c r="BR471">
        <v>1</v>
      </c>
      <c r="BS471">
        <v>2</v>
      </c>
      <c r="BT471" s="3">
        <f t="shared" si="57"/>
        <v>32.5</v>
      </c>
      <c r="BU471">
        <f>VLOOKUP(D471,'2022 FPIs'!$A$1:$B$33,2,FALSE)</f>
        <v>6.3</v>
      </c>
      <c r="BV471">
        <f>VLOOKUP($D471,'2022 FPIs'!$A$1:$F$33,3,FALSE)</f>
        <v>67.400000000000006</v>
      </c>
      <c r="BW471">
        <f>VLOOKUP($D471,'2022 FPIs'!$A$1:$F$33,4,FALSE)</f>
        <v>60.3</v>
      </c>
      <c r="BX471">
        <f>VLOOKUP($D471,'2022 FPIs'!$A$1:$F$33,5,FALSE)</f>
        <v>63.2</v>
      </c>
      <c r="BY471">
        <f>VLOOKUP($D471,'2022 FPIs'!$A$1:$F$33,6,FALSE)</f>
        <v>58.4</v>
      </c>
      <c r="BZ471">
        <f>VLOOKUP($D471,'2022 FPIs'!$A$1:$G$33,7,FALSE)</f>
        <v>1515</v>
      </c>
      <c r="CA471">
        <f>VLOOKUP($D471,'2022 FPIs'!$A$1:$M$33,8,FALSE)</f>
        <v>0.76065573770491801</v>
      </c>
      <c r="CB471">
        <f>VLOOKUP($D471,'2022 FPIs'!$A$1:$M$33,9,FALSE)</f>
        <v>0.85853658536585375</v>
      </c>
      <c r="CC471">
        <f>VLOOKUP($D471,'2022 FPIs'!$A$1:$M$33,10,FALSE)</f>
        <v>0.70780399274047179</v>
      </c>
      <c r="CD471">
        <f>VLOOKUP($D471,'2022 FPIs'!$A$1:$M$33,11,FALSE)</f>
        <v>0.85154061624649868</v>
      </c>
      <c r="CE471">
        <f>VLOOKUP($D471,'2022 FPIs'!$A$1:$M$33,12,FALSE)</f>
        <v>0.79027355623100304</v>
      </c>
      <c r="CF471">
        <f>VLOOKUP($D471,'2022 FPIs'!$A$1:$M$33,13,FALSE)</f>
        <v>0.48826291079812206</v>
      </c>
      <c r="CG471">
        <f t="shared" si="58"/>
        <v>-23.2</v>
      </c>
      <c r="CH471">
        <f t="shared" si="59"/>
        <v>0.67804154302670616</v>
      </c>
      <c r="CI471">
        <f t="shared" si="60"/>
        <v>0.58374792703150924</v>
      </c>
      <c r="CJ471">
        <f t="shared" si="61"/>
        <v>0.930379746835443</v>
      </c>
      <c r="CK471">
        <f t="shared" si="62"/>
        <v>0.85958904109589052</v>
      </c>
      <c r="CL471">
        <f t="shared" si="63"/>
        <v>-183</v>
      </c>
    </row>
    <row r="472" spans="1:90">
      <c r="A472" t="s">
        <v>0</v>
      </c>
      <c r="B472">
        <f t="shared" si="56"/>
        <v>0</v>
      </c>
      <c r="C472" t="s">
        <v>51</v>
      </c>
      <c r="D472" t="s">
        <v>62</v>
      </c>
      <c r="E472">
        <v>20</v>
      </c>
      <c r="F472">
        <v>25</v>
      </c>
      <c r="G472">
        <v>14</v>
      </c>
      <c r="H472">
        <v>22</v>
      </c>
      <c r="I472">
        <v>91</v>
      </c>
      <c r="J472">
        <v>2</v>
      </c>
      <c r="K472">
        <v>0</v>
      </c>
      <c r="L472">
        <v>6</v>
      </c>
      <c r="M472">
        <v>61</v>
      </c>
      <c r="N472">
        <v>6.9</v>
      </c>
      <c r="O472">
        <v>3.3</v>
      </c>
      <c r="P472">
        <v>63.6</v>
      </c>
      <c r="Q472">
        <v>102.7</v>
      </c>
      <c r="R472">
        <v>30</v>
      </c>
      <c r="S472">
        <v>157</v>
      </c>
      <c r="T472">
        <v>5.2</v>
      </c>
      <c r="U472">
        <v>1</v>
      </c>
      <c r="V472">
        <v>0</v>
      </c>
      <c r="W472">
        <v>0</v>
      </c>
      <c r="X472">
        <v>2</v>
      </c>
      <c r="Y472">
        <v>3</v>
      </c>
      <c r="Z472">
        <v>6</v>
      </c>
      <c r="AA472">
        <v>252</v>
      </c>
      <c r="AB472">
        <v>5</v>
      </c>
      <c r="AC472">
        <v>13</v>
      </c>
      <c r="AD472">
        <v>0</v>
      </c>
      <c r="AE472">
        <v>1</v>
      </c>
      <c r="AF472" s="3">
        <v>30</v>
      </c>
      <c r="AG472">
        <f>VLOOKUP(C472,'2022 FPIs'!$A$1:$B$33,2,FALSE)</f>
        <v>-16.899999999999999</v>
      </c>
      <c r="AH472">
        <f>VLOOKUP($C472,'2022 FPIs'!$A$1:$F$33,3,FALSE)</f>
        <v>45.7</v>
      </c>
      <c r="AI472">
        <f>VLOOKUP($C472,'2022 FPIs'!$A$1:$F$33,4,FALSE)</f>
        <v>35.200000000000003</v>
      </c>
      <c r="AJ472">
        <f>VLOOKUP($C472,'2022 FPIs'!$A$1:$F$33,5,FALSE)</f>
        <v>58.8</v>
      </c>
      <c r="AK472">
        <f>VLOOKUP($C472,'2022 FPIs'!$A$1:$F$33,6,FALSE)</f>
        <v>50.2</v>
      </c>
      <c r="AL472">
        <f>VLOOKUP($C472,'2022 FPIs'!$A$1:$M$33,7,FALSE)</f>
        <v>1332</v>
      </c>
      <c r="AM472">
        <f>VLOOKUP($C472,'2022 FPIs'!$A$1:$M$33,8,FALSE)</f>
        <v>0</v>
      </c>
      <c r="AN472">
        <f>VLOOKUP($C472,'2022 FPIs'!$A$1:$M$33,9,FALSE)</f>
        <v>0.32926829268292684</v>
      </c>
      <c r="AO472">
        <f>VLOOKUP($C472,'2022 FPIs'!$A$1:$M$33,10,FALSE)</f>
        <v>0.25226860254083483</v>
      </c>
      <c r="AP472">
        <f>VLOOKUP($C472,'2022 FPIs'!$A$1:$M$33,11,FALSE)</f>
        <v>0.72829131652661061</v>
      </c>
      <c r="AQ472">
        <f>VLOOKUP($C472,'2022 FPIs'!$A$1:$M$33,12,FALSE)</f>
        <v>0.54103343465045606</v>
      </c>
      <c r="AR472">
        <f>VLOOKUP($C472,'2022 FPIs'!$A$1:$M$33,13,FALSE)</f>
        <v>5.8685446009389672E-2</v>
      </c>
      <c r="AS472">
        <v>25</v>
      </c>
      <c r="AT472">
        <v>20</v>
      </c>
      <c r="AU472">
        <v>22</v>
      </c>
      <c r="AV472">
        <v>37</v>
      </c>
      <c r="AW472">
        <v>309</v>
      </c>
      <c r="AX472">
        <v>0</v>
      </c>
      <c r="AY472">
        <v>2</v>
      </c>
      <c r="AZ472">
        <v>1</v>
      </c>
      <c r="BA472">
        <v>6</v>
      </c>
      <c r="BB472">
        <v>8.5</v>
      </c>
      <c r="BC472">
        <v>8.1</v>
      </c>
      <c r="BD472">
        <v>59.5</v>
      </c>
      <c r="BE472">
        <v>63.9</v>
      </c>
      <c r="BF472">
        <v>33</v>
      </c>
      <c r="BG472">
        <v>112</v>
      </c>
      <c r="BH472">
        <v>3.4</v>
      </c>
      <c r="BI472">
        <v>3</v>
      </c>
      <c r="BJ472">
        <v>1</v>
      </c>
      <c r="BK472">
        <v>2</v>
      </c>
      <c r="BL472">
        <v>2</v>
      </c>
      <c r="BM472">
        <v>2</v>
      </c>
      <c r="BN472">
        <v>2</v>
      </c>
      <c r="BO472">
        <v>90</v>
      </c>
      <c r="BP472">
        <v>9</v>
      </c>
      <c r="BQ472">
        <v>16</v>
      </c>
      <c r="BR472">
        <v>1</v>
      </c>
      <c r="BS472">
        <v>2</v>
      </c>
      <c r="BT472" s="3">
        <f t="shared" si="57"/>
        <v>30</v>
      </c>
      <c r="BU472">
        <f>VLOOKUP(D472,'2022 FPIs'!$A$1:$B$33,2,FALSE)</f>
        <v>12.7</v>
      </c>
      <c r="BV472">
        <f>VLOOKUP($D472,'2022 FPIs'!$A$1:$F$33,3,FALSE)</f>
        <v>44.5</v>
      </c>
      <c r="BW472">
        <f>VLOOKUP($D472,'2022 FPIs'!$A$1:$F$33,4,FALSE)</f>
        <v>50.2</v>
      </c>
      <c r="BX472">
        <f>VLOOKUP($D472,'2022 FPIs'!$A$1:$F$33,5,FALSE)</f>
        <v>41.2</v>
      </c>
      <c r="BY472">
        <f>VLOOKUP($D472,'2022 FPIs'!$A$1:$F$33,6,FALSE)</f>
        <v>52</v>
      </c>
      <c r="BZ472">
        <f>VLOOKUP($D472,'2022 FPIs'!$A$1:$G$33,7,FALSE)</f>
        <v>1677</v>
      </c>
      <c r="CA472">
        <f>VLOOKUP($D472,'2022 FPIs'!$A$1:$M$33,8,FALSE)</f>
        <v>0.97049180327868845</v>
      </c>
      <c r="CB472">
        <f>VLOOKUP($D472,'2022 FPIs'!$A$1:$M$33,9,FALSE)</f>
        <v>0.29999999999999993</v>
      </c>
      <c r="CC472">
        <f>VLOOKUP($D472,'2022 FPIs'!$A$1:$M$33,10,FALSE)</f>
        <v>0.5245009074410163</v>
      </c>
      <c r="CD472">
        <f>VLOOKUP($D472,'2022 FPIs'!$A$1:$M$33,11,FALSE)</f>
        <v>0.23529411764705896</v>
      </c>
      <c r="CE472">
        <f>VLOOKUP($D472,'2022 FPIs'!$A$1:$M$33,12,FALSE)</f>
        <v>0.59574468085106391</v>
      </c>
      <c r="CF472">
        <f>VLOOKUP($D472,'2022 FPIs'!$A$1:$M$33,13,FALSE)</f>
        <v>0.86854460093896713</v>
      </c>
      <c r="CG472">
        <f t="shared" si="58"/>
        <v>-29.599999999999998</v>
      </c>
      <c r="CH472">
        <f t="shared" si="59"/>
        <v>1.0269662921348315</v>
      </c>
      <c r="CI472">
        <f t="shared" si="60"/>
        <v>0.70119521912350602</v>
      </c>
      <c r="CJ472">
        <f t="shared" si="61"/>
        <v>1.4271844660194173</v>
      </c>
      <c r="CK472">
        <f t="shared" si="62"/>
        <v>0.9653846153846154</v>
      </c>
      <c r="CL472">
        <f t="shared" si="63"/>
        <v>-345</v>
      </c>
    </row>
    <row r="473" spans="1:90">
      <c r="A473" t="s">
        <v>0</v>
      </c>
      <c r="B473">
        <f t="shared" si="56"/>
        <v>0</v>
      </c>
      <c r="C473" t="s">
        <v>51</v>
      </c>
      <c r="D473" t="s">
        <v>35</v>
      </c>
      <c r="E473">
        <v>13</v>
      </c>
      <c r="F473">
        <v>35</v>
      </c>
      <c r="G473">
        <v>18</v>
      </c>
      <c r="H473">
        <v>28</v>
      </c>
      <c r="I473">
        <v>129</v>
      </c>
      <c r="J473">
        <v>1</v>
      </c>
      <c r="K473">
        <v>1</v>
      </c>
      <c r="L473">
        <v>2</v>
      </c>
      <c r="M473">
        <v>15</v>
      </c>
      <c r="N473">
        <v>5.0999999999999996</v>
      </c>
      <c r="O473">
        <v>4.3</v>
      </c>
      <c r="P473">
        <v>64.3</v>
      </c>
      <c r="Q473">
        <v>71.900000000000006</v>
      </c>
      <c r="R473">
        <v>29</v>
      </c>
      <c r="S473">
        <v>80</v>
      </c>
      <c r="T473">
        <v>2.8</v>
      </c>
      <c r="U473">
        <v>0</v>
      </c>
      <c r="V473">
        <v>2</v>
      </c>
      <c r="W473">
        <v>2</v>
      </c>
      <c r="X473">
        <v>1</v>
      </c>
      <c r="Y473">
        <v>1</v>
      </c>
      <c r="Z473">
        <v>4</v>
      </c>
      <c r="AA473">
        <v>197</v>
      </c>
      <c r="AB473">
        <v>2</v>
      </c>
      <c r="AC473">
        <v>12</v>
      </c>
      <c r="AD473">
        <v>1</v>
      </c>
      <c r="AE473">
        <v>4</v>
      </c>
      <c r="AF473" s="3">
        <v>17</v>
      </c>
      <c r="AG473">
        <f>VLOOKUP(C473,'2022 FPIs'!$A$1:$B$33,2,FALSE)</f>
        <v>-16.899999999999999</v>
      </c>
      <c r="AH473">
        <f>VLOOKUP($C473,'2022 FPIs'!$A$1:$F$33,3,FALSE)</f>
        <v>45.7</v>
      </c>
      <c r="AI473">
        <f>VLOOKUP($C473,'2022 FPIs'!$A$1:$F$33,4,FALSE)</f>
        <v>35.200000000000003</v>
      </c>
      <c r="AJ473">
        <f>VLOOKUP($C473,'2022 FPIs'!$A$1:$F$33,5,FALSE)</f>
        <v>58.8</v>
      </c>
      <c r="AK473">
        <f>VLOOKUP($C473,'2022 FPIs'!$A$1:$F$33,6,FALSE)</f>
        <v>50.2</v>
      </c>
      <c r="AL473">
        <f>VLOOKUP($C473,'2022 FPIs'!$A$1:$M$33,7,FALSE)</f>
        <v>1332</v>
      </c>
      <c r="AM473">
        <f>VLOOKUP($C473,'2022 FPIs'!$A$1:$M$33,8,FALSE)</f>
        <v>0</v>
      </c>
      <c r="AN473">
        <f>VLOOKUP($C473,'2022 FPIs'!$A$1:$M$33,9,FALSE)</f>
        <v>0.32926829268292684</v>
      </c>
      <c r="AO473">
        <f>VLOOKUP($C473,'2022 FPIs'!$A$1:$M$33,10,FALSE)</f>
        <v>0.25226860254083483</v>
      </c>
      <c r="AP473">
        <f>VLOOKUP($C473,'2022 FPIs'!$A$1:$M$33,11,FALSE)</f>
        <v>0.72829131652661061</v>
      </c>
      <c r="AQ473">
        <f>VLOOKUP($C473,'2022 FPIs'!$A$1:$M$33,12,FALSE)</f>
        <v>0.54103343465045606</v>
      </c>
      <c r="AR473">
        <f>VLOOKUP($C473,'2022 FPIs'!$A$1:$M$33,13,FALSE)</f>
        <v>5.8685446009389672E-2</v>
      </c>
      <c r="AS473">
        <v>35</v>
      </c>
      <c r="AT473">
        <v>13</v>
      </c>
      <c r="AU473">
        <v>15</v>
      </c>
      <c r="AV473">
        <v>26</v>
      </c>
      <c r="AW473">
        <v>172</v>
      </c>
      <c r="AX473">
        <v>2</v>
      </c>
      <c r="AY473">
        <v>2</v>
      </c>
      <c r="AZ473">
        <v>1</v>
      </c>
      <c r="BA473">
        <v>0</v>
      </c>
      <c r="BB473">
        <v>6.6</v>
      </c>
      <c r="BC473">
        <v>6.4</v>
      </c>
      <c r="BD473">
        <v>57.7</v>
      </c>
      <c r="BE473">
        <v>71.3</v>
      </c>
      <c r="BF473">
        <v>31</v>
      </c>
      <c r="BG473">
        <v>254</v>
      </c>
      <c r="BH473">
        <v>8.1999999999999993</v>
      </c>
      <c r="BI473">
        <v>3</v>
      </c>
      <c r="BJ473">
        <v>0</v>
      </c>
      <c r="BK473">
        <v>1</v>
      </c>
      <c r="BL473">
        <v>3</v>
      </c>
      <c r="BM473">
        <v>4</v>
      </c>
      <c r="BN473">
        <v>3</v>
      </c>
      <c r="BO473">
        <v>161</v>
      </c>
      <c r="BP473">
        <v>6</v>
      </c>
      <c r="BQ473">
        <v>11</v>
      </c>
      <c r="BR473">
        <v>1</v>
      </c>
      <c r="BS473">
        <v>1</v>
      </c>
      <c r="BT473" s="3">
        <f t="shared" si="57"/>
        <v>43</v>
      </c>
      <c r="BU473">
        <f>VLOOKUP(D473,'2022 FPIs'!$A$1:$B$33,2,FALSE)</f>
        <v>9.1</v>
      </c>
      <c r="BV473">
        <f>VLOOKUP($D473,'2022 FPIs'!$A$1:$F$33,3,FALSE)</f>
        <v>73.2</v>
      </c>
      <c r="BW473">
        <f>VLOOKUP($D473,'2022 FPIs'!$A$1:$F$33,4,FALSE)</f>
        <v>67.900000000000006</v>
      </c>
      <c r="BX473">
        <f>VLOOKUP($D473,'2022 FPIs'!$A$1:$F$33,5,FALSE)</f>
        <v>62</v>
      </c>
      <c r="BY473">
        <f>VLOOKUP($D473,'2022 FPIs'!$A$1:$F$33,6,FALSE)</f>
        <v>65.3</v>
      </c>
      <c r="BZ473">
        <f>VLOOKUP($D473,'2022 FPIs'!$A$1:$G$33,7,FALSE)</f>
        <v>1661</v>
      </c>
      <c r="CA473">
        <f>VLOOKUP($D473,'2022 FPIs'!$A$1:$M$33,8,FALSE)</f>
        <v>0.85245901639344257</v>
      </c>
      <c r="CB473">
        <f>VLOOKUP($D473,'2022 FPIs'!$A$1:$M$33,9,FALSE)</f>
        <v>1</v>
      </c>
      <c r="CC473">
        <f>VLOOKUP($D473,'2022 FPIs'!$A$1:$M$33,10,FALSE)</f>
        <v>0.84573502722323046</v>
      </c>
      <c r="CD473">
        <f>VLOOKUP($D473,'2022 FPIs'!$A$1:$M$33,11,FALSE)</f>
        <v>0.81792717086834732</v>
      </c>
      <c r="CE473">
        <f>VLOOKUP($D473,'2022 FPIs'!$A$1:$M$33,12,FALSE)</f>
        <v>1</v>
      </c>
      <c r="CF473">
        <f>VLOOKUP($D473,'2022 FPIs'!$A$1:$M$33,13,FALSE)</f>
        <v>0.83098591549295775</v>
      </c>
      <c r="CG473">
        <f t="shared" si="58"/>
        <v>-26</v>
      </c>
      <c r="CH473">
        <f t="shared" si="59"/>
        <v>0.62431693989071035</v>
      </c>
      <c r="CI473">
        <f t="shared" si="60"/>
        <v>0.51840942562592052</v>
      </c>
      <c r="CJ473">
        <f t="shared" si="61"/>
        <v>0.94838709677419353</v>
      </c>
      <c r="CK473">
        <f t="shared" si="62"/>
        <v>0.76875957120980098</v>
      </c>
      <c r="CL473">
        <f t="shared" si="63"/>
        <v>-329</v>
      </c>
    </row>
    <row r="474" spans="1:90">
      <c r="A474" t="s">
        <v>0</v>
      </c>
      <c r="B474">
        <f t="shared" si="56"/>
        <v>0</v>
      </c>
      <c r="C474" t="s">
        <v>51</v>
      </c>
      <c r="D474" t="s">
        <v>50</v>
      </c>
      <c r="E474">
        <v>10</v>
      </c>
      <c r="F474">
        <v>41</v>
      </c>
      <c r="G474">
        <v>7</v>
      </c>
      <c r="H474">
        <v>21</v>
      </c>
      <c r="I474">
        <v>30</v>
      </c>
      <c r="J474">
        <v>1</v>
      </c>
      <c r="K474">
        <v>1</v>
      </c>
      <c r="L474">
        <v>7</v>
      </c>
      <c r="M474">
        <v>45</v>
      </c>
      <c r="N474">
        <v>3.6</v>
      </c>
      <c r="O474">
        <v>1.1000000000000001</v>
      </c>
      <c r="P474">
        <v>33.299999999999997</v>
      </c>
      <c r="Q474">
        <v>38.4</v>
      </c>
      <c r="R474">
        <v>22</v>
      </c>
      <c r="S474">
        <v>200</v>
      </c>
      <c r="T474">
        <v>9.1</v>
      </c>
      <c r="U474">
        <v>0</v>
      </c>
      <c r="V474">
        <v>1</v>
      </c>
      <c r="W474">
        <v>1</v>
      </c>
      <c r="X474">
        <v>1</v>
      </c>
      <c r="Y474">
        <v>1</v>
      </c>
      <c r="Z474">
        <v>7</v>
      </c>
      <c r="AA474">
        <v>321</v>
      </c>
      <c r="AB474">
        <v>3</v>
      </c>
      <c r="AC474">
        <v>13</v>
      </c>
      <c r="AD474">
        <v>0</v>
      </c>
      <c r="AE474">
        <v>1</v>
      </c>
      <c r="AF474" s="3">
        <v>24.5</v>
      </c>
      <c r="AG474">
        <f>VLOOKUP(C474,'2022 FPIs'!$A$1:$B$33,2,FALSE)</f>
        <v>-16.899999999999999</v>
      </c>
      <c r="AH474">
        <f>VLOOKUP($C474,'2022 FPIs'!$A$1:$F$33,3,FALSE)</f>
        <v>45.7</v>
      </c>
      <c r="AI474">
        <f>VLOOKUP($C474,'2022 FPIs'!$A$1:$F$33,4,FALSE)</f>
        <v>35.200000000000003</v>
      </c>
      <c r="AJ474">
        <f>VLOOKUP($C474,'2022 FPIs'!$A$1:$F$33,5,FALSE)</f>
        <v>58.8</v>
      </c>
      <c r="AK474">
        <f>VLOOKUP($C474,'2022 FPIs'!$A$1:$F$33,6,FALSE)</f>
        <v>50.2</v>
      </c>
      <c r="AL474">
        <f>VLOOKUP($C474,'2022 FPIs'!$A$1:$M$33,7,FALSE)</f>
        <v>1332</v>
      </c>
      <c r="AM474">
        <f>VLOOKUP($C474,'2022 FPIs'!$A$1:$M$33,8,FALSE)</f>
        <v>0</v>
      </c>
      <c r="AN474">
        <f>VLOOKUP($C474,'2022 FPIs'!$A$1:$M$33,9,FALSE)</f>
        <v>0.32926829268292684</v>
      </c>
      <c r="AO474">
        <f>VLOOKUP($C474,'2022 FPIs'!$A$1:$M$33,10,FALSE)</f>
        <v>0.25226860254083483</v>
      </c>
      <c r="AP474">
        <f>VLOOKUP($C474,'2022 FPIs'!$A$1:$M$33,11,FALSE)</f>
        <v>0.72829131652661061</v>
      </c>
      <c r="AQ474">
        <f>VLOOKUP($C474,'2022 FPIs'!$A$1:$M$33,12,FALSE)</f>
        <v>0.54103343465045606</v>
      </c>
      <c r="AR474">
        <f>VLOOKUP($C474,'2022 FPIs'!$A$1:$M$33,13,FALSE)</f>
        <v>5.8685446009389672E-2</v>
      </c>
      <c r="AS474">
        <v>41</v>
      </c>
      <c r="AT474">
        <v>10</v>
      </c>
      <c r="AU474">
        <v>21</v>
      </c>
      <c r="AV474">
        <v>29</v>
      </c>
      <c r="AW474">
        <v>239</v>
      </c>
      <c r="AX474">
        <v>3</v>
      </c>
      <c r="AY474">
        <v>0</v>
      </c>
      <c r="AZ474">
        <v>2</v>
      </c>
      <c r="BA474">
        <v>16</v>
      </c>
      <c r="BB474">
        <v>8.8000000000000007</v>
      </c>
      <c r="BC474">
        <v>7.7</v>
      </c>
      <c r="BD474">
        <v>72.400000000000006</v>
      </c>
      <c r="BE474">
        <v>131.19999999999999</v>
      </c>
      <c r="BF474">
        <v>39</v>
      </c>
      <c r="BG474">
        <v>265</v>
      </c>
      <c r="BH474">
        <v>6.8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3</v>
      </c>
      <c r="BO474">
        <v>150</v>
      </c>
      <c r="BP474">
        <v>4</v>
      </c>
      <c r="BQ474">
        <v>12</v>
      </c>
      <c r="BR474">
        <v>0</v>
      </c>
      <c r="BS474">
        <v>1</v>
      </c>
      <c r="BT474" s="3">
        <f t="shared" si="57"/>
        <v>35.5</v>
      </c>
      <c r="BU474">
        <f>VLOOKUP(D474,'2022 FPIs'!$A$1:$B$33,2,FALSE)</f>
        <v>2</v>
      </c>
      <c r="BV474">
        <f>VLOOKUP($D474,'2022 FPIs'!$A$1:$F$33,3,FALSE)</f>
        <v>36.299999999999997</v>
      </c>
      <c r="BW474">
        <f>VLOOKUP($D474,'2022 FPIs'!$A$1:$F$33,4,FALSE)</f>
        <v>25.3</v>
      </c>
      <c r="BX474">
        <f>VLOOKUP($D474,'2022 FPIs'!$A$1:$F$33,5,FALSE)</f>
        <v>52.8</v>
      </c>
      <c r="BY474">
        <f>VLOOKUP($D474,'2022 FPIs'!$A$1:$F$33,6,FALSE)</f>
        <v>56.2</v>
      </c>
      <c r="BZ474">
        <f>VLOOKUP($D474,'2022 FPIs'!$A$1:$G$33,7,FALSE)</f>
        <v>1527</v>
      </c>
      <c r="CA474">
        <f>VLOOKUP($D474,'2022 FPIs'!$A$1:$M$33,8,FALSE)</f>
        <v>0.61967213114754094</v>
      </c>
      <c r="CB474">
        <f>VLOOKUP($D474,'2022 FPIs'!$A$1:$M$33,9,FALSE)</f>
        <v>9.9999999999999867E-2</v>
      </c>
      <c r="CC474">
        <f>VLOOKUP($D474,'2022 FPIs'!$A$1:$M$33,10,FALSE)</f>
        <v>7.2595281306715054E-2</v>
      </c>
      <c r="CD474">
        <f>VLOOKUP($D474,'2022 FPIs'!$A$1:$M$33,11,FALSE)</f>
        <v>0.56022408963585435</v>
      </c>
      <c r="CE474">
        <f>VLOOKUP($D474,'2022 FPIs'!$A$1:$M$33,12,FALSE)</f>
        <v>0.72340425531914909</v>
      </c>
      <c r="CF474">
        <f>VLOOKUP($D474,'2022 FPIs'!$A$1:$M$33,13,FALSE)</f>
        <v>0.51643192488262912</v>
      </c>
      <c r="CG474">
        <f t="shared" si="58"/>
        <v>-18.899999999999999</v>
      </c>
      <c r="CH474">
        <f t="shared" si="59"/>
        <v>1.2589531680440773</v>
      </c>
      <c r="CI474">
        <f t="shared" si="60"/>
        <v>1.3913043478260871</v>
      </c>
      <c r="CJ474">
        <f t="shared" si="61"/>
        <v>1.1136363636363635</v>
      </c>
      <c r="CK474">
        <f t="shared" si="62"/>
        <v>0.89323843416370108</v>
      </c>
      <c r="CL474">
        <f t="shared" si="63"/>
        <v>-195</v>
      </c>
    </row>
    <row r="475" spans="1:90">
      <c r="A475" t="s">
        <v>0</v>
      </c>
      <c r="B475">
        <f t="shared" si="56"/>
        <v>0</v>
      </c>
      <c r="C475" t="s">
        <v>51</v>
      </c>
      <c r="D475" t="s">
        <v>48</v>
      </c>
      <c r="E475">
        <v>13</v>
      </c>
      <c r="F475">
        <v>29</v>
      </c>
      <c r="G475">
        <v>13</v>
      </c>
      <c r="H475">
        <v>27</v>
      </c>
      <c r="I475">
        <v>141</v>
      </c>
      <c r="J475">
        <v>1</v>
      </c>
      <c r="K475">
        <v>2</v>
      </c>
      <c r="L475">
        <v>1</v>
      </c>
      <c r="M475">
        <v>6</v>
      </c>
      <c r="N475">
        <v>5.4</v>
      </c>
      <c r="O475">
        <v>5</v>
      </c>
      <c r="P475">
        <v>48.1</v>
      </c>
      <c r="Q475">
        <v>45.4</v>
      </c>
      <c r="R475">
        <v>22</v>
      </c>
      <c r="S475">
        <v>118</v>
      </c>
      <c r="T475">
        <v>5.4</v>
      </c>
      <c r="U475">
        <v>1</v>
      </c>
      <c r="V475">
        <v>0</v>
      </c>
      <c r="W475">
        <v>0</v>
      </c>
      <c r="X475">
        <v>1</v>
      </c>
      <c r="Y475">
        <v>1</v>
      </c>
      <c r="Z475">
        <v>3</v>
      </c>
      <c r="AA475">
        <v>111</v>
      </c>
      <c r="AB475">
        <v>2</v>
      </c>
      <c r="AC475">
        <v>9</v>
      </c>
      <c r="AD475">
        <v>0</v>
      </c>
      <c r="AE475">
        <v>3</v>
      </c>
      <c r="AF475" s="3">
        <v>23.5</v>
      </c>
      <c r="AG475">
        <f>VLOOKUP(C475,'2022 FPIs'!$A$1:$B$33,2,FALSE)</f>
        <v>-16.899999999999999</v>
      </c>
      <c r="AH475">
        <f>VLOOKUP($C475,'2022 FPIs'!$A$1:$F$33,3,FALSE)</f>
        <v>45.7</v>
      </c>
      <c r="AI475">
        <f>VLOOKUP($C475,'2022 FPIs'!$A$1:$F$33,4,FALSE)</f>
        <v>35.200000000000003</v>
      </c>
      <c r="AJ475">
        <f>VLOOKUP($C475,'2022 FPIs'!$A$1:$F$33,5,FALSE)</f>
        <v>58.8</v>
      </c>
      <c r="AK475">
        <f>VLOOKUP($C475,'2022 FPIs'!$A$1:$F$33,6,FALSE)</f>
        <v>50.2</v>
      </c>
      <c r="AL475">
        <f>VLOOKUP($C475,'2022 FPIs'!$A$1:$M$33,7,FALSE)</f>
        <v>1332</v>
      </c>
      <c r="AM475">
        <f>VLOOKUP($C475,'2022 FPIs'!$A$1:$M$33,8,FALSE)</f>
        <v>0</v>
      </c>
      <c r="AN475">
        <f>VLOOKUP($C475,'2022 FPIs'!$A$1:$M$33,9,FALSE)</f>
        <v>0.32926829268292684</v>
      </c>
      <c r="AO475">
        <f>VLOOKUP($C475,'2022 FPIs'!$A$1:$M$33,10,FALSE)</f>
        <v>0.25226860254083483</v>
      </c>
      <c r="AP475">
        <f>VLOOKUP($C475,'2022 FPIs'!$A$1:$M$33,11,FALSE)</f>
        <v>0.72829131652661061</v>
      </c>
      <c r="AQ475">
        <f>VLOOKUP($C475,'2022 FPIs'!$A$1:$M$33,12,FALSE)</f>
        <v>0.54103343465045606</v>
      </c>
      <c r="AR475">
        <f>VLOOKUP($C475,'2022 FPIs'!$A$1:$M$33,13,FALSE)</f>
        <v>5.8685446009389672E-2</v>
      </c>
      <c r="AS475">
        <v>29</v>
      </c>
      <c r="AT475">
        <v>13</v>
      </c>
      <c r="AU475">
        <v>28</v>
      </c>
      <c r="AV475">
        <v>33</v>
      </c>
      <c r="AW475">
        <v>341</v>
      </c>
      <c r="AX475">
        <v>1</v>
      </c>
      <c r="AY475">
        <v>1</v>
      </c>
      <c r="AZ475">
        <v>0</v>
      </c>
      <c r="BA475">
        <v>0</v>
      </c>
      <c r="BB475">
        <v>10.3</v>
      </c>
      <c r="BC475">
        <v>10.3</v>
      </c>
      <c r="BD475">
        <v>84.8</v>
      </c>
      <c r="BE475">
        <v>107.2</v>
      </c>
      <c r="BF475">
        <v>38</v>
      </c>
      <c r="BG475">
        <v>141</v>
      </c>
      <c r="BH475">
        <v>3.7</v>
      </c>
      <c r="BI475">
        <v>2</v>
      </c>
      <c r="BJ475">
        <v>3</v>
      </c>
      <c r="BK475">
        <v>3</v>
      </c>
      <c r="BL475">
        <v>2</v>
      </c>
      <c r="BM475">
        <v>3</v>
      </c>
      <c r="BN475">
        <v>1</v>
      </c>
      <c r="BO475">
        <v>35</v>
      </c>
      <c r="BP475">
        <v>6</v>
      </c>
      <c r="BQ475">
        <v>11</v>
      </c>
      <c r="BR475">
        <v>0</v>
      </c>
      <c r="BS475">
        <v>0</v>
      </c>
      <c r="BT475" s="3">
        <f t="shared" si="57"/>
        <v>36.5</v>
      </c>
      <c r="BU475">
        <f>VLOOKUP(D475,'2022 FPIs'!$A$1:$B$33,2,FALSE)</f>
        <v>1.7</v>
      </c>
      <c r="BV475">
        <f>VLOOKUP($D475,'2022 FPIs'!$A$1:$F$33,3,FALSE)</f>
        <v>68.099999999999994</v>
      </c>
      <c r="BW475">
        <f>VLOOKUP($D475,'2022 FPIs'!$A$1:$F$33,4,FALSE)</f>
        <v>76.400000000000006</v>
      </c>
      <c r="BX475">
        <f>VLOOKUP($D475,'2022 FPIs'!$A$1:$F$33,5,FALSE)</f>
        <v>57.1</v>
      </c>
      <c r="BY475">
        <f>VLOOKUP($D475,'2022 FPIs'!$A$1:$F$33,6,FALSE)</f>
        <v>32.4</v>
      </c>
      <c r="BZ475">
        <f>VLOOKUP($D475,'2022 FPIs'!$A$1:$G$33,7,FALSE)</f>
        <v>1534</v>
      </c>
      <c r="CA475">
        <f>VLOOKUP($D475,'2022 FPIs'!$A$1:$M$33,8,FALSE)</f>
        <v>0.60983606557377046</v>
      </c>
      <c r="CB475">
        <f>VLOOKUP($D475,'2022 FPIs'!$A$1:$M$33,9,FALSE)</f>
        <v>0.87560975609756075</v>
      </c>
      <c r="CC475">
        <f>VLOOKUP($D475,'2022 FPIs'!$A$1:$M$33,10,FALSE)</f>
        <v>1</v>
      </c>
      <c r="CD475">
        <f>VLOOKUP($D475,'2022 FPIs'!$A$1:$M$33,11,FALSE)</f>
        <v>0.68067226890756305</v>
      </c>
      <c r="CE475">
        <f>VLOOKUP($D475,'2022 FPIs'!$A$1:$M$33,12,FALSE)</f>
        <v>0</v>
      </c>
      <c r="CF475">
        <f>VLOOKUP($D475,'2022 FPIs'!$A$1:$M$33,13,FALSE)</f>
        <v>0.53286384976525825</v>
      </c>
      <c r="CG475">
        <f t="shared" si="58"/>
        <v>-18.599999999999998</v>
      </c>
      <c r="CH475">
        <f t="shared" si="59"/>
        <v>0.67107195301027911</v>
      </c>
      <c r="CI475">
        <f t="shared" si="60"/>
        <v>0.4607329842931937</v>
      </c>
      <c r="CJ475">
        <f t="shared" si="61"/>
        <v>1.0297723292469352</v>
      </c>
      <c r="CK475">
        <f t="shared" si="62"/>
        <v>1.5493827160493829</v>
      </c>
      <c r="CL475">
        <f t="shared" si="63"/>
        <v>-202</v>
      </c>
    </row>
    <row r="476" spans="1:90">
      <c r="A476" t="s">
        <v>0</v>
      </c>
      <c r="B476">
        <f t="shared" si="56"/>
        <v>0</v>
      </c>
      <c r="C476" t="s">
        <v>54</v>
      </c>
      <c r="D476" t="s">
        <v>51</v>
      </c>
      <c r="E476">
        <v>10</v>
      </c>
      <c r="F476">
        <v>19</v>
      </c>
      <c r="G476">
        <v>13</v>
      </c>
      <c r="H476">
        <v>28</v>
      </c>
      <c r="I476">
        <v>155</v>
      </c>
      <c r="J476">
        <v>0</v>
      </c>
      <c r="K476">
        <v>1</v>
      </c>
      <c r="L476">
        <v>2</v>
      </c>
      <c r="M476">
        <v>9</v>
      </c>
      <c r="N476">
        <v>5.9</v>
      </c>
      <c r="O476">
        <v>5.2</v>
      </c>
      <c r="P476">
        <v>46.4</v>
      </c>
      <c r="Q476">
        <v>49</v>
      </c>
      <c r="R476">
        <v>37</v>
      </c>
      <c r="S476">
        <v>176</v>
      </c>
      <c r="T476">
        <v>4.8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4</v>
      </c>
      <c r="AA476">
        <v>161</v>
      </c>
      <c r="AB476">
        <v>8</v>
      </c>
      <c r="AC476">
        <v>17</v>
      </c>
      <c r="AD476">
        <v>0</v>
      </c>
      <c r="AE476">
        <v>2</v>
      </c>
      <c r="AF476" s="3">
        <v>33.5</v>
      </c>
      <c r="AG476">
        <f>VLOOKUP(C476,'2022 FPIs'!$A$1:$B$33,2,FALSE)</f>
        <v>6.5</v>
      </c>
      <c r="AH476">
        <f>VLOOKUP($C476,'2022 FPIs'!$A$1:$F$33,3,FALSE)</f>
        <v>32.200000000000003</v>
      </c>
      <c r="AI476">
        <f>VLOOKUP($C476,'2022 FPIs'!$A$1:$F$33,4,FALSE)</f>
        <v>41.6</v>
      </c>
      <c r="AJ476">
        <f>VLOOKUP($C476,'2022 FPIs'!$A$1:$F$33,5,FALSE)</f>
        <v>32.799999999999997</v>
      </c>
      <c r="AK476">
        <f>VLOOKUP($C476,'2022 FPIs'!$A$1:$F$33,6,FALSE)</f>
        <v>45.3</v>
      </c>
      <c r="AL476">
        <f>VLOOKUP($C476,'2022 FPIs'!$A$1:$M$33,7,FALSE)</f>
        <v>1644</v>
      </c>
      <c r="AM476">
        <f>VLOOKUP($C476,'2022 FPIs'!$A$1:$M$33,8,FALSE)</f>
        <v>0.76721311475409837</v>
      </c>
      <c r="AN476">
        <f>VLOOKUP($C476,'2022 FPIs'!$A$1:$M$33,9,FALSE)</f>
        <v>0</v>
      </c>
      <c r="AO476">
        <f>VLOOKUP($C476,'2022 FPIs'!$A$1:$M$33,10,FALSE)</f>
        <v>0.36842105263157893</v>
      </c>
      <c r="AP476">
        <f>VLOOKUP($C476,'2022 FPIs'!$A$1:$M$33,11,FALSE)</f>
        <v>0</v>
      </c>
      <c r="AQ476">
        <f>VLOOKUP($C476,'2022 FPIs'!$A$1:$M$33,12,FALSE)</f>
        <v>0.39209726443768994</v>
      </c>
      <c r="AR476">
        <f>VLOOKUP($C476,'2022 FPIs'!$A$1:$M$33,13,FALSE)</f>
        <v>0.79107981220657275</v>
      </c>
      <c r="AS476">
        <v>19</v>
      </c>
      <c r="AT476">
        <v>10</v>
      </c>
      <c r="AU476">
        <v>8</v>
      </c>
      <c r="AV476">
        <v>17</v>
      </c>
      <c r="AW476">
        <v>105</v>
      </c>
      <c r="AX476">
        <v>2</v>
      </c>
      <c r="AY476">
        <v>1</v>
      </c>
      <c r="AZ476">
        <v>2</v>
      </c>
      <c r="BA476">
        <v>16</v>
      </c>
      <c r="BB476">
        <v>7.1</v>
      </c>
      <c r="BC476">
        <v>5.5</v>
      </c>
      <c r="BD476">
        <v>47.1</v>
      </c>
      <c r="BE476">
        <v>81.7</v>
      </c>
      <c r="BF476">
        <v>37</v>
      </c>
      <c r="BG476">
        <v>99</v>
      </c>
      <c r="BH476">
        <v>2.7</v>
      </c>
      <c r="BI476">
        <v>1</v>
      </c>
      <c r="BJ476">
        <v>0</v>
      </c>
      <c r="BK476">
        <v>0</v>
      </c>
      <c r="BL476">
        <v>1</v>
      </c>
      <c r="BM476">
        <v>3</v>
      </c>
      <c r="BN476">
        <v>6</v>
      </c>
      <c r="BO476">
        <v>277</v>
      </c>
      <c r="BP476">
        <v>5</v>
      </c>
      <c r="BQ476">
        <v>14</v>
      </c>
      <c r="BR476">
        <v>0</v>
      </c>
      <c r="BS476">
        <v>0</v>
      </c>
      <c r="BT476" s="3">
        <f t="shared" si="57"/>
        <v>26.5</v>
      </c>
      <c r="BU476">
        <f>VLOOKUP(D476,'2022 FPIs'!$A$1:$B$33,2,FALSE)</f>
        <v>-16.899999999999999</v>
      </c>
      <c r="BV476">
        <f>VLOOKUP($D476,'2022 FPIs'!$A$1:$F$33,3,FALSE)</f>
        <v>45.7</v>
      </c>
      <c r="BW476">
        <f>VLOOKUP($D476,'2022 FPIs'!$A$1:$F$33,4,FALSE)</f>
        <v>35.200000000000003</v>
      </c>
      <c r="BX476">
        <f>VLOOKUP($D476,'2022 FPIs'!$A$1:$F$33,5,FALSE)</f>
        <v>58.8</v>
      </c>
      <c r="BY476">
        <f>VLOOKUP($D476,'2022 FPIs'!$A$1:$F$33,6,FALSE)</f>
        <v>50.2</v>
      </c>
      <c r="BZ476">
        <f>VLOOKUP($D476,'2022 FPIs'!$A$1:$G$33,7,FALSE)</f>
        <v>1332</v>
      </c>
      <c r="CA476">
        <f>VLOOKUP($D476,'2022 FPIs'!$A$1:$M$33,8,FALSE)</f>
        <v>0</v>
      </c>
      <c r="CB476">
        <f>VLOOKUP($D476,'2022 FPIs'!$A$1:$M$33,9,FALSE)</f>
        <v>0.32926829268292684</v>
      </c>
      <c r="CC476">
        <f>VLOOKUP($D476,'2022 FPIs'!$A$1:$M$33,10,FALSE)</f>
        <v>0.25226860254083483</v>
      </c>
      <c r="CD476">
        <f>VLOOKUP($D476,'2022 FPIs'!$A$1:$M$33,11,FALSE)</f>
        <v>0.72829131652661061</v>
      </c>
      <c r="CE476">
        <f>VLOOKUP($D476,'2022 FPIs'!$A$1:$M$33,12,FALSE)</f>
        <v>0.54103343465045606</v>
      </c>
      <c r="CF476">
        <f>VLOOKUP($D476,'2022 FPIs'!$A$1:$M$33,13,FALSE)</f>
        <v>5.8685446009389672E-2</v>
      </c>
      <c r="CG476">
        <f t="shared" si="58"/>
        <v>23.4</v>
      </c>
      <c r="CH476">
        <f t="shared" si="59"/>
        <v>0.70459518599562365</v>
      </c>
      <c r="CI476">
        <f t="shared" si="60"/>
        <v>1.1818181818181817</v>
      </c>
      <c r="CJ476">
        <f t="shared" si="61"/>
        <v>0.55782312925170063</v>
      </c>
      <c r="CK476">
        <f t="shared" si="62"/>
        <v>0.90239043824701182</v>
      </c>
      <c r="CL476">
        <f t="shared" si="63"/>
        <v>312</v>
      </c>
    </row>
    <row r="477" spans="1:90">
      <c r="A477" t="s">
        <v>1</v>
      </c>
      <c r="B477">
        <f t="shared" si="56"/>
        <v>1</v>
      </c>
      <c r="C477" t="s">
        <v>54</v>
      </c>
      <c r="D477" t="s">
        <v>60</v>
      </c>
      <c r="E477">
        <v>27</v>
      </c>
      <c r="F477">
        <v>7</v>
      </c>
      <c r="G477">
        <v>15</v>
      </c>
      <c r="H477">
        <v>24</v>
      </c>
      <c r="I477">
        <v>184</v>
      </c>
      <c r="J477">
        <v>1</v>
      </c>
      <c r="K477">
        <v>0</v>
      </c>
      <c r="L477">
        <v>1</v>
      </c>
      <c r="M477">
        <v>0</v>
      </c>
      <c r="N477">
        <v>7.7</v>
      </c>
      <c r="O477">
        <v>7.4</v>
      </c>
      <c r="P477">
        <v>62.5</v>
      </c>
      <c r="Q477">
        <v>100</v>
      </c>
      <c r="R477">
        <v>45</v>
      </c>
      <c r="S477">
        <v>189</v>
      </c>
      <c r="T477">
        <v>4.2</v>
      </c>
      <c r="U477">
        <v>2</v>
      </c>
      <c r="V477">
        <v>2</v>
      </c>
      <c r="W477">
        <v>3</v>
      </c>
      <c r="X477">
        <v>3</v>
      </c>
      <c r="Y477">
        <v>3</v>
      </c>
      <c r="Z477">
        <v>3</v>
      </c>
      <c r="AA477">
        <v>132</v>
      </c>
      <c r="AB477">
        <v>6</v>
      </c>
      <c r="AC477">
        <v>15</v>
      </c>
      <c r="AD477">
        <v>2</v>
      </c>
      <c r="AE477">
        <v>3</v>
      </c>
      <c r="AF477" s="3">
        <v>38.5</v>
      </c>
      <c r="AG477">
        <f>VLOOKUP(C477,'2022 FPIs'!$A$1:$B$33,2,FALSE)</f>
        <v>6.5</v>
      </c>
      <c r="AH477">
        <f>VLOOKUP($C477,'2022 FPIs'!$A$1:$F$33,3,FALSE)</f>
        <v>32.200000000000003</v>
      </c>
      <c r="AI477">
        <f>VLOOKUP($C477,'2022 FPIs'!$A$1:$F$33,4,FALSE)</f>
        <v>41.6</v>
      </c>
      <c r="AJ477">
        <f>VLOOKUP($C477,'2022 FPIs'!$A$1:$F$33,5,FALSE)</f>
        <v>32.799999999999997</v>
      </c>
      <c r="AK477">
        <f>VLOOKUP($C477,'2022 FPIs'!$A$1:$F$33,6,FALSE)</f>
        <v>45.3</v>
      </c>
      <c r="AL477">
        <f>VLOOKUP($C477,'2022 FPIs'!$A$1:$M$33,7,FALSE)</f>
        <v>1644</v>
      </c>
      <c r="AM477">
        <f>VLOOKUP($C477,'2022 FPIs'!$A$1:$M$33,8,FALSE)</f>
        <v>0.76721311475409837</v>
      </c>
      <c r="AN477">
        <f>VLOOKUP($C477,'2022 FPIs'!$A$1:$M$33,9,FALSE)</f>
        <v>0</v>
      </c>
      <c r="AO477">
        <f>VLOOKUP($C477,'2022 FPIs'!$A$1:$M$33,10,FALSE)</f>
        <v>0.36842105263157893</v>
      </c>
      <c r="AP477">
        <f>VLOOKUP($C477,'2022 FPIs'!$A$1:$M$33,11,FALSE)</f>
        <v>0</v>
      </c>
      <c r="AQ477">
        <f>VLOOKUP($C477,'2022 FPIs'!$A$1:$M$33,12,FALSE)</f>
        <v>0.39209726443768994</v>
      </c>
      <c r="AR477">
        <f>VLOOKUP($C477,'2022 FPIs'!$A$1:$M$33,13,FALSE)</f>
        <v>0.79107981220657275</v>
      </c>
      <c r="AS477">
        <v>7</v>
      </c>
      <c r="AT477">
        <v>27</v>
      </c>
      <c r="AU477">
        <v>24</v>
      </c>
      <c r="AV477">
        <v>31</v>
      </c>
      <c r="AW477">
        <v>180</v>
      </c>
      <c r="AX477">
        <v>0</v>
      </c>
      <c r="AY477">
        <v>2</v>
      </c>
      <c r="AZ477">
        <v>2</v>
      </c>
      <c r="BA477">
        <v>17</v>
      </c>
      <c r="BB477">
        <v>6.4</v>
      </c>
      <c r="BC477">
        <v>5.5</v>
      </c>
      <c r="BD477">
        <v>77.400000000000006</v>
      </c>
      <c r="BE477">
        <v>63.9</v>
      </c>
      <c r="BF477">
        <v>14</v>
      </c>
      <c r="BG477">
        <v>36</v>
      </c>
      <c r="BH477">
        <v>2.6</v>
      </c>
      <c r="BI477">
        <v>0</v>
      </c>
      <c r="BJ477">
        <v>0</v>
      </c>
      <c r="BK477">
        <v>0</v>
      </c>
      <c r="BL477">
        <v>1</v>
      </c>
      <c r="BM477">
        <v>1</v>
      </c>
      <c r="BN477">
        <v>5</v>
      </c>
      <c r="BO477">
        <v>249</v>
      </c>
      <c r="BP477">
        <v>2</v>
      </c>
      <c r="BQ477">
        <v>7</v>
      </c>
      <c r="BR477">
        <v>0</v>
      </c>
      <c r="BS477">
        <v>0</v>
      </c>
      <c r="BT477" s="3">
        <f t="shared" si="57"/>
        <v>21.5</v>
      </c>
      <c r="BU477">
        <f>VLOOKUP(D477,'2022 FPIs'!$A$1:$B$33,2,FALSE)</f>
        <v>-1.1000000000000001</v>
      </c>
      <c r="BV477">
        <f>VLOOKUP($D477,'2022 FPIs'!$A$1:$F$33,3,FALSE)</f>
        <v>50</v>
      </c>
      <c r="BW477">
        <f>VLOOKUP($D477,'2022 FPIs'!$A$1:$F$33,4,FALSE)</f>
        <v>54.3</v>
      </c>
      <c r="BX477">
        <f>VLOOKUP($D477,'2022 FPIs'!$A$1:$F$33,5,FALSE)</f>
        <v>48.7</v>
      </c>
      <c r="BY477">
        <f>VLOOKUP($D477,'2022 FPIs'!$A$1:$F$33,6,FALSE)</f>
        <v>45.5</v>
      </c>
      <c r="BZ477">
        <f>VLOOKUP($D477,'2022 FPIs'!$A$1:$G$33,7,FALSE)</f>
        <v>1455</v>
      </c>
      <c r="CA477">
        <f>VLOOKUP($D477,'2022 FPIs'!$A$1:$M$33,8,FALSE)</f>
        <v>0.5180327868852459</v>
      </c>
      <c r="CB477">
        <f>VLOOKUP($D477,'2022 FPIs'!$A$1:$M$33,9,FALSE)</f>
        <v>0.43414634146341458</v>
      </c>
      <c r="CC477">
        <f>VLOOKUP($D477,'2022 FPIs'!$A$1:$M$33,10,FALSE)</f>
        <v>0.59891107078039918</v>
      </c>
      <c r="CD477">
        <f>VLOOKUP($D477,'2022 FPIs'!$A$1:$M$33,11,FALSE)</f>
        <v>0.44537815126050434</v>
      </c>
      <c r="CE477">
        <f>VLOOKUP($D477,'2022 FPIs'!$A$1:$M$33,12,FALSE)</f>
        <v>0.39817629179331315</v>
      </c>
      <c r="CF477">
        <f>VLOOKUP($D477,'2022 FPIs'!$A$1:$M$33,13,FALSE)</f>
        <v>0.34741784037558687</v>
      </c>
      <c r="CG477">
        <f t="shared" si="58"/>
        <v>7.6</v>
      </c>
      <c r="CH477">
        <f t="shared" si="59"/>
        <v>0.64400000000000002</v>
      </c>
      <c r="CI477">
        <f t="shared" si="60"/>
        <v>0.7661141804788214</v>
      </c>
      <c r="CJ477">
        <f t="shared" si="61"/>
        <v>0.6735112936344968</v>
      </c>
      <c r="CK477">
        <f t="shared" si="62"/>
        <v>0.99560439560439551</v>
      </c>
      <c r="CL477">
        <f t="shared" si="63"/>
        <v>189</v>
      </c>
    </row>
    <row r="478" spans="1:90">
      <c r="A478" t="s">
        <v>0</v>
      </c>
      <c r="B478">
        <f t="shared" si="56"/>
        <v>0</v>
      </c>
      <c r="C478" t="s">
        <v>54</v>
      </c>
      <c r="D478" t="s">
        <v>59</v>
      </c>
      <c r="E478">
        <v>10</v>
      </c>
      <c r="F478">
        <v>11</v>
      </c>
      <c r="G478">
        <v>18</v>
      </c>
      <c r="H478">
        <v>29</v>
      </c>
      <c r="I478">
        <v>179</v>
      </c>
      <c r="J478">
        <v>1</v>
      </c>
      <c r="K478">
        <v>1</v>
      </c>
      <c r="L478">
        <v>4</v>
      </c>
      <c r="M478">
        <v>32</v>
      </c>
      <c r="N478">
        <v>7.3</v>
      </c>
      <c r="O478">
        <v>5.4</v>
      </c>
      <c r="P478">
        <v>62.1</v>
      </c>
      <c r="Q478">
        <v>76.7</v>
      </c>
      <c r="R478">
        <v>19</v>
      </c>
      <c r="S478">
        <v>88</v>
      </c>
      <c r="T478">
        <v>4.5999999999999996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7</v>
      </c>
      <c r="AA478">
        <v>362</v>
      </c>
      <c r="AB478">
        <v>1</v>
      </c>
      <c r="AC478">
        <v>10</v>
      </c>
      <c r="AD478">
        <v>0</v>
      </c>
      <c r="AE478">
        <v>0</v>
      </c>
      <c r="AF478" s="3">
        <v>25.5</v>
      </c>
      <c r="AG478">
        <f>VLOOKUP(C478,'2022 FPIs'!$A$1:$B$33,2,FALSE)</f>
        <v>6.5</v>
      </c>
      <c r="AH478">
        <f>VLOOKUP($C478,'2022 FPIs'!$A$1:$F$33,3,FALSE)</f>
        <v>32.200000000000003</v>
      </c>
      <c r="AI478">
        <f>VLOOKUP($C478,'2022 FPIs'!$A$1:$F$33,4,FALSE)</f>
        <v>41.6</v>
      </c>
      <c r="AJ478">
        <f>VLOOKUP($C478,'2022 FPIs'!$A$1:$F$33,5,FALSE)</f>
        <v>32.799999999999997</v>
      </c>
      <c r="AK478">
        <f>VLOOKUP($C478,'2022 FPIs'!$A$1:$F$33,6,FALSE)</f>
        <v>45.3</v>
      </c>
      <c r="AL478">
        <f>VLOOKUP($C478,'2022 FPIs'!$A$1:$M$33,7,FALSE)</f>
        <v>1644</v>
      </c>
      <c r="AM478">
        <f>VLOOKUP($C478,'2022 FPIs'!$A$1:$M$33,8,FALSE)</f>
        <v>0.76721311475409837</v>
      </c>
      <c r="AN478">
        <f>VLOOKUP($C478,'2022 FPIs'!$A$1:$M$33,9,FALSE)</f>
        <v>0</v>
      </c>
      <c r="AO478">
        <f>VLOOKUP($C478,'2022 FPIs'!$A$1:$M$33,10,FALSE)</f>
        <v>0.36842105263157893</v>
      </c>
      <c r="AP478">
        <f>VLOOKUP($C478,'2022 FPIs'!$A$1:$M$33,11,FALSE)</f>
        <v>0</v>
      </c>
      <c r="AQ478">
        <f>VLOOKUP($C478,'2022 FPIs'!$A$1:$M$33,12,FALSE)</f>
        <v>0.39209726443768994</v>
      </c>
      <c r="AR478">
        <f>VLOOKUP($C478,'2022 FPIs'!$A$1:$M$33,13,FALSE)</f>
        <v>0.79107981220657275</v>
      </c>
      <c r="AS478">
        <v>11</v>
      </c>
      <c r="AT478">
        <v>10</v>
      </c>
      <c r="AU478">
        <v>20</v>
      </c>
      <c r="AV478">
        <v>33</v>
      </c>
      <c r="AW478">
        <v>160</v>
      </c>
      <c r="AX478">
        <v>0</v>
      </c>
      <c r="AY478">
        <v>0</v>
      </c>
      <c r="AZ478">
        <v>4</v>
      </c>
      <c r="BA478">
        <v>24</v>
      </c>
      <c r="BB478">
        <v>5.6</v>
      </c>
      <c r="BC478">
        <v>4.3</v>
      </c>
      <c r="BD478">
        <v>60.6</v>
      </c>
      <c r="BE478">
        <v>72.8</v>
      </c>
      <c r="BF478">
        <v>33</v>
      </c>
      <c r="BG478">
        <v>101</v>
      </c>
      <c r="BH478">
        <v>3.1</v>
      </c>
      <c r="BI478">
        <v>1</v>
      </c>
      <c r="BJ478">
        <v>1</v>
      </c>
      <c r="BK478">
        <v>2</v>
      </c>
      <c r="BL478">
        <v>0</v>
      </c>
      <c r="BM478">
        <v>0</v>
      </c>
      <c r="BN478">
        <v>10</v>
      </c>
      <c r="BO478">
        <v>476</v>
      </c>
      <c r="BP478">
        <v>6</v>
      </c>
      <c r="BQ478">
        <v>19</v>
      </c>
      <c r="BR478">
        <v>0</v>
      </c>
      <c r="BS478">
        <v>0</v>
      </c>
      <c r="BT478" s="3">
        <f t="shared" si="57"/>
        <v>34.5</v>
      </c>
      <c r="BU478">
        <f>VLOOKUP(D478,'2022 FPIs'!$A$1:$B$33,2,FALSE)</f>
        <v>-5.2</v>
      </c>
      <c r="BV478">
        <f>VLOOKUP($D478,'2022 FPIs'!$A$1:$F$33,3,FALSE)</f>
        <v>43.5</v>
      </c>
      <c r="BW478">
        <f>VLOOKUP($D478,'2022 FPIs'!$A$1:$F$33,4,FALSE)</f>
        <v>30.2</v>
      </c>
      <c r="BX478">
        <f>VLOOKUP($D478,'2022 FPIs'!$A$1:$F$33,5,FALSE)</f>
        <v>59.3</v>
      </c>
      <c r="BY478">
        <f>VLOOKUP($D478,'2022 FPIs'!$A$1:$F$33,6,FALSE)</f>
        <v>52.3</v>
      </c>
      <c r="BZ478">
        <f>VLOOKUP($D478,'2022 FPIs'!$A$1:$G$33,7,FALSE)</f>
        <v>1379</v>
      </c>
      <c r="CA478">
        <f>VLOOKUP($D478,'2022 FPIs'!$A$1:$M$33,8,FALSE)</f>
        <v>0.38360655737704918</v>
      </c>
      <c r="CB478">
        <f>VLOOKUP($D478,'2022 FPIs'!$A$1:$M$33,9,FALSE)</f>
        <v>0.27560975609756089</v>
      </c>
      <c r="CC478">
        <f>VLOOKUP($D478,'2022 FPIs'!$A$1:$M$33,10,FALSE)</f>
        <v>0.16152450090744097</v>
      </c>
      <c r="CD478">
        <f>VLOOKUP($D478,'2022 FPIs'!$A$1:$M$33,11,FALSE)</f>
        <v>0.74229691876750692</v>
      </c>
      <c r="CE478">
        <f>VLOOKUP($D478,'2022 FPIs'!$A$1:$M$33,12,FALSE)</f>
        <v>0.60486322188449848</v>
      </c>
      <c r="CF478">
        <f>VLOOKUP($D478,'2022 FPIs'!$A$1:$M$33,13,FALSE)</f>
        <v>0.16901408450704225</v>
      </c>
      <c r="CG478">
        <f t="shared" si="58"/>
        <v>11.7</v>
      </c>
      <c r="CH478">
        <f t="shared" si="59"/>
        <v>0.74022988505747134</v>
      </c>
      <c r="CI478">
        <f t="shared" si="60"/>
        <v>1.3774834437086094</v>
      </c>
      <c r="CJ478">
        <f t="shared" si="61"/>
        <v>0.55311973018549743</v>
      </c>
      <c r="CK478">
        <f t="shared" si="62"/>
        <v>0.86615678776290628</v>
      </c>
      <c r="CL478">
        <f t="shared" si="63"/>
        <v>265</v>
      </c>
    </row>
    <row r="479" spans="1:90">
      <c r="A479" t="s">
        <v>1</v>
      </c>
      <c r="B479">
        <f t="shared" si="56"/>
        <v>1</v>
      </c>
      <c r="C479" t="s">
        <v>54</v>
      </c>
      <c r="D479" t="s">
        <v>42</v>
      </c>
      <c r="E479">
        <v>24</v>
      </c>
      <c r="F479">
        <v>9</v>
      </c>
      <c r="G479">
        <v>16</v>
      </c>
      <c r="H479">
        <v>27</v>
      </c>
      <c r="I479">
        <v>239</v>
      </c>
      <c r="J479">
        <v>1</v>
      </c>
      <c r="K479">
        <v>0</v>
      </c>
      <c r="L479">
        <v>0</v>
      </c>
      <c r="M479">
        <v>0</v>
      </c>
      <c r="N479">
        <v>8.9</v>
      </c>
      <c r="O479">
        <v>8.9</v>
      </c>
      <c r="P479">
        <v>59.3</v>
      </c>
      <c r="Q479">
        <v>100.7</v>
      </c>
      <c r="R479">
        <v>22</v>
      </c>
      <c r="S479">
        <v>88</v>
      </c>
      <c r="T479">
        <v>4</v>
      </c>
      <c r="U479">
        <v>1</v>
      </c>
      <c r="V479">
        <v>1</v>
      </c>
      <c r="W479">
        <v>2</v>
      </c>
      <c r="X479">
        <v>3</v>
      </c>
      <c r="Y479">
        <v>3</v>
      </c>
      <c r="Z479">
        <v>4</v>
      </c>
      <c r="AA479">
        <v>158</v>
      </c>
      <c r="AB479">
        <v>5</v>
      </c>
      <c r="AC479">
        <v>12</v>
      </c>
      <c r="AD479">
        <v>0</v>
      </c>
      <c r="AE479">
        <v>1</v>
      </c>
      <c r="AF479" s="3">
        <v>25.5</v>
      </c>
      <c r="AG479">
        <f>VLOOKUP(C479,'2022 FPIs'!$A$1:$B$33,2,FALSE)</f>
        <v>6.5</v>
      </c>
      <c r="AH479">
        <f>VLOOKUP($C479,'2022 FPIs'!$A$1:$F$33,3,FALSE)</f>
        <v>32.200000000000003</v>
      </c>
      <c r="AI479">
        <f>VLOOKUP($C479,'2022 FPIs'!$A$1:$F$33,4,FALSE)</f>
        <v>41.6</v>
      </c>
      <c r="AJ479">
        <f>VLOOKUP($C479,'2022 FPIs'!$A$1:$F$33,5,FALSE)</f>
        <v>32.799999999999997</v>
      </c>
      <c r="AK479">
        <f>VLOOKUP($C479,'2022 FPIs'!$A$1:$F$33,6,FALSE)</f>
        <v>45.3</v>
      </c>
      <c r="AL479">
        <f>VLOOKUP($C479,'2022 FPIs'!$A$1:$M$33,7,FALSE)</f>
        <v>1644</v>
      </c>
      <c r="AM479">
        <f>VLOOKUP($C479,'2022 FPIs'!$A$1:$M$33,8,FALSE)</f>
        <v>0.76721311475409837</v>
      </c>
      <c r="AN479">
        <f>VLOOKUP($C479,'2022 FPIs'!$A$1:$M$33,9,FALSE)</f>
        <v>0</v>
      </c>
      <c r="AO479">
        <f>VLOOKUP($C479,'2022 FPIs'!$A$1:$M$33,10,FALSE)</f>
        <v>0.36842105263157893</v>
      </c>
      <c r="AP479">
        <f>VLOOKUP($C479,'2022 FPIs'!$A$1:$M$33,11,FALSE)</f>
        <v>0</v>
      </c>
      <c r="AQ479">
        <f>VLOOKUP($C479,'2022 FPIs'!$A$1:$M$33,12,FALSE)</f>
        <v>0.39209726443768994</v>
      </c>
      <c r="AR479">
        <f>VLOOKUP($C479,'2022 FPIs'!$A$1:$M$33,13,FALSE)</f>
        <v>0.79107981220657275</v>
      </c>
      <c r="AS479">
        <v>9</v>
      </c>
      <c r="AT479">
        <v>24</v>
      </c>
      <c r="AU479">
        <v>32</v>
      </c>
      <c r="AV479">
        <v>48</v>
      </c>
      <c r="AW479">
        <v>200</v>
      </c>
      <c r="AX479">
        <v>0</v>
      </c>
      <c r="AY479">
        <v>1</v>
      </c>
      <c r="AZ479">
        <v>7</v>
      </c>
      <c r="BA479">
        <v>54</v>
      </c>
      <c r="BB479">
        <v>5.3</v>
      </c>
      <c r="BC479">
        <v>3.6</v>
      </c>
      <c r="BD479">
        <v>66.7</v>
      </c>
      <c r="BE479">
        <v>66.3</v>
      </c>
      <c r="BF479">
        <v>18</v>
      </c>
      <c r="BG479">
        <v>57</v>
      </c>
      <c r="BH479">
        <v>3.2</v>
      </c>
      <c r="BI479">
        <v>0</v>
      </c>
      <c r="BJ479">
        <v>3</v>
      </c>
      <c r="BK479">
        <v>3</v>
      </c>
      <c r="BL479">
        <v>0</v>
      </c>
      <c r="BM479">
        <v>0</v>
      </c>
      <c r="BN479">
        <v>4</v>
      </c>
      <c r="BO479">
        <v>229</v>
      </c>
      <c r="BP479">
        <v>5</v>
      </c>
      <c r="BQ479">
        <v>15</v>
      </c>
      <c r="BR479">
        <v>2</v>
      </c>
      <c r="BS479">
        <v>2</v>
      </c>
      <c r="BT479" s="3">
        <f t="shared" si="57"/>
        <v>34.5</v>
      </c>
      <c r="BU479">
        <f>VLOOKUP(D479,'2022 FPIs'!$A$1:$B$33,2,FALSE)</f>
        <v>-6.5</v>
      </c>
      <c r="BV479">
        <f>VLOOKUP($D479,'2022 FPIs'!$A$1:$F$33,3,FALSE)</f>
        <v>46.9</v>
      </c>
      <c r="BW479">
        <f>VLOOKUP($D479,'2022 FPIs'!$A$1:$F$33,4,FALSE)</f>
        <v>48.4</v>
      </c>
      <c r="BX479">
        <f>VLOOKUP($D479,'2022 FPIs'!$A$1:$F$33,5,FALSE)</f>
        <v>52.3</v>
      </c>
      <c r="BY479">
        <f>VLOOKUP($D479,'2022 FPIs'!$A$1:$F$33,6,FALSE)</f>
        <v>36</v>
      </c>
      <c r="BZ479">
        <f>VLOOKUP($D479,'2022 FPIs'!$A$1:$G$33,7,FALSE)</f>
        <v>1469</v>
      </c>
      <c r="CA479">
        <f>VLOOKUP($D479,'2022 FPIs'!$A$1:$M$33,8,FALSE)</f>
        <v>0.34098360655737703</v>
      </c>
      <c r="CB479">
        <f>VLOOKUP($D479,'2022 FPIs'!$A$1:$M$33,9,FALSE)</f>
        <v>0.35853658536585353</v>
      </c>
      <c r="CC479">
        <f>VLOOKUP($D479,'2022 FPIs'!$A$1:$M$33,10,FALSE)</f>
        <v>0.49183303085299446</v>
      </c>
      <c r="CD479">
        <f>VLOOKUP($D479,'2022 FPIs'!$A$1:$M$33,11,FALSE)</f>
        <v>0.54621848739495793</v>
      </c>
      <c r="CE479">
        <f>VLOOKUP($D479,'2022 FPIs'!$A$1:$M$33,12,FALSE)</f>
        <v>0.10942249240121585</v>
      </c>
      <c r="CF479">
        <f>VLOOKUP($D479,'2022 FPIs'!$A$1:$M$33,13,FALSE)</f>
        <v>0.38028169014084506</v>
      </c>
      <c r="CG479">
        <f t="shared" si="58"/>
        <v>13</v>
      </c>
      <c r="CH479">
        <f t="shared" si="59"/>
        <v>0.68656716417910457</v>
      </c>
      <c r="CI479">
        <f t="shared" si="60"/>
        <v>0.85950413223140498</v>
      </c>
      <c r="CJ479">
        <f t="shared" si="61"/>
        <v>0.62715105162523899</v>
      </c>
      <c r="CK479">
        <f t="shared" si="62"/>
        <v>1.2583333333333333</v>
      </c>
      <c r="CL479">
        <f t="shared" si="63"/>
        <v>175</v>
      </c>
    </row>
    <row r="480" spans="1:90">
      <c r="A480" t="s">
        <v>1</v>
      </c>
      <c r="B480">
        <f t="shared" si="56"/>
        <v>1</v>
      </c>
      <c r="C480" t="s">
        <v>54</v>
      </c>
      <c r="D480" t="s">
        <v>67</v>
      </c>
      <c r="E480">
        <v>37</v>
      </c>
      <c r="F480">
        <v>15</v>
      </c>
      <c r="G480">
        <v>18</v>
      </c>
      <c r="H480">
        <v>30</v>
      </c>
      <c r="I480">
        <v>244</v>
      </c>
      <c r="J480">
        <v>2</v>
      </c>
      <c r="K480">
        <v>0</v>
      </c>
      <c r="L480">
        <v>2</v>
      </c>
      <c r="M480">
        <v>9</v>
      </c>
      <c r="N480">
        <v>8.4</v>
      </c>
      <c r="O480">
        <v>7.6</v>
      </c>
      <c r="P480">
        <v>60</v>
      </c>
      <c r="Q480">
        <v>108.2</v>
      </c>
      <c r="R480">
        <v>29</v>
      </c>
      <c r="S480">
        <v>153</v>
      </c>
      <c r="T480">
        <v>5.3</v>
      </c>
      <c r="U480">
        <v>2</v>
      </c>
      <c r="V480">
        <v>1</v>
      </c>
      <c r="W480">
        <v>2</v>
      </c>
      <c r="X480">
        <v>4</v>
      </c>
      <c r="Y480">
        <v>5</v>
      </c>
      <c r="Z480">
        <v>2</v>
      </c>
      <c r="AA480">
        <v>75</v>
      </c>
      <c r="AB480">
        <v>7</v>
      </c>
      <c r="AC480">
        <v>12</v>
      </c>
      <c r="AD480">
        <v>0</v>
      </c>
      <c r="AE480">
        <v>0</v>
      </c>
      <c r="AF480" s="3">
        <v>30.5</v>
      </c>
      <c r="AG480">
        <f>VLOOKUP(C480,'2022 FPIs'!$A$1:$B$33,2,FALSE)</f>
        <v>6.5</v>
      </c>
      <c r="AH480">
        <f>VLOOKUP($C480,'2022 FPIs'!$A$1:$F$33,3,FALSE)</f>
        <v>32.200000000000003</v>
      </c>
      <c r="AI480">
        <f>VLOOKUP($C480,'2022 FPIs'!$A$1:$F$33,4,FALSE)</f>
        <v>41.6</v>
      </c>
      <c r="AJ480">
        <f>VLOOKUP($C480,'2022 FPIs'!$A$1:$F$33,5,FALSE)</f>
        <v>32.799999999999997</v>
      </c>
      <c r="AK480">
        <f>VLOOKUP($C480,'2022 FPIs'!$A$1:$F$33,6,FALSE)</f>
        <v>45.3</v>
      </c>
      <c r="AL480">
        <f>VLOOKUP($C480,'2022 FPIs'!$A$1:$M$33,7,FALSE)</f>
        <v>1644</v>
      </c>
      <c r="AM480">
        <f>VLOOKUP($C480,'2022 FPIs'!$A$1:$M$33,8,FALSE)</f>
        <v>0.76721311475409837</v>
      </c>
      <c r="AN480">
        <f>VLOOKUP($C480,'2022 FPIs'!$A$1:$M$33,9,FALSE)</f>
        <v>0</v>
      </c>
      <c r="AO480">
        <f>VLOOKUP($C480,'2022 FPIs'!$A$1:$M$33,10,FALSE)</f>
        <v>0.36842105263157893</v>
      </c>
      <c r="AP480">
        <f>VLOOKUP($C480,'2022 FPIs'!$A$1:$M$33,11,FALSE)</f>
        <v>0</v>
      </c>
      <c r="AQ480">
        <f>VLOOKUP($C480,'2022 FPIs'!$A$1:$M$33,12,FALSE)</f>
        <v>0.39209726443768994</v>
      </c>
      <c r="AR480">
        <f>VLOOKUP($C480,'2022 FPIs'!$A$1:$M$33,13,FALSE)</f>
        <v>0.79107981220657275</v>
      </c>
      <c r="AS480">
        <v>15</v>
      </c>
      <c r="AT480">
        <v>37</v>
      </c>
      <c r="AU480">
        <v>25</v>
      </c>
      <c r="AV480">
        <v>42</v>
      </c>
      <c r="AW480">
        <v>244</v>
      </c>
      <c r="AX480">
        <v>0</v>
      </c>
      <c r="AY480">
        <v>1</v>
      </c>
      <c r="AZ480">
        <v>6</v>
      </c>
      <c r="BA480">
        <v>31</v>
      </c>
      <c r="BB480">
        <v>6.5</v>
      </c>
      <c r="BC480">
        <v>5.0999999999999996</v>
      </c>
      <c r="BD480">
        <v>59.5</v>
      </c>
      <c r="BE480">
        <v>66</v>
      </c>
      <c r="BF480">
        <v>17</v>
      </c>
      <c r="BG480">
        <v>64</v>
      </c>
      <c r="BH480">
        <v>3.8</v>
      </c>
      <c r="BI480">
        <v>1</v>
      </c>
      <c r="BJ480">
        <v>3</v>
      </c>
      <c r="BK480">
        <v>4</v>
      </c>
      <c r="BL480">
        <v>0</v>
      </c>
      <c r="BM480">
        <v>0</v>
      </c>
      <c r="BN480">
        <v>3</v>
      </c>
      <c r="BO480">
        <v>154</v>
      </c>
      <c r="BP480">
        <v>3</v>
      </c>
      <c r="BQ480">
        <v>15</v>
      </c>
      <c r="BR480">
        <v>3</v>
      </c>
      <c r="BS480">
        <v>5</v>
      </c>
      <c r="BT480" s="3">
        <f t="shared" si="57"/>
        <v>29.5</v>
      </c>
      <c r="BU480">
        <f>VLOOKUP(D480,'2022 FPIs'!$A$1:$B$33,2,FALSE)</f>
        <v>0.6</v>
      </c>
      <c r="BV480">
        <f>VLOOKUP($D480,'2022 FPIs'!$A$1:$F$33,3,FALSE)</f>
        <v>51.1</v>
      </c>
      <c r="BW480">
        <f>VLOOKUP($D480,'2022 FPIs'!$A$1:$F$33,4,FALSE)</f>
        <v>49.5</v>
      </c>
      <c r="BX480">
        <f>VLOOKUP($D480,'2022 FPIs'!$A$1:$F$33,5,FALSE)</f>
        <v>48.2</v>
      </c>
      <c r="BY480">
        <f>VLOOKUP($D480,'2022 FPIs'!$A$1:$F$33,6,FALSE)</f>
        <v>56.9</v>
      </c>
      <c r="BZ480">
        <f>VLOOKUP($D480,'2022 FPIs'!$A$1:$G$33,7,FALSE)</f>
        <v>1485</v>
      </c>
      <c r="CA480">
        <f>VLOOKUP($D480,'2022 FPIs'!$A$1:$M$33,8,FALSE)</f>
        <v>0.57377049180327866</v>
      </c>
      <c r="CB480">
        <f>VLOOKUP($D480,'2022 FPIs'!$A$1:$M$33,9,FALSE)</f>
        <v>0.46097560975609753</v>
      </c>
      <c r="CC480">
        <f>VLOOKUP($D480,'2022 FPIs'!$A$1:$M$33,10,FALSE)</f>
        <v>0.51179673321234109</v>
      </c>
      <c r="CD480">
        <f>VLOOKUP($D480,'2022 FPIs'!$A$1:$M$33,11,FALSE)</f>
        <v>0.43137254901960798</v>
      </c>
      <c r="CE480">
        <f>VLOOKUP($D480,'2022 FPIs'!$A$1:$M$33,12,FALSE)</f>
        <v>0.74468085106382986</v>
      </c>
      <c r="CF480">
        <f>VLOOKUP($D480,'2022 FPIs'!$A$1:$M$33,13,FALSE)</f>
        <v>0.41784037558685444</v>
      </c>
      <c r="CG480">
        <f t="shared" si="58"/>
        <v>5.9</v>
      </c>
      <c r="CH480">
        <f t="shared" si="59"/>
        <v>0.63013698630136994</v>
      </c>
      <c r="CI480">
        <f t="shared" si="60"/>
        <v>0.84040404040404049</v>
      </c>
      <c r="CJ480">
        <f t="shared" si="61"/>
        <v>0.68049792531120323</v>
      </c>
      <c r="CK480">
        <f t="shared" si="62"/>
        <v>0.79613356766256582</v>
      </c>
      <c r="CL480">
        <f t="shared" si="63"/>
        <v>159</v>
      </c>
    </row>
    <row r="481" spans="1:90">
      <c r="A481" t="s">
        <v>0</v>
      </c>
      <c r="B481">
        <f t="shared" si="56"/>
        <v>0</v>
      </c>
      <c r="C481" t="s">
        <v>54</v>
      </c>
      <c r="D481" t="s">
        <v>66</v>
      </c>
      <c r="E481">
        <v>14</v>
      </c>
      <c r="F481">
        <v>28</v>
      </c>
      <c r="G481">
        <v>29</v>
      </c>
      <c r="H481">
        <v>41</v>
      </c>
      <c r="I481">
        <v>296</v>
      </c>
      <c r="J481">
        <v>2</v>
      </c>
      <c r="K481">
        <v>2</v>
      </c>
      <c r="L481">
        <v>0</v>
      </c>
      <c r="M481">
        <v>0</v>
      </c>
      <c r="N481">
        <v>7.2</v>
      </c>
      <c r="O481">
        <v>7.2</v>
      </c>
      <c r="P481">
        <v>70.7</v>
      </c>
      <c r="Q481">
        <v>87</v>
      </c>
      <c r="R481">
        <v>16</v>
      </c>
      <c r="S481">
        <v>50</v>
      </c>
      <c r="T481">
        <v>3.1</v>
      </c>
      <c r="U481">
        <v>0</v>
      </c>
      <c r="V481">
        <v>0</v>
      </c>
      <c r="W481">
        <v>0</v>
      </c>
      <c r="X481">
        <v>2</v>
      </c>
      <c r="Y481">
        <v>2</v>
      </c>
      <c r="Z481">
        <v>3</v>
      </c>
      <c r="AA481">
        <v>158</v>
      </c>
      <c r="AB481">
        <v>3</v>
      </c>
      <c r="AC481">
        <v>8</v>
      </c>
      <c r="AD481">
        <v>0</v>
      </c>
      <c r="AE481">
        <v>1</v>
      </c>
      <c r="AF481" s="3">
        <v>26.5</v>
      </c>
      <c r="AG481">
        <f>VLOOKUP(C481,'2022 FPIs'!$A$1:$B$33,2,FALSE)</f>
        <v>6.5</v>
      </c>
      <c r="AH481">
        <f>VLOOKUP($C481,'2022 FPIs'!$A$1:$F$33,3,FALSE)</f>
        <v>32.200000000000003</v>
      </c>
      <c r="AI481">
        <f>VLOOKUP($C481,'2022 FPIs'!$A$1:$F$33,4,FALSE)</f>
        <v>41.6</v>
      </c>
      <c r="AJ481">
        <f>VLOOKUP($C481,'2022 FPIs'!$A$1:$F$33,5,FALSE)</f>
        <v>32.799999999999997</v>
      </c>
      <c r="AK481">
        <f>VLOOKUP($C481,'2022 FPIs'!$A$1:$F$33,6,FALSE)</f>
        <v>45.3</v>
      </c>
      <c r="AL481">
        <f>VLOOKUP($C481,'2022 FPIs'!$A$1:$M$33,7,FALSE)</f>
        <v>1644</v>
      </c>
      <c r="AM481">
        <f>VLOOKUP($C481,'2022 FPIs'!$A$1:$M$33,8,FALSE)</f>
        <v>0.76721311475409837</v>
      </c>
      <c r="AN481">
        <f>VLOOKUP($C481,'2022 FPIs'!$A$1:$M$33,9,FALSE)</f>
        <v>0</v>
      </c>
      <c r="AO481">
        <f>VLOOKUP($C481,'2022 FPIs'!$A$1:$M$33,10,FALSE)</f>
        <v>0.36842105263157893</v>
      </c>
      <c r="AP481">
        <f>VLOOKUP($C481,'2022 FPIs'!$A$1:$M$33,11,FALSE)</f>
        <v>0</v>
      </c>
      <c r="AQ481">
        <f>VLOOKUP($C481,'2022 FPIs'!$A$1:$M$33,12,FALSE)</f>
        <v>0.39209726443768994</v>
      </c>
      <c r="AR481">
        <f>VLOOKUP($C481,'2022 FPIs'!$A$1:$M$33,13,FALSE)</f>
        <v>0.79107981220657275</v>
      </c>
      <c r="AS481">
        <v>28</v>
      </c>
      <c r="AT481">
        <v>14</v>
      </c>
      <c r="AU481">
        <v>13</v>
      </c>
      <c r="AV481">
        <v>14</v>
      </c>
      <c r="AW481">
        <v>121</v>
      </c>
      <c r="AX481">
        <v>2</v>
      </c>
      <c r="AY481">
        <v>0</v>
      </c>
      <c r="AZ481">
        <v>2</v>
      </c>
      <c r="BA481">
        <v>8</v>
      </c>
      <c r="BB481">
        <v>9.1999999999999993</v>
      </c>
      <c r="BC481">
        <v>7.6</v>
      </c>
      <c r="BD481">
        <v>92.9</v>
      </c>
      <c r="BE481">
        <v>142.30000000000001</v>
      </c>
      <c r="BF481">
        <v>40</v>
      </c>
      <c r="BG481">
        <v>168</v>
      </c>
      <c r="BH481">
        <v>4.2</v>
      </c>
      <c r="BI481">
        <v>1</v>
      </c>
      <c r="BJ481">
        <v>0</v>
      </c>
      <c r="BK481">
        <v>0</v>
      </c>
      <c r="BL481">
        <v>4</v>
      </c>
      <c r="BM481">
        <v>4</v>
      </c>
      <c r="BN481">
        <v>5</v>
      </c>
      <c r="BO481">
        <v>215</v>
      </c>
      <c r="BP481">
        <v>9</v>
      </c>
      <c r="BQ481">
        <v>14</v>
      </c>
      <c r="BR481">
        <v>0</v>
      </c>
      <c r="BS481">
        <v>0</v>
      </c>
      <c r="BT481" s="3">
        <f t="shared" si="57"/>
        <v>33.5</v>
      </c>
      <c r="BU481">
        <f>VLOOKUP(D481,'2022 FPIs'!$A$1:$B$33,2,FALSE)</f>
        <v>-2.2999999999999998</v>
      </c>
      <c r="BV481">
        <f>VLOOKUP($D481,'2022 FPIs'!$A$1:$F$33,3,FALSE)</f>
        <v>50.2</v>
      </c>
      <c r="BW481">
        <f>VLOOKUP($D481,'2022 FPIs'!$A$1:$F$33,4,FALSE)</f>
        <v>50</v>
      </c>
      <c r="BX481">
        <f>VLOOKUP($D481,'2022 FPIs'!$A$1:$F$33,5,FALSE)</f>
        <v>50.6</v>
      </c>
      <c r="BY481">
        <f>VLOOKUP($D481,'2022 FPIs'!$A$1:$F$33,6,FALSE)</f>
        <v>49.2</v>
      </c>
      <c r="BZ481">
        <f>VLOOKUP($D481,'2022 FPIs'!$A$1:$G$33,7,FALSE)</f>
        <v>1331</v>
      </c>
      <c r="CA481">
        <f>VLOOKUP($D481,'2022 FPIs'!$A$1:$M$33,8,FALSE)</f>
        <v>0.47868852459016387</v>
      </c>
      <c r="CB481">
        <f>VLOOKUP($D481,'2022 FPIs'!$A$1:$M$33,9,FALSE)</f>
        <v>0.43902439024390244</v>
      </c>
      <c r="CC481">
        <f>VLOOKUP($D481,'2022 FPIs'!$A$1:$M$33,10,FALSE)</f>
        <v>0.52087114337568052</v>
      </c>
      <c r="CD481">
        <f>VLOOKUP($D481,'2022 FPIs'!$A$1:$M$33,11,FALSE)</f>
        <v>0.49859943977591042</v>
      </c>
      <c r="CE481">
        <f>VLOOKUP($D481,'2022 FPIs'!$A$1:$M$33,12,FALSE)</f>
        <v>0.51063829787234061</v>
      </c>
      <c r="CF481">
        <f>VLOOKUP($D481,'2022 FPIs'!$A$1:$M$33,13,FALSE)</f>
        <v>5.6338028169014086E-2</v>
      </c>
      <c r="CG481">
        <f t="shared" si="58"/>
        <v>8.8000000000000007</v>
      </c>
      <c r="CH481">
        <f t="shared" si="59"/>
        <v>0.64143426294820716</v>
      </c>
      <c r="CI481">
        <f t="shared" si="60"/>
        <v>0.83200000000000007</v>
      </c>
      <c r="CJ481">
        <f t="shared" si="61"/>
        <v>0.64822134387351771</v>
      </c>
      <c r="CK481">
        <f t="shared" si="62"/>
        <v>0.9207317073170731</v>
      </c>
      <c r="CL481">
        <f t="shared" si="63"/>
        <v>313</v>
      </c>
    </row>
    <row r="482" spans="1:90">
      <c r="A482" t="s">
        <v>0</v>
      </c>
      <c r="B482">
        <f t="shared" si="56"/>
        <v>0</v>
      </c>
      <c r="C482" t="s">
        <v>54</v>
      </c>
      <c r="D482" t="s">
        <v>46</v>
      </c>
      <c r="E482">
        <v>23</v>
      </c>
      <c r="F482">
        <v>44</v>
      </c>
      <c r="G482">
        <v>29</v>
      </c>
      <c r="H482">
        <v>46</v>
      </c>
      <c r="I482">
        <v>343</v>
      </c>
      <c r="J482">
        <v>2</v>
      </c>
      <c r="K482">
        <v>2</v>
      </c>
      <c r="L482">
        <v>5</v>
      </c>
      <c r="M482">
        <v>26</v>
      </c>
      <c r="N482">
        <v>8</v>
      </c>
      <c r="O482">
        <v>6.7</v>
      </c>
      <c r="P482">
        <v>63</v>
      </c>
      <c r="Q482">
        <v>82.1</v>
      </c>
      <c r="R482">
        <v>21</v>
      </c>
      <c r="S482">
        <v>101</v>
      </c>
      <c r="T482">
        <v>4.8</v>
      </c>
      <c r="U482">
        <v>0</v>
      </c>
      <c r="V482">
        <v>3</v>
      </c>
      <c r="W482">
        <v>3</v>
      </c>
      <c r="X482">
        <v>2</v>
      </c>
      <c r="Y482">
        <v>2</v>
      </c>
      <c r="Z482">
        <v>1</v>
      </c>
      <c r="AA482">
        <v>29</v>
      </c>
      <c r="AB482">
        <v>8</v>
      </c>
      <c r="AC482">
        <v>14</v>
      </c>
      <c r="AD482">
        <v>0</v>
      </c>
      <c r="AE482">
        <v>0</v>
      </c>
      <c r="AF482" s="3">
        <v>33.5</v>
      </c>
      <c r="AG482">
        <f>VLOOKUP(C482,'2022 FPIs'!$A$1:$B$33,2,FALSE)</f>
        <v>6.5</v>
      </c>
      <c r="AH482">
        <f>VLOOKUP($C482,'2022 FPIs'!$A$1:$F$33,3,FALSE)</f>
        <v>32.200000000000003</v>
      </c>
      <c r="AI482">
        <f>VLOOKUP($C482,'2022 FPIs'!$A$1:$F$33,4,FALSE)</f>
        <v>41.6</v>
      </c>
      <c r="AJ482">
        <f>VLOOKUP($C482,'2022 FPIs'!$A$1:$F$33,5,FALSE)</f>
        <v>32.799999999999997</v>
      </c>
      <c r="AK482">
        <f>VLOOKUP($C482,'2022 FPIs'!$A$1:$F$33,6,FALSE)</f>
        <v>45.3</v>
      </c>
      <c r="AL482">
        <f>VLOOKUP($C482,'2022 FPIs'!$A$1:$M$33,7,FALSE)</f>
        <v>1644</v>
      </c>
      <c r="AM482">
        <f>VLOOKUP($C482,'2022 FPIs'!$A$1:$M$33,8,FALSE)</f>
        <v>0.76721311475409837</v>
      </c>
      <c r="AN482">
        <f>VLOOKUP($C482,'2022 FPIs'!$A$1:$M$33,9,FALSE)</f>
        <v>0</v>
      </c>
      <c r="AO482">
        <f>VLOOKUP($C482,'2022 FPIs'!$A$1:$M$33,10,FALSE)</f>
        <v>0.36842105263157893</v>
      </c>
      <c r="AP482">
        <f>VLOOKUP($C482,'2022 FPIs'!$A$1:$M$33,11,FALSE)</f>
        <v>0</v>
      </c>
      <c r="AQ482">
        <f>VLOOKUP($C482,'2022 FPIs'!$A$1:$M$33,12,FALSE)</f>
        <v>0.39209726443768994</v>
      </c>
      <c r="AR482">
        <f>VLOOKUP($C482,'2022 FPIs'!$A$1:$M$33,13,FALSE)</f>
        <v>0.79107981220657275</v>
      </c>
      <c r="AS482">
        <v>44</v>
      </c>
      <c r="AT482">
        <v>23</v>
      </c>
      <c r="AU482">
        <v>25</v>
      </c>
      <c r="AV482">
        <v>36</v>
      </c>
      <c r="AW482">
        <v>417</v>
      </c>
      <c r="AX482">
        <v>3</v>
      </c>
      <c r="AY482">
        <v>1</v>
      </c>
      <c r="AZ482">
        <v>1</v>
      </c>
      <c r="BA482">
        <v>6</v>
      </c>
      <c r="BB482">
        <v>11.8</v>
      </c>
      <c r="BC482">
        <v>11.3</v>
      </c>
      <c r="BD482">
        <v>69.400000000000006</v>
      </c>
      <c r="BE482">
        <v>124.4</v>
      </c>
      <c r="BF482">
        <v>21</v>
      </c>
      <c r="BG482">
        <v>112</v>
      </c>
      <c r="BH482">
        <v>5.3</v>
      </c>
      <c r="BI482">
        <v>3</v>
      </c>
      <c r="BJ482">
        <v>0</v>
      </c>
      <c r="BK482">
        <v>1</v>
      </c>
      <c r="BL482">
        <v>6</v>
      </c>
      <c r="BM482">
        <v>6</v>
      </c>
      <c r="BN482">
        <v>1</v>
      </c>
      <c r="BO482">
        <v>33</v>
      </c>
      <c r="BP482">
        <v>6</v>
      </c>
      <c r="BQ482">
        <v>9</v>
      </c>
      <c r="BR482">
        <v>0</v>
      </c>
      <c r="BS482">
        <v>0</v>
      </c>
      <c r="BT482" s="3">
        <f t="shared" si="57"/>
        <v>26.5</v>
      </c>
      <c r="BU482">
        <f>VLOOKUP(D482,'2022 FPIs'!$A$1:$B$33,2,FALSE)</f>
        <v>13.6</v>
      </c>
      <c r="BV482">
        <f>VLOOKUP($D482,'2022 FPIs'!$A$1:$F$33,3,FALSE)</f>
        <v>37.799999999999997</v>
      </c>
      <c r="BW482">
        <f>VLOOKUP($D482,'2022 FPIs'!$A$1:$F$33,4,FALSE)</f>
        <v>33.200000000000003</v>
      </c>
      <c r="BX482">
        <f>VLOOKUP($D482,'2022 FPIs'!$A$1:$F$33,5,FALSE)</f>
        <v>50.1</v>
      </c>
      <c r="BY482">
        <f>VLOOKUP($D482,'2022 FPIs'!$A$1:$F$33,6,FALSE)</f>
        <v>45.9</v>
      </c>
      <c r="BZ482">
        <f>VLOOKUP($D482,'2022 FPIs'!$A$1:$G$33,7,FALSE)</f>
        <v>1733</v>
      </c>
      <c r="CA482">
        <f>VLOOKUP($D482,'2022 FPIs'!$A$1:$M$33,8,FALSE)</f>
        <v>1</v>
      </c>
      <c r="CB482">
        <f>VLOOKUP($D482,'2022 FPIs'!$A$1:$M$33,9,FALSE)</f>
        <v>0.13658536585365841</v>
      </c>
      <c r="CC482">
        <f>VLOOKUP($D482,'2022 FPIs'!$A$1:$M$33,10,FALSE)</f>
        <v>0.21597096188747733</v>
      </c>
      <c r="CD482">
        <f>VLOOKUP($D482,'2022 FPIs'!$A$1:$M$33,11,FALSE)</f>
        <v>0.48459383753501406</v>
      </c>
      <c r="CE482">
        <f>VLOOKUP($D482,'2022 FPIs'!$A$1:$M$33,12,FALSE)</f>
        <v>0.4103343465045593</v>
      </c>
      <c r="CF482">
        <f>VLOOKUP($D482,'2022 FPIs'!$A$1:$M$33,13,FALSE)</f>
        <v>1</v>
      </c>
      <c r="CG482">
        <f t="shared" si="58"/>
        <v>-7.1</v>
      </c>
      <c r="CH482">
        <f t="shared" si="59"/>
        <v>0.85185185185185197</v>
      </c>
      <c r="CI482">
        <f t="shared" si="60"/>
        <v>1.2530120481927711</v>
      </c>
      <c r="CJ482">
        <f t="shared" si="61"/>
        <v>0.65469061876247503</v>
      </c>
      <c r="CK482">
        <f t="shared" si="62"/>
        <v>0.98692810457516333</v>
      </c>
      <c r="CL482">
        <f t="shared" si="63"/>
        <v>-89</v>
      </c>
    </row>
    <row r="483" spans="1:90">
      <c r="A483" t="s">
        <v>1</v>
      </c>
      <c r="B483">
        <f t="shared" si="56"/>
        <v>1</v>
      </c>
      <c r="C483" t="s">
        <v>54</v>
      </c>
      <c r="D483" t="s">
        <v>42</v>
      </c>
      <c r="E483">
        <v>31</v>
      </c>
      <c r="F483">
        <v>14</v>
      </c>
      <c r="G483">
        <v>22</v>
      </c>
      <c r="H483">
        <v>26</v>
      </c>
      <c r="I483">
        <v>257</v>
      </c>
      <c r="J483">
        <v>3</v>
      </c>
      <c r="K483">
        <v>0</v>
      </c>
      <c r="L483">
        <v>3</v>
      </c>
      <c r="M483">
        <v>12</v>
      </c>
      <c r="N483">
        <v>10.3</v>
      </c>
      <c r="O483">
        <v>8.9</v>
      </c>
      <c r="P483">
        <v>84.6</v>
      </c>
      <c r="Q483">
        <v>146.30000000000001</v>
      </c>
      <c r="R483">
        <v>23</v>
      </c>
      <c r="S483">
        <v>111</v>
      </c>
      <c r="T483">
        <v>4.8</v>
      </c>
      <c r="U483">
        <v>1</v>
      </c>
      <c r="V483">
        <v>1</v>
      </c>
      <c r="W483">
        <v>1</v>
      </c>
      <c r="X483">
        <v>4</v>
      </c>
      <c r="Y483">
        <v>4</v>
      </c>
      <c r="Z483">
        <v>3</v>
      </c>
      <c r="AA483">
        <v>123</v>
      </c>
      <c r="AB483">
        <v>5</v>
      </c>
      <c r="AC483">
        <v>9</v>
      </c>
      <c r="AD483">
        <v>0</v>
      </c>
      <c r="AE483">
        <v>0</v>
      </c>
      <c r="AF483" s="3">
        <v>16</v>
      </c>
      <c r="AG483">
        <f>VLOOKUP(C483,'2022 FPIs'!$A$1:$B$33,2,FALSE)</f>
        <v>6.5</v>
      </c>
      <c r="AH483">
        <f>VLOOKUP($C483,'2022 FPIs'!$A$1:$F$33,3,FALSE)</f>
        <v>32.200000000000003</v>
      </c>
      <c r="AI483">
        <f>VLOOKUP($C483,'2022 FPIs'!$A$1:$F$33,4,FALSE)</f>
        <v>41.6</v>
      </c>
      <c r="AJ483">
        <f>VLOOKUP($C483,'2022 FPIs'!$A$1:$F$33,5,FALSE)</f>
        <v>32.799999999999997</v>
      </c>
      <c r="AK483">
        <f>VLOOKUP($C483,'2022 FPIs'!$A$1:$F$33,6,FALSE)</f>
        <v>45.3</v>
      </c>
      <c r="AL483">
        <f>VLOOKUP($C483,'2022 FPIs'!$A$1:$M$33,7,FALSE)</f>
        <v>1644</v>
      </c>
      <c r="AM483">
        <f>VLOOKUP($C483,'2022 FPIs'!$A$1:$M$33,8,FALSE)</f>
        <v>0.76721311475409837</v>
      </c>
      <c r="AN483">
        <f>VLOOKUP($C483,'2022 FPIs'!$A$1:$M$33,9,FALSE)</f>
        <v>0</v>
      </c>
      <c r="AO483">
        <f>VLOOKUP($C483,'2022 FPIs'!$A$1:$M$33,10,FALSE)</f>
        <v>0.36842105263157893</v>
      </c>
      <c r="AP483">
        <f>VLOOKUP($C483,'2022 FPIs'!$A$1:$M$33,11,FALSE)</f>
        <v>0</v>
      </c>
      <c r="AQ483">
        <f>VLOOKUP($C483,'2022 FPIs'!$A$1:$M$33,12,FALSE)</f>
        <v>0.39209726443768994</v>
      </c>
      <c r="AR483">
        <f>VLOOKUP($C483,'2022 FPIs'!$A$1:$M$33,13,FALSE)</f>
        <v>0.79107981220657275</v>
      </c>
      <c r="AS483">
        <v>14</v>
      </c>
      <c r="AT483">
        <v>31</v>
      </c>
      <c r="AU483">
        <v>22</v>
      </c>
      <c r="AV483">
        <v>33</v>
      </c>
      <c r="AW483">
        <v>167</v>
      </c>
      <c r="AX483">
        <v>1</v>
      </c>
      <c r="AY483">
        <v>0</v>
      </c>
      <c r="AZ483">
        <v>2</v>
      </c>
      <c r="BA483">
        <v>20</v>
      </c>
      <c r="BB483">
        <v>5.7</v>
      </c>
      <c r="BC483">
        <v>4.8</v>
      </c>
      <c r="BD483">
        <v>66.7</v>
      </c>
      <c r="BE483">
        <v>88.8</v>
      </c>
      <c r="BF483">
        <v>21</v>
      </c>
      <c r="BG483">
        <v>56</v>
      </c>
      <c r="BH483">
        <v>2.7</v>
      </c>
      <c r="BI483">
        <v>1</v>
      </c>
      <c r="BJ483">
        <v>0</v>
      </c>
      <c r="BK483">
        <v>0</v>
      </c>
      <c r="BL483">
        <v>2</v>
      </c>
      <c r="BM483">
        <v>2</v>
      </c>
      <c r="BN483">
        <v>5</v>
      </c>
      <c r="BO483">
        <v>253</v>
      </c>
      <c r="BP483">
        <v>8</v>
      </c>
      <c r="BQ483">
        <v>13</v>
      </c>
      <c r="BR483">
        <v>0</v>
      </c>
      <c r="BS483">
        <v>0</v>
      </c>
      <c r="BT483" s="3">
        <f t="shared" si="57"/>
        <v>44</v>
      </c>
      <c r="BU483">
        <f>VLOOKUP(D483,'2022 FPIs'!$A$1:$B$33,2,FALSE)</f>
        <v>-6.5</v>
      </c>
      <c r="BV483">
        <f>VLOOKUP($D483,'2022 FPIs'!$A$1:$F$33,3,FALSE)</f>
        <v>46.9</v>
      </c>
      <c r="BW483">
        <f>VLOOKUP($D483,'2022 FPIs'!$A$1:$F$33,4,FALSE)</f>
        <v>48.4</v>
      </c>
      <c r="BX483">
        <f>VLOOKUP($D483,'2022 FPIs'!$A$1:$F$33,5,FALSE)</f>
        <v>52.3</v>
      </c>
      <c r="BY483">
        <f>VLOOKUP($D483,'2022 FPIs'!$A$1:$F$33,6,FALSE)</f>
        <v>36</v>
      </c>
      <c r="BZ483">
        <f>VLOOKUP($D483,'2022 FPIs'!$A$1:$G$33,7,FALSE)</f>
        <v>1469</v>
      </c>
      <c r="CA483">
        <f>VLOOKUP($D483,'2022 FPIs'!$A$1:$M$33,8,FALSE)</f>
        <v>0.34098360655737703</v>
      </c>
      <c r="CB483">
        <f>VLOOKUP($D483,'2022 FPIs'!$A$1:$M$33,9,FALSE)</f>
        <v>0.35853658536585353</v>
      </c>
      <c r="CC483">
        <f>VLOOKUP($D483,'2022 FPIs'!$A$1:$M$33,10,FALSE)</f>
        <v>0.49183303085299446</v>
      </c>
      <c r="CD483">
        <f>VLOOKUP($D483,'2022 FPIs'!$A$1:$M$33,11,FALSE)</f>
        <v>0.54621848739495793</v>
      </c>
      <c r="CE483">
        <f>VLOOKUP($D483,'2022 FPIs'!$A$1:$M$33,12,FALSE)</f>
        <v>0.10942249240121585</v>
      </c>
      <c r="CF483">
        <f>VLOOKUP($D483,'2022 FPIs'!$A$1:$M$33,13,FALSE)</f>
        <v>0.38028169014084506</v>
      </c>
      <c r="CG483">
        <f t="shared" si="58"/>
        <v>13</v>
      </c>
      <c r="CH483">
        <f t="shared" si="59"/>
        <v>0.68656716417910457</v>
      </c>
      <c r="CI483">
        <f t="shared" si="60"/>
        <v>0.85950413223140498</v>
      </c>
      <c r="CJ483">
        <f t="shared" si="61"/>
        <v>0.62715105162523899</v>
      </c>
      <c r="CK483">
        <f t="shared" si="62"/>
        <v>1.2583333333333333</v>
      </c>
      <c r="CL483">
        <f t="shared" si="63"/>
        <v>175</v>
      </c>
    </row>
    <row r="484" spans="1:90">
      <c r="A484" t="s">
        <v>1</v>
      </c>
      <c r="B484">
        <f t="shared" si="56"/>
        <v>1</v>
      </c>
      <c r="C484" t="s">
        <v>54</v>
      </c>
      <c r="D484" t="s">
        <v>55</v>
      </c>
      <c r="E484">
        <v>22</v>
      </c>
      <c r="F484">
        <v>16</v>
      </c>
      <c r="G484">
        <v>19</v>
      </c>
      <c r="H484">
        <v>28</v>
      </c>
      <c r="I484">
        <v>230</v>
      </c>
      <c r="J484">
        <v>0</v>
      </c>
      <c r="K484">
        <v>0</v>
      </c>
      <c r="L484">
        <v>1</v>
      </c>
      <c r="M484">
        <v>10</v>
      </c>
      <c r="N484">
        <v>8.6</v>
      </c>
      <c r="O484">
        <v>7.9</v>
      </c>
      <c r="P484">
        <v>67.900000000000006</v>
      </c>
      <c r="Q484">
        <v>92.9</v>
      </c>
      <c r="R484">
        <v>41</v>
      </c>
      <c r="S484">
        <v>157</v>
      </c>
      <c r="T484">
        <v>3.8</v>
      </c>
      <c r="U484">
        <v>2</v>
      </c>
      <c r="V484">
        <v>3</v>
      </c>
      <c r="W484">
        <v>3</v>
      </c>
      <c r="X484">
        <v>1</v>
      </c>
      <c r="Y484">
        <v>2</v>
      </c>
      <c r="Z484">
        <v>4</v>
      </c>
      <c r="AA484">
        <v>132</v>
      </c>
      <c r="AB484">
        <v>9</v>
      </c>
      <c r="AC484">
        <v>17</v>
      </c>
      <c r="AD484">
        <v>1</v>
      </c>
      <c r="AE484">
        <v>1</v>
      </c>
      <c r="AF484" s="3">
        <v>13</v>
      </c>
      <c r="AG484">
        <f>VLOOKUP(C484,'2022 FPIs'!$A$1:$B$33,2,FALSE)</f>
        <v>6.5</v>
      </c>
      <c r="AH484">
        <f>VLOOKUP($C484,'2022 FPIs'!$A$1:$F$33,3,FALSE)</f>
        <v>32.200000000000003</v>
      </c>
      <c r="AI484">
        <f>VLOOKUP($C484,'2022 FPIs'!$A$1:$F$33,4,FALSE)</f>
        <v>41.6</v>
      </c>
      <c r="AJ484">
        <f>VLOOKUP($C484,'2022 FPIs'!$A$1:$F$33,5,FALSE)</f>
        <v>32.799999999999997</v>
      </c>
      <c r="AK484">
        <f>VLOOKUP($C484,'2022 FPIs'!$A$1:$F$33,6,FALSE)</f>
        <v>45.3</v>
      </c>
      <c r="AL484">
        <f>VLOOKUP($C484,'2022 FPIs'!$A$1:$M$33,7,FALSE)</f>
        <v>1644</v>
      </c>
      <c r="AM484">
        <f>VLOOKUP($C484,'2022 FPIs'!$A$1:$M$33,8,FALSE)</f>
        <v>0.76721311475409837</v>
      </c>
      <c r="AN484">
        <f>VLOOKUP($C484,'2022 FPIs'!$A$1:$M$33,9,FALSE)</f>
        <v>0</v>
      </c>
      <c r="AO484">
        <f>VLOOKUP($C484,'2022 FPIs'!$A$1:$M$33,10,FALSE)</f>
        <v>0.36842105263157893</v>
      </c>
      <c r="AP484">
        <f>VLOOKUP($C484,'2022 FPIs'!$A$1:$M$33,11,FALSE)</f>
        <v>0</v>
      </c>
      <c r="AQ484">
        <f>VLOOKUP($C484,'2022 FPIs'!$A$1:$M$33,12,FALSE)</f>
        <v>0.39209726443768994</v>
      </c>
      <c r="AR484">
        <f>VLOOKUP($C484,'2022 FPIs'!$A$1:$M$33,13,FALSE)</f>
        <v>0.79107981220657275</v>
      </c>
      <c r="AS484">
        <v>16</v>
      </c>
      <c r="AT484">
        <v>22</v>
      </c>
      <c r="AU484">
        <v>21</v>
      </c>
      <c r="AV484">
        <v>37</v>
      </c>
      <c r="AW484">
        <v>187</v>
      </c>
      <c r="AX484">
        <v>1</v>
      </c>
      <c r="AY484">
        <v>1</v>
      </c>
      <c r="AZ484">
        <v>3</v>
      </c>
      <c r="BA484">
        <v>9</v>
      </c>
      <c r="BB484">
        <v>5.3</v>
      </c>
      <c r="BC484">
        <v>4.7</v>
      </c>
      <c r="BD484">
        <v>56.8</v>
      </c>
      <c r="BE484">
        <v>68.2</v>
      </c>
      <c r="BF484">
        <v>16</v>
      </c>
      <c r="BG484">
        <v>51</v>
      </c>
      <c r="BH484">
        <v>3.2</v>
      </c>
      <c r="BI484">
        <v>0</v>
      </c>
      <c r="BJ484">
        <v>3</v>
      </c>
      <c r="BK484">
        <v>3</v>
      </c>
      <c r="BL484">
        <v>1</v>
      </c>
      <c r="BM484">
        <v>1</v>
      </c>
      <c r="BN484">
        <v>5</v>
      </c>
      <c r="BO484">
        <v>200</v>
      </c>
      <c r="BP484">
        <v>6</v>
      </c>
      <c r="BQ484">
        <v>16</v>
      </c>
      <c r="BR484">
        <v>0</v>
      </c>
      <c r="BS484">
        <v>1</v>
      </c>
      <c r="BT484" s="3">
        <f t="shared" si="57"/>
        <v>47</v>
      </c>
      <c r="BU484">
        <f>VLOOKUP(D484,'2022 FPIs'!$A$1:$B$33,2,FALSE)</f>
        <v>3.2</v>
      </c>
      <c r="BV484">
        <f>VLOOKUP($D484,'2022 FPIs'!$A$1:$F$33,3,FALSE)</f>
        <v>42.5</v>
      </c>
      <c r="BW484">
        <f>VLOOKUP($D484,'2022 FPIs'!$A$1:$F$33,4,FALSE)</f>
        <v>33.299999999999997</v>
      </c>
      <c r="BX484">
        <f>VLOOKUP($D484,'2022 FPIs'!$A$1:$F$33,5,FALSE)</f>
        <v>62.6</v>
      </c>
      <c r="BY484">
        <f>VLOOKUP($D484,'2022 FPIs'!$A$1:$F$33,6,FALSE)</f>
        <v>33</v>
      </c>
      <c r="BZ484">
        <f>VLOOKUP($D484,'2022 FPIs'!$A$1:$G$33,7,FALSE)</f>
        <v>1535</v>
      </c>
      <c r="CA484">
        <f>VLOOKUP($D484,'2022 FPIs'!$A$1:$M$33,8,FALSE)</f>
        <v>0.65901639344262286</v>
      </c>
      <c r="CB484">
        <f>VLOOKUP($D484,'2022 FPIs'!$A$1:$M$33,9,FALSE)</f>
        <v>0.2512195121951219</v>
      </c>
      <c r="CC484">
        <f>VLOOKUP($D484,'2022 FPIs'!$A$1:$M$33,10,FALSE)</f>
        <v>0.21778584392014511</v>
      </c>
      <c r="CD484">
        <f>VLOOKUP($D484,'2022 FPIs'!$A$1:$M$33,11,FALSE)</f>
        <v>0.834733893557423</v>
      </c>
      <c r="CE484">
        <f>VLOOKUP($D484,'2022 FPIs'!$A$1:$M$33,12,FALSE)</f>
        <v>1.8237082066869345E-2</v>
      </c>
      <c r="CF484">
        <f>VLOOKUP($D484,'2022 FPIs'!$A$1:$M$33,13,FALSE)</f>
        <v>0.53521126760563376</v>
      </c>
      <c r="CG484">
        <f t="shared" si="58"/>
        <v>3.3</v>
      </c>
      <c r="CH484">
        <f t="shared" si="59"/>
        <v>0.75764705882352945</v>
      </c>
      <c r="CI484">
        <f t="shared" si="60"/>
        <v>1.2492492492492493</v>
      </c>
      <c r="CJ484">
        <f t="shared" si="61"/>
        <v>0.52396166134185296</v>
      </c>
      <c r="CK484">
        <f t="shared" si="62"/>
        <v>1.3727272727272726</v>
      </c>
      <c r="CL484">
        <f t="shared" si="63"/>
        <v>109</v>
      </c>
    </row>
    <row r="485" spans="1:90">
      <c r="A485" t="s">
        <v>1</v>
      </c>
      <c r="B485">
        <f t="shared" si="56"/>
        <v>1</v>
      </c>
      <c r="C485" t="s">
        <v>54</v>
      </c>
      <c r="D485" t="s">
        <v>57</v>
      </c>
      <c r="E485">
        <v>38</v>
      </c>
      <c r="F485">
        <v>10</v>
      </c>
      <c r="G485">
        <v>20</v>
      </c>
      <c r="H485">
        <v>29</v>
      </c>
      <c r="I485">
        <v>228</v>
      </c>
      <c r="J485">
        <v>4</v>
      </c>
      <c r="K485">
        <v>0</v>
      </c>
      <c r="L485">
        <v>0</v>
      </c>
      <c r="M485">
        <v>0</v>
      </c>
      <c r="N485">
        <v>7.9</v>
      </c>
      <c r="O485">
        <v>7.9</v>
      </c>
      <c r="P485">
        <v>69</v>
      </c>
      <c r="Q485">
        <v>131.9</v>
      </c>
      <c r="R485">
        <v>28</v>
      </c>
      <c r="S485">
        <v>159</v>
      </c>
      <c r="T485">
        <v>5.7</v>
      </c>
      <c r="U485">
        <v>1</v>
      </c>
      <c r="V485">
        <v>1</v>
      </c>
      <c r="W485">
        <v>1</v>
      </c>
      <c r="X485">
        <v>5</v>
      </c>
      <c r="Y485">
        <v>5</v>
      </c>
      <c r="Z485">
        <v>4</v>
      </c>
      <c r="AA485">
        <v>215</v>
      </c>
      <c r="AB485">
        <v>6</v>
      </c>
      <c r="AC485">
        <v>11</v>
      </c>
      <c r="AD485">
        <v>0</v>
      </c>
      <c r="AE485">
        <v>0</v>
      </c>
      <c r="AF485" s="3">
        <v>29</v>
      </c>
      <c r="AG485">
        <f>VLOOKUP(C485,'2022 FPIs'!$A$1:$B$33,2,FALSE)</f>
        <v>6.5</v>
      </c>
      <c r="AH485">
        <f>VLOOKUP($C485,'2022 FPIs'!$A$1:$F$33,3,FALSE)</f>
        <v>32.200000000000003</v>
      </c>
      <c r="AI485">
        <f>VLOOKUP($C485,'2022 FPIs'!$A$1:$F$33,4,FALSE)</f>
        <v>41.6</v>
      </c>
      <c r="AJ485">
        <f>VLOOKUP($C485,'2022 FPIs'!$A$1:$F$33,5,FALSE)</f>
        <v>32.799999999999997</v>
      </c>
      <c r="AK485">
        <f>VLOOKUP($C485,'2022 FPIs'!$A$1:$F$33,6,FALSE)</f>
        <v>45.3</v>
      </c>
      <c r="AL485">
        <f>VLOOKUP($C485,'2022 FPIs'!$A$1:$M$33,7,FALSE)</f>
        <v>1644</v>
      </c>
      <c r="AM485">
        <f>VLOOKUP($C485,'2022 FPIs'!$A$1:$M$33,8,FALSE)</f>
        <v>0.76721311475409837</v>
      </c>
      <c r="AN485">
        <f>VLOOKUP($C485,'2022 FPIs'!$A$1:$M$33,9,FALSE)</f>
        <v>0</v>
      </c>
      <c r="AO485">
        <f>VLOOKUP($C485,'2022 FPIs'!$A$1:$M$33,10,FALSE)</f>
        <v>0.36842105263157893</v>
      </c>
      <c r="AP485">
        <f>VLOOKUP($C485,'2022 FPIs'!$A$1:$M$33,11,FALSE)</f>
        <v>0</v>
      </c>
      <c r="AQ485">
        <f>VLOOKUP($C485,'2022 FPIs'!$A$1:$M$33,12,FALSE)</f>
        <v>0.39209726443768994</v>
      </c>
      <c r="AR485">
        <f>VLOOKUP($C485,'2022 FPIs'!$A$1:$M$33,13,FALSE)</f>
        <v>0.79107981220657275</v>
      </c>
      <c r="AS485">
        <v>10</v>
      </c>
      <c r="AT485">
        <v>38</v>
      </c>
      <c r="AU485">
        <v>30</v>
      </c>
      <c r="AV485">
        <v>44</v>
      </c>
      <c r="AW485">
        <v>247</v>
      </c>
      <c r="AX485">
        <v>0</v>
      </c>
      <c r="AY485">
        <v>2</v>
      </c>
      <c r="AZ485">
        <v>3</v>
      </c>
      <c r="BA485">
        <v>30</v>
      </c>
      <c r="BB485">
        <v>6.3</v>
      </c>
      <c r="BC485">
        <v>5.3</v>
      </c>
      <c r="BD485">
        <v>68.2</v>
      </c>
      <c r="BE485">
        <v>63.4</v>
      </c>
      <c r="BF485">
        <v>24</v>
      </c>
      <c r="BG485">
        <v>67</v>
      </c>
      <c r="BH485">
        <v>2.8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4</v>
      </c>
      <c r="BO485">
        <v>181</v>
      </c>
      <c r="BP485">
        <v>8</v>
      </c>
      <c r="BQ485">
        <v>16</v>
      </c>
      <c r="BR485">
        <v>0</v>
      </c>
      <c r="BS485">
        <v>2</v>
      </c>
      <c r="BT485" s="3">
        <f t="shared" si="57"/>
        <v>31</v>
      </c>
      <c r="BU485">
        <f>VLOOKUP(D485,'2022 FPIs'!$A$1:$B$33,2,FALSE)</f>
        <v>-15.1</v>
      </c>
      <c r="BV485">
        <f>VLOOKUP($D485,'2022 FPIs'!$A$1:$F$33,3,FALSE)</f>
        <v>45.7</v>
      </c>
      <c r="BW485">
        <f>VLOOKUP($D485,'2022 FPIs'!$A$1:$F$33,4,FALSE)</f>
        <v>39.799999999999997</v>
      </c>
      <c r="BX485">
        <f>VLOOKUP($D485,'2022 FPIs'!$A$1:$F$33,5,FALSE)</f>
        <v>60.5</v>
      </c>
      <c r="BY485">
        <f>VLOOKUP($D485,'2022 FPIs'!$A$1:$F$33,6,FALSE)</f>
        <v>34.299999999999997</v>
      </c>
      <c r="BZ485">
        <f>VLOOKUP($D485,'2022 FPIs'!$A$1:$G$33,7,FALSE)</f>
        <v>1337</v>
      </c>
      <c r="CA485">
        <f>VLOOKUP($D485,'2022 FPIs'!$A$1:$M$33,8,FALSE)</f>
        <v>5.9016393442622918E-2</v>
      </c>
      <c r="CB485">
        <f>VLOOKUP($D485,'2022 FPIs'!$A$1:$M$33,9,FALSE)</f>
        <v>0.32926829268292684</v>
      </c>
      <c r="CC485">
        <f>VLOOKUP($D485,'2022 FPIs'!$A$1:$M$33,10,FALSE)</f>
        <v>0.33575317604355703</v>
      </c>
      <c r="CD485">
        <f>VLOOKUP($D485,'2022 FPIs'!$A$1:$M$33,11,FALSE)</f>
        <v>0.77591036414565828</v>
      </c>
      <c r="CE485">
        <f>VLOOKUP($D485,'2022 FPIs'!$A$1:$M$33,12,FALSE)</f>
        <v>5.7750759878419412E-2</v>
      </c>
      <c r="CF485">
        <f>VLOOKUP($D485,'2022 FPIs'!$A$1:$M$33,13,FALSE)</f>
        <v>7.0422535211267609E-2</v>
      </c>
      <c r="CG485">
        <f t="shared" si="58"/>
        <v>21.6</v>
      </c>
      <c r="CH485">
        <f t="shared" si="59"/>
        <v>0.70459518599562365</v>
      </c>
      <c r="CI485">
        <f t="shared" si="60"/>
        <v>1.0452261306532664</v>
      </c>
      <c r="CJ485">
        <f t="shared" si="61"/>
        <v>0.54214876033057846</v>
      </c>
      <c r="CK485">
        <f t="shared" si="62"/>
        <v>1.3206997084548104</v>
      </c>
      <c r="CL485">
        <f t="shared" si="63"/>
        <v>307</v>
      </c>
    </row>
    <row r="486" spans="1:90">
      <c r="A486" t="s">
        <v>1</v>
      </c>
      <c r="B486">
        <f t="shared" si="56"/>
        <v>1</v>
      </c>
      <c r="C486" t="s">
        <v>54</v>
      </c>
      <c r="D486" t="s">
        <v>65</v>
      </c>
      <c r="E486">
        <v>13</v>
      </c>
      <c r="F486">
        <v>0</v>
      </c>
      <c r="G486">
        <v>26</v>
      </c>
      <c r="H486">
        <v>37</v>
      </c>
      <c r="I486">
        <v>221</v>
      </c>
      <c r="J486">
        <v>1</v>
      </c>
      <c r="K486">
        <v>0</v>
      </c>
      <c r="L486">
        <v>1</v>
      </c>
      <c r="M486">
        <v>1</v>
      </c>
      <c r="N486">
        <v>6</v>
      </c>
      <c r="O486">
        <v>5.8</v>
      </c>
      <c r="P486">
        <v>70.3</v>
      </c>
      <c r="Q486">
        <v>94.5</v>
      </c>
      <c r="R486">
        <v>29</v>
      </c>
      <c r="S486">
        <v>96</v>
      </c>
      <c r="T486">
        <v>3.3</v>
      </c>
      <c r="U486">
        <v>0</v>
      </c>
      <c r="V486">
        <v>2</v>
      </c>
      <c r="W486">
        <v>2</v>
      </c>
      <c r="X486">
        <v>1</v>
      </c>
      <c r="Y486">
        <v>1</v>
      </c>
      <c r="Z486">
        <v>4</v>
      </c>
      <c r="AA486">
        <v>175</v>
      </c>
      <c r="AB486">
        <v>5</v>
      </c>
      <c r="AC486">
        <v>13</v>
      </c>
      <c r="AD486">
        <v>1</v>
      </c>
      <c r="AE486">
        <v>2</v>
      </c>
      <c r="AF486" s="3">
        <v>35</v>
      </c>
      <c r="AG486">
        <f>VLOOKUP(C486,'2022 FPIs'!$A$1:$B$33,2,FALSE)</f>
        <v>6.5</v>
      </c>
      <c r="AH486">
        <f>VLOOKUP($C486,'2022 FPIs'!$A$1:$F$33,3,FALSE)</f>
        <v>32.200000000000003</v>
      </c>
      <c r="AI486">
        <f>VLOOKUP($C486,'2022 FPIs'!$A$1:$F$33,4,FALSE)</f>
        <v>41.6</v>
      </c>
      <c r="AJ486">
        <f>VLOOKUP($C486,'2022 FPIs'!$A$1:$F$33,5,FALSE)</f>
        <v>32.799999999999997</v>
      </c>
      <c r="AK486">
        <f>VLOOKUP($C486,'2022 FPIs'!$A$1:$F$33,6,FALSE)</f>
        <v>45.3</v>
      </c>
      <c r="AL486">
        <f>VLOOKUP($C486,'2022 FPIs'!$A$1:$M$33,7,FALSE)</f>
        <v>1644</v>
      </c>
      <c r="AM486">
        <f>VLOOKUP($C486,'2022 FPIs'!$A$1:$M$33,8,FALSE)</f>
        <v>0.76721311475409837</v>
      </c>
      <c r="AN486">
        <f>VLOOKUP($C486,'2022 FPIs'!$A$1:$M$33,9,FALSE)</f>
        <v>0</v>
      </c>
      <c r="AO486">
        <f>VLOOKUP($C486,'2022 FPIs'!$A$1:$M$33,10,FALSE)</f>
        <v>0.36842105263157893</v>
      </c>
      <c r="AP486">
        <f>VLOOKUP($C486,'2022 FPIs'!$A$1:$M$33,11,FALSE)</f>
        <v>0</v>
      </c>
      <c r="AQ486">
        <f>VLOOKUP($C486,'2022 FPIs'!$A$1:$M$33,12,FALSE)</f>
        <v>0.39209726443768994</v>
      </c>
      <c r="AR486">
        <f>VLOOKUP($C486,'2022 FPIs'!$A$1:$M$33,13,FALSE)</f>
        <v>0.79107981220657275</v>
      </c>
      <c r="AS486">
        <v>0</v>
      </c>
      <c r="AT486">
        <v>13</v>
      </c>
      <c r="AU486">
        <v>18</v>
      </c>
      <c r="AV486">
        <v>30</v>
      </c>
      <c r="AW486">
        <v>197</v>
      </c>
      <c r="AX486">
        <v>0</v>
      </c>
      <c r="AY486">
        <v>0</v>
      </c>
      <c r="AZ486">
        <v>1</v>
      </c>
      <c r="BA486">
        <v>7</v>
      </c>
      <c r="BB486">
        <v>6.8</v>
      </c>
      <c r="BC486">
        <v>6.4</v>
      </c>
      <c r="BD486">
        <v>60</v>
      </c>
      <c r="BE486">
        <v>79.400000000000006</v>
      </c>
      <c r="BF486">
        <v>22</v>
      </c>
      <c r="BG486">
        <v>63</v>
      </c>
      <c r="BH486">
        <v>2.9</v>
      </c>
      <c r="BI486">
        <v>0</v>
      </c>
      <c r="BJ486">
        <v>0</v>
      </c>
      <c r="BK486">
        <v>1</v>
      </c>
      <c r="BL486">
        <v>0</v>
      </c>
      <c r="BM486">
        <v>0</v>
      </c>
      <c r="BN486">
        <v>4</v>
      </c>
      <c r="BO486">
        <v>183</v>
      </c>
      <c r="BP486">
        <v>4</v>
      </c>
      <c r="BQ486">
        <v>11</v>
      </c>
      <c r="BR486">
        <v>0</v>
      </c>
      <c r="BS486">
        <v>1</v>
      </c>
      <c r="BT486" s="3">
        <f t="shared" si="57"/>
        <v>25</v>
      </c>
      <c r="BU486">
        <f>VLOOKUP(D486,'2022 FPIs'!$A$1:$B$33,2,FALSE)</f>
        <v>1.6</v>
      </c>
      <c r="BV486">
        <f>VLOOKUP($D486,'2022 FPIs'!$A$1:$F$33,3,FALSE)</f>
        <v>46.6</v>
      </c>
      <c r="BW486">
        <f>VLOOKUP($D486,'2022 FPIs'!$A$1:$F$33,4,FALSE)</f>
        <v>51.7</v>
      </c>
      <c r="BX486">
        <f>VLOOKUP($D486,'2022 FPIs'!$A$1:$F$33,5,FALSE)</f>
        <v>40.200000000000003</v>
      </c>
      <c r="BY486">
        <f>VLOOKUP($D486,'2022 FPIs'!$A$1:$F$33,6,FALSE)</f>
        <v>56.6</v>
      </c>
      <c r="BZ486">
        <f>VLOOKUP($D486,'2022 FPIs'!$A$1:$G$33,7,FALSE)</f>
        <v>1485</v>
      </c>
      <c r="CA486">
        <f>VLOOKUP($D486,'2022 FPIs'!$A$1:$M$33,8,FALSE)</f>
        <v>0.60655737704918034</v>
      </c>
      <c r="CB486">
        <f>VLOOKUP($D486,'2022 FPIs'!$A$1:$M$33,9,FALSE)</f>
        <v>0.35121951219512193</v>
      </c>
      <c r="CC486">
        <f>VLOOKUP($D486,'2022 FPIs'!$A$1:$M$33,10,FALSE)</f>
        <v>0.55172413793103448</v>
      </c>
      <c r="CD486">
        <f>VLOOKUP($D486,'2022 FPIs'!$A$1:$M$33,11,FALSE)</f>
        <v>0.20728291316526626</v>
      </c>
      <c r="CE486">
        <f>VLOOKUP($D486,'2022 FPIs'!$A$1:$M$33,12,FALSE)</f>
        <v>0.73556231003039529</v>
      </c>
      <c r="CF486">
        <f>VLOOKUP($D486,'2022 FPIs'!$A$1:$M$33,13,FALSE)</f>
        <v>0.41784037558685444</v>
      </c>
      <c r="CG486">
        <f t="shared" si="58"/>
        <v>4.9000000000000004</v>
      </c>
      <c r="CH486">
        <f t="shared" si="59"/>
        <v>0.6909871244635194</v>
      </c>
      <c r="CI486">
        <f t="shared" si="60"/>
        <v>0.80464216634429397</v>
      </c>
      <c r="CJ486">
        <f t="shared" si="61"/>
        <v>0.81592039800995009</v>
      </c>
      <c r="CK486">
        <f t="shared" si="62"/>
        <v>0.80035335689045928</v>
      </c>
      <c r="CL486">
        <f t="shared" si="63"/>
        <v>159</v>
      </c>
    </row>
    <row r="487" spans="1:90">
      <c r="A487" t="s">
        <v>1</v>
      </c>
      <c r="B487">
        <f t="shared" si="56"/>
        <v>1</v>
      </c>
      <c r="C487" t="s">
        <v>54</v>
      </c>
      <c r="D487" t="s">
        <v>38</v>
      </c>
      <c r="E487">
        <v>33</v>
      </c>
      <c r="F487">
        <v>17</v>
      </c>
      <c r="G487">
        <v>27</v>
      </c>
      <c r="H487">
        <v>41</v>
      </c>
      <c r="I487">
        <v>230</v>
      </c>
      <c r="J487">
        <v>2</v>
      </c>
      <c r="K487">
        <v>1</v>
      </c>
      <c r="L487">
        <v>4</v>
      </c>
      <c r="M487">
        <v>36</v>
      </c>
      <c r="N487">
        <v>6.5</v>
      </c>
      <c r="O487">
        <v>5.0999999999999996</v>
      </c>
      <c r="P487">
        <v>65.900000000000006</v>
      </c>
      <c r="Q487">
        <v>86.4</v>
      </c>
      <c r="R487">
        <v>34</v>
      </c>
      <c r="S487">
        <v>121</v>
      </c>
      <c r="T487">
        <v>3.6</v>
      </c>
      <c r="U487">
        <v>0</v>
      </c>
      <c r="V487">
        <v>4</v>
      </c>
      <c r="W487">
        <v>4</v>
      </c>
      <c r="X487">
        <v>3</v>
      </c>
      <c r="Y487">
        <v>3</v>
      </c>
      <c r="Z487">
        <v>4</v>
      </c>
      <c r="AA487">
        <v>178</v>
      </c>
      <c r="AB487">
        <v>8</v>
      </c>
      <c r="AC487">
        <v>19</v>
      </c>
      <c r="AD487">
        <v>1</v>
      </c>
      <c r="AE487">
        <v>2</v>
      </c>
      <c r="AF487" s="3">
        <v>40.5</v>
      </c>
      <c r="AG487">
        <f>VLOOKUP(C487,'2022 FPIs'!$A$1:$B$33,2,FALSE)</f>
        <v>6.5</v>
      </c>
      <c r="AH487">
        <f>VLOOKUP($C487,'2022 FPIs'!$A$1:$F$33,3,FALSE)</f>
        <v>32.200000000000003</v>
      </c>
      <c r="AI487">
        <f>VLOOKUP($C487,'2022 FPIs'!$A$1:$F$33,4,FALSE)</f>
        <v>41.6</v>
      </c>
      <c r="AJ487">
        <f>VLOOKUP($C487,'2022 FPIs'!$A$1:$F$33,5,FALSE)</f>
        <v>32.799999999999997</v>
      </c>
      <c r="AK487">
        <f>VLOOKUP($C487,'2022 FPIs'!$A$1:$F$33,6,FALSE)</f>
        <v>45.3</v>
      </c>
      <c r="AL487">
        <f>VLOOKUP($C487,'2022 FPIs'!$A$1:$M$33,7,FALSE)</f>
        <v>1644</v>
      </c>
      <c r="AM487">
        <f>VLOOKUP($C487,'2022 FPIs'!$A$1:$M$33,8,FALSE)</f>
        <v>0.76721311475409837</v>
      </c>
      <c r="AN487">
        <f>VLOOKUP($C487,'2022 FPIs'!$A$1:$M$33,9,FALSE)</f>
        <v>0</v>
      </c>
      <c r="AO487">
        <f>VLOOKUP($C487,'2022 FPIs'!$A$1:$M$33,10,FALSE)</f>
        <v>0.36842105263157893</v>
      </c>
      <c r="AP487">
        <f>VLOOKUP($C487,'2022 FPIs'!$A$1:$M$33,11,FALSE)</f>
        <v>0</v>
      </c>
      <c r="AQ487">
        <f>VLOOKUP($C487,'2022 FPIs'!$A$1:$M$33,12,FALSE)</f>
        <v>0.39209726443768994</v>
      </c>
      <c r="AR487">
        <f>VLOOKUP($C487,'2022 FPIs'!$A$1:$M$33,13,FALSE)</f>
        <v>0.79107981220657275</v>
      </c>
      <c r="AS487">
        <v>17</v>
      </c>
      <c r="AT487">
        <v>33</v>
      </c>
      <c r="AU487">
        <v>18</v>
      </c>
      <c r="AV487">
        <v>34</v>
      </c>
      <c r="AW487">
        <v>275</v>
      </c>
      <c r="AX487">
        <v>2</v>
      </c>
      <c r="AY487">
        <v>3</v>
      </c>
      <c r="AZ487">
        <v>3</v>
      </c>
      <c r="BA487">
        <v>20</v>
      </c>
      <c r="BB487">
        <v>8.6999999999999993</v>
      </c>
      <c r="BC487">
        <v>7.4</v>
      </c>
      <c r="BD487">
        <v>52.9</v>
      </c>
      <c r="BE487">
        <v>62.7</v>
      </c>
      <c r="BF487">
        <v>8</v>
      </c>
      <c r="BG487">
        <v>33</v>
      </c>
      <c r="BH487">
        <v>4.0999999999999996</v>
      </c>
      <c r="BI487">
        <v>0</v>
      </c>
      <c r="BJ487">
        <v>1</v>
      </c>
      <c r="BK487">
        <v>1</v>
      </c>
      <c r="BL487">
        <v>2</v>
      </c>
      <c r="BM487">
        <v>2</v>
      </c>
      <c r="BN487">
        <v>4</v>
      </c>
      <c r="BO487">
        <v>206</v>
      </c>
      <c r="BP487">
        <v>0</v>
      </c>
      <c r="BQ487">
        <v>7</v>
      </c>
      <c r="BR487">
        <v>1</v>
      </c>
      <c r="BS487">
        <v>2</v>
      </c>
      <c r="BT487" s="3">
        <f t="shared" si="57"/>
        <v>19.5</v>
      </c>
      <c r="BU487">
        <f>VLOOKUP(D487,'2022 FPIs'!$A$1:$B$33,2,FALSE)</f>
        <v>5.2</v>
      </c>
      <c r="BV487">
        <f>VLOOKUP($D487,'2022 FPIs'!$A$1:$F$33,3,FALSE)</f>
        <v>63.2</v>
      </c>
      <c r="BW487">
        <f>VLOOKUP($D487,'2022 FPIs'!$A$1:$F$33,4,FALSE)</f>
        <v>55.7</v>
      </c>
      <c r="BX487">
        <f>VLOOKUP($D487,'2022 FPIs'!$A$1:$F$33,5,FALSE)</f>
        <v>63.8</v>
      </c>
      <c r="BY487">
        <f>VLOOKUP($D487,'2022 FPIs'!$A$1:$F$33,6,FALSE)</f>
        <v>52.1</v>
      </c>
      <c r="BZ487">
        <f>VLOOKUP($D487,'2022 FPIs'!$A$1:$G$33,7,FALSE)</f>
        <v>1521</v>
      </c>
      <c r="CA487">
        <f>VLOOKUP($D487,'2022 FPIs'!$A$1:$M$33,8,FALSE)</f>
        <v>0.72459016393442621</v>
      </c>
      <c r="CB487">
        <f>VLOOKUP($D487,'2022 FPIs'!$A$1:$M$33,9,FALSE)</f>
        <v>0.75609756097560976</v>
      </c>
      <c r="CC487">
        <f>VLOOKUP($D487,'2022 FPIs'!$A$1:$M$33,10,FALSE)</f>
        <v>0.62431941923774958</v>
      </c>
      <c r="CD487">
        <f>VLOOKUP($D487,'2022 FPIs'!$A$1:$M$33,11,FALSE)</f>
        <v>0.86834733893557414</v>
      </c>
      <c r="CE487">
        <f>VLOOKUP($D487,'2022 FPIs'!$A$1:$M$33,12,FALSE)</f>
        <v>0.59878419452887555</v>
      </c>
      <c r="CF487">
        <f>VLOOKUP($D487,'2022 FPIs'!$A$1:$M$33,13,FALSE)</f>
        <v>0.50234741784037562</v>
      </c>
      <c r="CG487">
        <f t="shared" si="58"/>
        <v>1.2999999999999998</v>
      </c>
      <c r="CH487">
        <f t="shared" si="59"/>
        <v>0.509493670886076</v>
      </c>
      <c r="CI487">
        <f t="shared" si="60"/>
        <v>0.7468581687612208</v>
      </c>
      <c r="CJ487">
        <f t="shared" si="61"/>
        <v>0.51410658307210033</v>
      </c>
      <c r="CK487">
        <f t="shared" si="62"/>
        <v>0.86948176583493275</v>
      </c>
      <c r="CL487">
        <f t="shared" si="63"/>
        <v>123</v>
      </c>
    </row>
    <row r="488" spans="1:90">
      <c r="A488" t="s">
        <v>1</v>
      </c>
      <c r="B488">
        <f t="shared" si="56"/>
        <v>1</v>
      </c>
      <c r="C488" t="s">
        <v>54</v>
      </c>
      <c r="D488" t="s">
        <v>68</v>
      </c>
      <c r="E488">
        <v>35</v>
      </c>
      <c r="F488">
        <v>7</v>
      </c>
      <c r="G488">
        <v>17</v>
      </c>
      <c r="H488">
        <v>23</v>
      </c>
      <c r="I488">
        <v>195</v>
      </c>
      <c r="J488">
        <v>2</v>
      </c>
      <c r="K488">
        <v>0</v>
      </c>
      <c r="L488">
        <v>0</v>
      </c>
      <c r="M488">
        <v>0</v>
      </c>
      <c r="N488">
        <v>8.5</v>
      </c>
      <c r="O488">
        <v>8.5</v>
      </c>
      <c r="P488">
        <v>73.900000000000006</v>
      </c>
      <c r="Q488">
        <v>128</v>
      </c>
      <c r="R488">
        <v>36</v>
      </c>
      <c r="S488">
        <v>209</v>
      </c>
      <c r="T488">
        <v>5.8</v>
      </c>
      <c r="U488">
        <v>3</v>
      </c>
      <c r="V488">
        <v>0</v>
      </c>
      <c r="W488">
        <v>0</v>
      </c>
      <c r="X488">
        <v>5</v>
      </c>
      <c r="Y488">
        <v>5</v>
      </c>
      <c r="Z488">
        <v>3</v>
      </c>
      <c r="AA488">
        <v>134</v>
      </c>
      <c r="AB488">
        <v>4</v>
      </c>
      <c r="AC488">
        <v>9</v>
      </c>
      <c r="AD488">
        <v>1</v>
      </c>
      <c r="AE488">
        <v>2</v>
      </c>
      <c r="AF488" s="3">
        <v>32.5</v>
      </c>
      <c r="AG488">
        <f>VLOOKUP(C488,'2022 FPIs'!$A$1:$B$33,2,FALSE)</f>
        <v>6.5</v>
      </c>
      <c r="AH488">
        <f>VLOOKUP($C488,'2022 FPIs'!$A$1:$F$33,3,FALSE)</f>
        <v>32.200000000000003</v>
      </c>
      <c r="AI488">
        <f>VLOOKUP($C488,'2022 FPIs'!$A$1:$F$33,4,FALSE)</f>
        <v>41.6</v>
      </c>
      <c r="AJ488">
        <f>VLOOKUP($C488,'2022 FPIs'!$A$1:$F$33,5,FALSE)</f>
        <v>32.799999999999997</v>
      </c>
      <c r="AK488">
        <f>VLOOKUP($C488,'2022 FPIs'!$A$1:$F$33,6,FALSE)</f>
        <v>45.3</v>
      </c>
      <c r="AL488">
        <f>VLOOKUP($C488,'2022 FPIs'!$A$1:$M$33,7,FALSE)</f>
        <v>1644</v>
      </c>
      <c r="AM488">
        <f>VLOOKUP($C488,'2022 FPIs'!$A$1:$M$33,8,FALSE)</f>
        <v>0.76721311475409837</v>
      </c>
      <c r="AN488">
        <f>VLOOKUP($C488,'2022 FPIs'!$A$1:$M$33,9,FALSE)</f>
        <v>0</v>
      </c>
      <c r="AO488">
        <f>VLOOKUP($C488,'2022 FPIs'!$A$1:$M$33,10,FALSE)</f>
        <v>0.36842105263157893</v>
      </c>
      <c r="AP488">
        <f>VLOOKUP($C488,'2022 FPIs'!$A$1:$M$33,11,FALSE)</f>
        <v>0</v>
      </c>
      <c r="AQ488">
        <f>VLOOKUP($C488,'2022 FPIs'!$A$1:$M$33,12,FALSE)</f>
        <v>0.39209726443768994</v>
      </c>
      <c r="AR488">
        <f>VLOOKUP($C488,'2022 FPIs'!$A$1:$M$33,13,FALSE)</f>
        <v>0.79107981220657275</v>
      </c>
      <c r="AS488">
        <v>7</v>
      </c>
      <c r="AT488">
        <v>35</v>
      </c>
      <c r="AU488">
        <v>34</v>
      </c>
      <c r="AV488">
        <v>55</v>
      </c>
      <c r="AW488">
        <v>253</v>
      </c>
      <c r="AX488">
        <v>1</v>
      </c>
      <c r="AY488">
        <v>2</v>
      </c>
      <c r="AZ488">
        <v>0</v>
      </c>
      <c r="BA488">
        <v>0</v>
      </c>
      <c r="BB488">
        <v>4.5999999999999996</v>
      </c>
      <c r="BC488">
        <v>4.5999999999999996</v>
      </c>
      <c r="BD488">
        <v>61.8</v>
      </c>
      <c r="BE488">
        <v>63.7</v>
      </c>
      <c r="BF488">
        <v>19</v>
      </c>
      <c r="BG488">
        <v>69</v>
      </c>
      <c r="BH488">
        <v>3.6</v>
      </c>
      <c r="BI488">
        <v>0</v>
      </c>
      <c r="BJ488">
        <v>0</v>
      </c>
      <c r="BK488">
        <v>1</v>
      </c>
      <c r="BL488">
        <v>1</v>
      </c>
      <c r="BM488">
        <v>1</v>
      </c>
      <c r="BN488">
        <v>3</v>
      </c>
      <c r="BO488">
        <v>157</v>
      </c>
      <c r="BP488">
        <v>4</v>
      </c>
      <c r="BQ488">
        <v>16</v>
      </c>
      <c r="BR488">
        <v>4</v>
      </c>
      <c r="BS488">
        <v>7</v>
      </c>
      <c r="BT488" s="3">
        <f t="shared" si="57"/>
        <v>27.5</v>
      </c>
      <c r="BU488">
        <f>VLOOKUP(D488,'2022 FPIs'!$A$1:$B$33,2,FALSE)</f>
        <v>-8.6999999999999993</v>
      </c>
      <c r="BV488">
        <f>VLOOKUP($D488,'2022 FPIs'!$A$1:$F$33,3,FALSE)</f>
        <v>71.7</v>
      </c>
      <c r="BW488">
        <f>VLOOKUP($D488,'2022 FPIs'!$A$1:$F$33,4,FALSE)</f>
        <v>64.2</v>
      </c>
      <c r="BX488">
        <f>VLOOKUP($D488,'2022 FPIs'!$A$1:$F$33,5,FALSE)</f>
        <v>68.5</v>
      </c>
      <c r="BY488">
        <f>VLOOKUP($D488,'2022 FPIs'!$A$1:$F$33,6,FALSE)</f>
        <v>53.6</v>
      </c>
      <c r="BZ488">
        <f>VLOOKUP($D488,'2022 FPIs'!$A$1:$G$33,7,FALSE)</f>
        <v>1479</v>
      </c>
      <c r="CA488">
        <f>VLOOKUP($D488,'2022 FPIs'!$A$1:$M$33,8,FALSE)</f>
        <v>0.26885245901639343</v>
      </c>
      <c r="CB488">
        <f>VLOOKUP($D488,'2022 FPIs'!$A$1:$M$33,9,FALSE)</f>
        <v>0.96341463414634143</v>
      </c>
      <c r="CC488">
        <f>VLOOKUP($D488,'2022 FPIs'!$A$1:$M$33,10,FALSE)</f>
        <v>0.77858439201451901</v>
      </c>
      <c r="CD488">
        <f>VLOOKUP($D488,'2022 FPIs'!$A$1:$M$33,11,FALSE)</f>
        <v>1</v>
      </c>
      <c r="CE488">
        <f>VLOOKUP($D488,'2022 FPIs'!$A$1:$M$33,12,FALSE)</f>
        <v>0.64437689969604872</v>
      </c>
      <c r="CF488">
        <f>VLOOKUP($D488,'2022 FPIs'!$A$1:$M$33,13,FALSE)</f>
        <v>0.40375586854460094</v>
      </c>
      <c r="CG488">
        <f t="shared" si="58"/>
        <v>15.2</v>
      </c>
      <c r="CH488">
        <f t="shared" si="59"/>
        <v>0.4490934449093445</v>
      </c>
      <c r="CI488">
        <f t="shared" si="60"/>
        <v>0.6479750778816199</v>
      </c>
      <c r="CJ488">
        <f t="shared" si="61"/>
        <v>0.4788321167883211</v>
      </c>
      <c r="CK488">
        <f t="shared" si="62"/>
        <v>0.8451492537313432</v>
      </c>
      <c r="CL488">
        <f t="shared" si="63"/>
        <v>165</v>
      </c>
    </row>
    <row r="489" spans="1:90">
      <c r="A489" t="s">
        <v>1</v>
      </c>
      <c r="B489">
        <f t="shared" si="56"/>
        <v>1</v>
      </c>
      <c r="C489" t="s">
        <v>54</v>
      </c>
      <c r="D489" t="s">
        <v>60</v>
      </c>
      <c r="E489">
        <v>21</v>
      </c>
      <c r="F489">
        <v>13</v>
      </c>
      <c r="G489">
        <v>17</v>
      </c>
      <c r="H489">
        <v>26</v>
      </c>
      <c r="I489">
        <v>211</v>
      </c>
      <c r="J489">
        <v>2</v>
      </c>
      <c r="K489">
        <v>0</v>
      </c>
      <c r="L489">
        <v>1</v>
      </c>
      <c r="M489">
        <v>6</v>
      </c>
      <c r="N489">
        <v>8.3000000000000007</v>
      </c>
      <c r="O489">
        <v>7.8</v>
      </c>
      <c r="P489">
        <v>65.400000000000006</v>
      </c>
      <c r="Q489">
        <v>116</v>
      </c>
      <c r="R489">
        <v>34</v>
      </c>
      <c r="S489">
        <v>170</v>
      </c>
      <c r="T489">
        <v>5</v>
      </c>
      <c r="U489">
        <v>1</v>
      </c>
      <c r="V489">
        <v>0</v>
      </c>
      <c r="W489">
        <v>1</v>
      </c>
      <c r="X489">
        <v>3</v>
      </c>
      <c r="Y489">
        <v>3</v>
      </c>
      <c r="Z489">
        <v>6</v>
      </c>
      <c r="AA489">
        <v>253</v>
      </c>
      <c r="AB489">
        <v>6</v>
      </c>
      <c r="AC489">
        <v>13</v>
      </c>
      <c r="AD489">
        <v>0</v>
      </c>
      <c r="AE489">
        <v>0</v>
      </c>
      <c r="AF489" s="3">
        <v>33</v>
      </c>
      <c r="AG489">
        <f>VLOOKUP(C489,'2022 FPIs'!$A$1:$B$33,2,FALSE)</f>
        <v>6.5</v>
      </c>
      <c r="AH489">
        <f>VLOOKUP($C489,'2022 FPIs'!$A$1:$F$33,3,FALSE)</f>
        <v>32.200000000000003</v>
      </c>
      <c r="AI489">
        <f>VLOOKUP($C489,'2022 FPIs'!$A$1:$F$33,4,FALSE)</f>
        <v>41.6</v>
      </c>
      <c r="AJ489">
        <f>VLOOKUP($C489,'2022 FPIs'!$A$1:$F$33,5,FALSE)</f>
        <v>32.799999999999997</v>
      </c>
      <c r="AK489">
        <f>VLOOKUP($C489,'2022 FPIs'!$A$1:$F$33,6,FALSE)</f>
        <v>45.3</v>
      </c>
      <c r="AL489">
        <f>VLOOKUP($C489,'2022 FPIs'!$A$1:$M$33,7,FALSE)</f>
        <v>1644</v>
      </c>
      <c r="AM489">
        <f>VLOOKUP($C489,'2022 FPIs'!$A$1:$M$33,8,FALSE)</f>
        <v>0.76721311475409837</v>
      </c>
      <c r="AN489">
        <f>VLOOKUP($C489,'2022 FPIs'!$A$1:$M$33,9,FALSE)</f>
        <v>0</v>
      </c>
      <c r="AO489">
        <f>VLOOKUP($C489,'2022 FPIs'!$A$1:$M$33,10,FALSE)</f>
        <v>0.36842105263157893</v>
      </c>
      <c r="AP489">
        <f>VLOOKUP($C489,'2022 FPIs'!$A$1:$M$33,11,FALSE)</f>
        <v>0</v>
      </c>
      <c r="AQ489">
        <f>VLOOKUP($C489,'2022 FPIs'!$A$1:$M$33,12,FALSE)</f>
        <v>0.39209726443768994</v>
      </c>
      <c r="AR489">
        <f>VLOOKUP($C489,'2022 FPIs'!$A$1:$M$33,13,FALSE)</f>
        <v>0.79107981220657275</v>
      </c>
      <c r="AS489">
        <v>13</v>
      </c>
      <c r="AT489">
        <v>21</v>
      </c>
      <c r="AU489">
        <v>31</v>
      </c>
      <c r="AV489">
        <v>44</v>
      </c>
      <c r="AW489">
        <v>207</v>
      </c>
      <c r="AX489">
        <v>1</v>
      </c>
      <c r="AY489">
        <v>0</v>
      </c>
      <c r="AZ489">
        <v>3</v>
      </c>
      <c r="BA489">
        <v>31</v>
      </c>
      <c r="BB489">
        <v>5.4</v>
      </c>
      <c r="BC489">
        <v>4.4000000000000004</v>
      </c>
      <c r="BD489">
        <v>70.5</v>
      </c>
      <c r="BE489">
        <v>88</v>
      </c>
      <c r="BF489">
        <v>14</v>
      </c>
      <c r="BG489">
        <v>70</v>
      </c>
      <c r="BH489">
        <v>5</v>
      </c>
      <c r="BI489">
        <v>0</v>
      </c>
      <c r="BJ489">
        <v>2</v>
      </c>
      <c r="BK489">
        <v>2</v>
      </c>
      <c r="BL489">
        <v>1</v>
      </c>
      <c r="BM489">
        <v>1</v>
      </c>
      <c r="BN489">
        <v>7</v>
      </c>
      <c r="BO489">
        <v>349</v>
      </c>
      <c r="BP489">
        <v>4</v>
      </c>
      <c r="BQ489">
        <v>13</v>
      </c>
      <c r="BR489">
        <v>0</v>
      </c>
      <c r="BS489">
        <v>0</v>
      </c>
      <c r="BT489" s="3">
        <f t="shared" si="57"/>
        <v>27</v>
      </c>
      <c r="BU489">
        <f>VLOOKUP(D489,'2022 FPIs'!$A$1:$B$33,2,FALSE)</f>
        <v>-1.1000000000000001</v>
      </c>
      <c r="BV489">
        <f>VLOOKUP($D489,'2022 FPIs'!$A$1:$F$33,3,FALSE)</f>
        <v>50</v>
      </c>
      <c r="BW489">
        <f>VLOOKUP($D489,'2022 FPIs'!$A$1:$F$33,4,FALSE)</f>
        <v>54.3</v>
      </c>
      <c r="BX489">
        <f>VLOOKUP($D489,'2022 FPIs'!$A$1:$F$33,5,FALSE)</f>
        <v>48.7</v>
      </c>
      <c r="BY489">
        <f>VLOOKUP($D489,'2022 FPIs'!$A$1:$F$33,6,FALSE)</f>
        <v>45.5</v>
      </c>
      <c r="BZ489">
        <f>VLOOKUP($D489,'2022 FPIs'!$A$1:$G$33,7,FALSE)</f>
        <v>1455</v>
      </c>
      <c r="CA489">
        <f>VLOOKUP($D489,'2022 FPIs'!$A$1:$M$33,8,FALSE)</f>
        <v>0.5180327868852459</v>
      </c>
      <c r="CB489">
        <f>VLOOKUP($D489,'2022 FPIs'!$A$1:$M$33,9,FALSE)</f>
        <v>0.43414634146341458</v>
      </c>
      <c r="CC489">
        <f>VLOOKUP($D489,'2022 FPIs'!$A$1:$M$33,10,FALSE)</f>
        <v>0.59891107078039918</v>
      </c>
      <c r="CD489">
        <f>VLOOKUP($D489,'2022 FPIs'!$A$1:$M$33,11,FALSE)</f>
        <v>0.44537815126050434</v>
      </c>
      <c r="CE489">
        <f>VLOOKUP($D489,'2022 FPIs'!$A$1:$M$33,12,FALSE)</f>
        <v>0.39817629179331315</v>
      </c>
      <c r="CF489">
        <f>VLOOKUP($D489,'2022 FPIs'!$A$1:$M$33,13,FALSE)</f>
        <v>0.34741784037558687</v>
      </c>
      <c r="CG489">
        <f t="shared" si="58"/>
        <v>7.6</v>
      </c>
      <c r="CH489">
        <f t="shared" si="59"/>
        <v>0.64400000000000002</v>
      </c>
      <c r="CI489">
        <f t="shared" si="60"/>
        <v>0.7661141804788214</v>
      </c>
      <c r="CJ489">
        <f t="shared" si="61"/>
        <v>0.6735112936344968</v>
      </c>
      <c r="CK489">
        <f t="shared" si="62"/>
        <v>0.99560439560439551</v>
      </c>
      <c r="CL489">
        <f t="shared" si="63"/>
        <v>189</v>
      </c>
    </row>
    <row r="490" spans="1:90">
      <c r="A490" t="s">
        <v>1</v>
      </c>
      <c r="B490">
        <f t="shared" si="56"/>
        <v>1</v>
      </c>
      <c r="C490" t="s">
        <v>54</v>
      </c>
      <c r="D490" t="s">
        <v>61</v>
      </c>
      <c r="E490">
        <v>37</v>
      </c>
      <c r="F490">
        <v>20</v>
      </c>
      <c r="G490">
        <v>15</v>
      </c>
      <c r="H490">
        <v>22</v>
      </c>
      <c r="I490">
        <v>218</v>
      </c>
      <c r="J490">
        <v>2</v>
      </c>
      <c r="K490">
        <v>1</v>
      </c>
      <c r="L490">
        <v>3</v>
      </c>
      <c r="M490">
        <v>16</v>
      </c>
      <c r="N490">
        <v>10.6</v>
      </c>
      <c r="O490">
        <v>8.6999999999999993</v>
      </c>
      <c r="P490">
        <v>68.2</v>
      </c>
      <c r="Q490">
        <v>111.6</v>
      </c>
      <c r="R490">
        <v>26</v>
      </c>
      <c r="S490">
        <v>153</v>
      </c>
      <c r="T490">
        <v>5.9</v>
      </c>
      <c r="U490">
        <v>2</v>
      </c>
      <c r="V490">
        <v>3</v>
      </c>
      <c r="W490">
        <v>3</v>
      </c>
      <c r="X490">
        <v>4</v>
      </c>
      <c r="Y490">
        <v>4</v>
      </c>
      <c r="Z490">
        <v>2</v>
      </c>
      <c r="AA490">
        <v>80</v>
      </c>
      <c r="AB490">
        <v>4</v>
      </c>
      <c r="AC490">
        <v>11</v>
      </c>
      <c r="AD490">
        <v>1</v>
      </c>
      <c r="AE490">
        <v>2</v>
      </c>
      <c r="AF490" s="3">
        <v>26.5</v>
      </c>
      <c r="AG490">
        <f>VLOOKUP(C490,'2022 FPIs'!$A$1:$B$33,2,FALSE)</f>
        <v>6.5</v>
      </c>
      <c r="AH490">
        <f>VLOOKUP($C490,'2022 FPIs'!$A$1:$F$33,3,FALSE)</f>
        <v>32.200000000000003</v>
      </c>
      <c r="AI490">
        <f>VLOOKUP($C490,'2022 FPIs'!$A$1:$F$33,4,FALSE)</f>
        <v>41.6</v>
      </c>
      <c r="AJ490">
        <f>VLOOKUP($C490,'2022 FPIs'!$A$1:$F$33,5,FALSE)</f>
        <v>32.799999999999997</v>
      </c>
      <c r="AK490">
        <f>VLOOKUP($C490,'2022 FPIs'!$A$1:$F$33,6,FALSE)</f>
        <v>45.3</v>
      </c>
      <c r="AL490">
        <f>VLOOKUP($C490,'2022 FPIs'!$A$1:$M$33,7,FALSE)</f>
        <v>1644</v>
      </c>
      <c r="AM490">
        <f>VLOOKUP($C490,'2022 FPIs'!$A$1:$M$33,8,FALSE)</f>
        <v>0.76721311475409837</v>
      </c>
      <c r="AN490">
        <f>VLOOKUP($C490,'2022 FPIs'!$A$1:$M$33,9,FALSE)</f>
        <v>0</v>
      </c>
      <c r="AO490">
        <f>VLOOKUP($C490,'2022 FPIs'!$A$1:$M$33,10,FALSE)</f>
        <v>0.36842105263157893</v>
      </c>
      <c r="AP490">
        <f>VLOOKUP($C490,'2022 FPIs'!$A$1:$M$33,11,FALSE)</f>
        <v>0</v>
      </c>
      <c r="AQ490">
        <f>VLOOKUP($C490,'2022 FPIs'!$A$1:$M$33,12,FALSE)</f>
        <v>0.39209726443768994</v>
      </c>
      <c r="AR490">
        <f>VLOOKUP($C490,'2022 FPIs'!$A$1:$M$33,13,FALSE)</f>
        <v>0.79107981220657275</v>
      </c>
      <c r="AS490">
        <v>20</v>
      </c>
      <c r="AT490">
        <v>37</v>
      </c>
      <c r="AU490">
        <v>25</v>
      </c>
      <c r="AV490">
        <v>34</v>
      </c>
      <c r="AW490">
        <v>270</v>
      </c>
      <c r="AX490">
        <v>3</v>
      </c>
      <c r="AY490">
        <v>1</v>
      </c>
      <c r="AZ490">
        <v>2</v>
      </c>
      <c r="BA490">
        <v>19</v>
      </c>
      <c r="BB490">
        <v>8.5</v>
      </c>
      <c r="BC490">
        <v>7.5</v>
      </c>
      <c r="BD490">
        <v>73.5</v>
      </c>
      <c r="BE490">
        <v>113.6</v>
      </c>
      <c r="BF490">
        <v>33</v>
      </c>
      <c r="BG490">
        <v>79</v>
      </c>
      <c r="BH490">
        <v>2.4</v>
      </c>
      <c r="BI490">
        <v>0</v>
      </c>
      <c r="BJ490">
        <v>0</v>
      </c>
      <c r="BK490">
        <v>0</v>
      </c>
      <c r="BL490">
        <v>2</v>
      </c>
      <c r="BM490">
        <v>2</v>
      </c>
      <c r="BN490">
        <v>4</v>
      </c>
      <c r="BO490">
        <v>192</v>
      </c>
      <c r="BP490">
        <v>7</v>
      </c>
      <c r="BQ490">
        <v>13</v>
      </c>
      <c r="BR490">
        <v>0</v>
      </c>
      <c r="BS490">
        <v>2</v>
      </c>
      <c r="BT490" s="3">
        <f t="shared" si="57"/>
        <v>33.5</v>
      </c>
      <c r="BU490">
        <f>VLOOKUP(D490,'2022 FPIs'!$A$1:$B$33,2,FALSE)</f>
        <v>-4.7</v>
      </c>
      <c r="BV490">
        <f>VLOOKUP($D490,'2022 FPIs'!$A$1:$F$33,3,FALSE)</f>
        <v>49.8</v>
      </c>
      <c r="BW490">
        <f>VLOOKUP($D490,'2022 FPIs'!$A$1:$F$33,4,FALSE)</f>
        <v>50.8</v>
      </c>
      <c r="BX490">
        <f>VLOOKUP($D490,'2022 FPIs'!$A$1:$F$33,5,FALSE)</f>
        <v>49.7</v>
      </c>
      <c r="BY490">
        <f>VLOOKUP($D490,'2022 FPIs'!$A$1:$F$33,6,FALSE)</f>
        <v>48.1</v>
      </c>
      <c r="BZ490">
        <f>VLOOKUP($D490,'2022 FPIs'!$A$1:$G$33,7,FALSE)</f>
        <v>1492</v>
      </c>
      <c r="CA490">
        <f>VLOOKUP($D490,'2022 FPIs'!$A$1:$M$33,8,FALSE)</f>
        <v>0.39999999999999997</v>
      </c>
      <c r="CB490">
        <f>VLOOKUP($D490,'2022 FPIs'!$A$1:$M$33,9,FALSE)</f>
        <v>0.42926829268292671</v>
      </c>
      <c r="CC490">
        <f>VLOOKUP($D490,'2022 FPIs'!$A$1:$M$33,10,FALSE)</f>
        <v>0.5353901996370235</v>
      </c>
      <c r="CD490">
        <f>VLOOKUP($D490,'2022 FPIs'!$A$1:$M$33,11,FALSE)</f>
        <v>0.47338935574229701</v>
      </c>
      <c r="CE490">
        <f>VLOOKUP($D490,'2022 FPIs'!$A$1:$M$33,12,FALSE)</f>
        <v>0.47720364741641347</v>
      </c>
      <c r="CF490">
        <f>VLOOKUP($D490,'2022 FPIs'!$A$1:$M$33,13,FALSE)</f>
        <v>0.43427230046948356</v>
      </c>
      <c r="CG490">
        <f t="shared" si="58"/>
        <v>11.2</v>
      </c>
      <c r="CH490">
        <f t="shared" si="59"/>
        <v>0.64658634538152615</v>
      </c>
      <c r="CI490">
        <f t="shared" si="60"/>
        <v>0.81889763779527569</v>
      </c>
      <c r="CJ490">
        <f t="shared" si="61"/>
        <v>0.65995975855130773</v>
      </c>
      <c r="CK490">
        <f t="shared" si="62"/>
        <v>0.94178794178794167</v>
      </c>
      <c r="CL490">
        <f t="shared" si="63"/>
        <v>152</v>
      </c>
    </row>
    <row r="491" spans="1:90">
      <c r="A491" t="s">
        <v>1</v>
      </c>
      <c r="B491">
        <f t="shared" si="56"/>
        <v>1</v>
      </c>
      <c r="C491" t="s">
        <v>54</v>
      </c>
      <c r="D491" t="s">
        <v>58</v>
      </c>
      <c r="E491">
        <v>37</v>
      </c>
      <c r="F491">
        <v>34</v>
      </c>
      <c r="G491">
        <v>22</v>
      </c>
      <c r="H491">
        <v>35</v>
      </c>
      <c r="I491">
        <v>284</v>
      </c>
      <c r="J491">
        <v>2</v>
      </c>
      <c r="K491">
        <v>1</v>
      </c>
      <c r="L491">
        <v>0</v>
      </c>
      <c r="M491">
        <v>0</v>
      </c>
      <c r="N491">
        <v>8.1</v>
      </c>
      <c r="O491">
        <v>8.1</v>
      </c>
      <c r="P491">
        <v>62.9</v>
      </c>
      <c r="Q491">
        <v>95.4</v>
      </c>
      <c r="R491">
        <v>27</v>
      </c>
      <c r="S491">
        <v>170</v>
      </c>
      <c r="T491">
        <v>6.3</v>
      </c>
      <c r="U491">
        <v>2</v>
      </c>
      <c r="V491">
        <v>3</v>
      </c>
      <c r="W491">
        <v>4</v>
      </c>
      <c r="X491">
        <v>4</v>
      </c>
      <c r="Y491">
        <v>4</v>
      </c>
      <c r="Z491">
        <v>2</v>
      </c>
      <c r="AA491">
        <v>93</v>
      </c>
      <c r="AB491">
        <v>4</v>
      </c>
      <c r="AC491">
        <v>8</v>
      </c>
      <c r="AD491">
        <v>0</v>
      </c>
      <c r="AE491">
        <v>0</v>
      </c>
      <c r="AF491" s="3">
        <v>31</v>
      </c>
      <c r="AG491">
        <f>VLOOKUP(C491,'2022 FPIs'!$A$1:$B$33,2,FALSE)</f>
        <v>6.5</v>
      </c>
      <c r="AH491">
        <f>VLOOKUP($C491,'2022 FPIs'!$A$1:$F$33,3,FALSE)</f>
        <v>32.200000000000003</v>
      </c>
      <c r="AI491">
        <f>VLOOKUP($C491,'2022 FPIs'!$A$1:$F$33,4,FALSE)</f>
        <v>41.6</v>
      </c>
      <c r="AJ491">
        <f>VLOOKUP($C491,'2022 FPIs'!$A$1:$F$33,5,FALSE)</f>
        <v>32.799999999999997</v>
      </c>
      <c r="AK491">
        <f>VLOOKUP($C491,'2022 FPIs'!$A$1:$F$33,6,FALSE)</f>
        <v>45.3</v>
      </c>
      <c r="AL491">
        <f>VLOOKUP($C491,'2022 FPIs'!$A$1:$M$33,7,FALSE)</f>
        <v>1644</v>
      </c>
      <c r="AM491">
        <f>VLOOKUP($C491,'2022 FPIs'!$A$1:$M$33,8,FALSE)</f>
        <v>0.76721311475409837</v>
      </c>
      <c r="AN491">
        <f>VLOOKUP($C491,'2022 FPIs'!$A$1:$M$33,9,FALSE)</f>
        <v>0</v>
      </c>
      <c r="AO491">
        <f>VLOOKUP($C491,'2022 FPIs'!$A$1:$M$33,10,FALSE)</f>
        <v>0.36842105263157893</v>
      </c>
      <c r="AP491">
        <f>VLOOKUP($C491,'2022 FPIs'!$A$1:$M$33,11,FALSE)</f>
        <v>0</v>
      </c>
      <c r="AQ491">
        <f>VLOOKUP($C491,'2022 FPIs'!$A$1:$M$33,12,FALSE)</f>
        <v>0.39209726443768994</v>
      </c>
      <c r="AR491">
        <f>VLOOKUP($C491,'2022 FPIs'!$A$1:$M$33,13,FALSE)</f>
        <v>0.79107981220657275</v>
      </c>
      <c r="AS491">
        <v>34</v>
      </c>
      <c r="AT491">
        <v>37</v>
      </c>
      <c r="AU491">
        <v>23</v>
      </c>
      <c r="AV491">
        <v>34</v>
      </c>
      <c r="AW491">
        <v>365</v>
      </c>
      <c r="AX491">
        <v>3</v>
      </c>
      <c r="AY491">
        <v>2</v>
      </c>
      <c r="AZ491">
        <v>0</v>
      </c>
      <c r="BA491">
        <v>0</v>
      </c>
      <c r="BB491">
        <v>10.7</v>
      </c>
      <c r="BC491">
        <v>10.7</v>
      </c>
      <c r="BD491">
        <v>67.599999999999994</v>
      </c>
      <c r="BE491">
        <v>108.1</v>
      </c>
      <c r="BF491">
        <v>32</v>
      </c>
      <c r="BG491">
        <v>135</v>
      </c>
      <c r="BH491">
        <v>4.2</v>
      </c>
      <c r="BI491">
        <v>1</v>
      </c>
      <c r="BJ491">
        <v>2</v>
      </c>
      <c r="BK491">
        <v>2</v>
      </c>
      <c r="BL491">
        <v>4</v>
      </c>
      <c r="BM491">
        <v>4</v>
      </c>
      <c r="BN491">
        <v>2</v>
      </c>
      <c r="BO491">
        <v>81</v>
      </c>
      <c r="BP491">
        <v>4</v>
      </c>
      <c r="BQ491">
        <v>10</v>
      </c>
      <c r="BR491">
        <v>0</v>
      </c>
      <c r="BS491">
        <v>1</v>
      </c>
      <c r="BT491" s="3">
        <f t="shared" si="57"/>
        <v>29</v>
      </c>
      <c r="BU491">
        <f>VLOOKUP(D491,'2022 FPIs'!$A$1:$B$33,2,FALSE)</f>
        <v>-9.6</v>
      </c>
      <c r="BV491">
        <f>VLOOKUP($D491,'2022 FPIs'!$A$1:$F$33,3,FALSE)</f>
        <v>50.1</v>
      </c>
      <c r="BW491">
        <f>VLOOKUP($D491,'2022 FPIs'!$A$1:$F$33,4,FALSE)</f>
        <v>48</v>
      </c>
      <c r="BX491">
        <f>VLOOKUP($D491,'2022 FPIs'!$A$1:$F$33,5,FALSE)</f>
        <v>49.1</v>
      </c>
      <c r="BY491">
        <f>VLOOKUP($D491,'2022 FPIs'!$A$1:$F$33,6,FALSE)</f>
        <v>57.7</v>
      </c>
      <c r="BZ491">
        <f>VLOOKUP($D491,'2022 FPIs'!$A$1:$G$33,7,FALSE)</f>
        <v>1406</v>
      </c>
      <c r="CA491">
        <f>VLOOKUP($D491,'2022 FPIs'!$A$1:$M$33,8,FALSE)</f>
        <v>0.23934426229508193</v>
      </c>
      <c r="CB491">
        <f>VLOOKUP($D491,'2022 FPIs'!$A$1:$M$33,9,FALSE)</f>
        <v>0.43658536585365848</v>
      </c>
      <c r="CC491">
        <f>VLOOKUP($D491,'2022 FPIs'!$A$1:$M$33,10,FALSE)</f>
        <v>0.48457350272232297</v>
      </c>
      <c r="CD491">
        <f>VLOOKUP($D491,'2022 FPIs'!$A$1:$M$33,11,FALSE)</f>
        <v>0.45658263305322139</v>
      </c>
      <c r="CE491">
        <f>VLOOKUP($D491,'2022 FPIs'!$A$1:$M$33,12,FALSE)</f>
        <v>0.76899696048632238</v>
      </c>
      <c r="CF491">
        <f>VLOOKUP($D491,'2022 FPIs'!$A$1:$M$33,13,FALSE)</f>
        <v>0.23239436619718309</v>
      </c>
      <c r="CG491">
        <f t="shared" si="58"/>
        <v>16.100000000000001</v>
      </c>
      <c r="CH491">
        <f t="shared" si="59"/>
        <v>0.64271457085828343</v>
      </c>
      <c r="CI491">
        <f t="shared" si="60"/>
        <v>0.8666666666666667</v>
      </c>
      <c r="CJ491">
        <f t="shared" si="61"/>
        <v>0.66802443991853355</v>
      </c>
      <c r="CK491">
        <f t="shared" si="62"/>
        <v>0.78509532062391674</v>
      </c>
      <c r="CL491">
        <f t="shared" si="63"/>
        <v>238</v>
      </c>
    </row>
    <row r="492" spans="1:90">
      <c r="A492" t="s">
        <v>1</v>
      </c>
      <c r="B492">
        <f t="shared" si="56"/>
        <v>1</v>
      </c>
      <c r="C492" t="s">
        <v>54</v>
      </c>
      <c r="D492" t="s">
        <v>57</v>
      </c>
      <c r="E492">
        <v>38</v>
      </c>
      <c r="F492">
        <v>13</v>
      </c>
      <c r="G492">
        <v>15</v>
      </c>
      <c r="H492">
        <v>20</v>
      </c>
      <c r="I492">
        <v>142</v>
      </c>
      <c r="J492">
        <v>3</v>
      </c>
      <c r="K492">
        <v>0</v>
      </c>
      <c r="L492">
        <v>4</v>
      </c>
      <c r="M492">
        <v>36</v>
      </c>
      <c r="N492">
        <v>8.9</v>
      </c>
      <c r="O492">
        <v>5.9</v>
      </c>
      <c r="P492">
        <v>75</v>
      </c>
      <c r="Q492">
        <v>133.69999999999999</v>
      </c>
      <c r="R492">
        <v>37</v>
      </c>
      <c r="S492">
        <v>169</v>
      </c>
      <c r="T492">
        <v>4.5999999999999996</v>
      </c>
      <c r="U492">
        <v>2</v>
      </c>
      <c r="V492">
        <v>1</v>
      </c>
      <c r="W492">
        <v>1</v>
      </c>
      <c r="X492">
        <v>5</v>
      </c>
      <c r="Y492">
        <v>5</v>
      </c>
      <c r="Z492">
        <v>5</v>
      </c>
      <c r="AA492">
        <v>218</v>
      </c>
      <c r="AB492">
        <v>6</v>
      </c>
      <c r="AC492">
        <v>13</v>
      </c>
      <c r="AD492">
        <v>0</v>
      </c>
      <c r="AE492">
        <v>1</v>
      </c>
      <c r="AF492" s="3">
        <v>34</v>
      </c>
      <c r="AG492">
        <f>VLOOKUP(C492,'2022 FPIs'!$A$1:$B$33,2,FALSE)</f>
        <v>6.5</v>
      </c>
      <c r="AH492">
        <f>VLOOKUP($C492,'2022 FPIs'!$A$1:$F$33,3,FALSE)</f>
        <v>32.200000000000003</v>
      </c>
      <c r="AI492">
        <f>VLOOKUP($C492,'2022 FPIs'!$A$1:$F$33,4,FALSE)</f>
        <v>41.6</v>
      </c>
      <c r="AJ492">
        <f>VLOOKUP($C492,'2022 FPIs'!$A$1:$F$33,5,FALSE)</f>
        <v>32.799999999999997</v>
      </c>
      <c r="AK492">
        <f>VLOOKUP($C492,'2022 FPIs'!$A$1:$F$33,6,FALSE)</f>
        <v>45.3</v>
      </c>
      <c r="AL492">
        <f>VLOOKUP($C492,'2022 FPIs'!$A$1:$M$33,7,FALSE)</f>
        <v>1644</v>
      </c>
      <c r="AM492">
        <f>VLOOKUP($C492,'2022 FPIs'!$A$1:$M$33,8,FALSE)</f>
        <v>0.76721311475409837</v>
      </c>
      <c r="AN492">
        <f>VLOOKUP($C492,'2022 FPIs'!$A$1:$M$33,9,FALSE)</f>
        <v>0</v>
      </c>
      <c r="AO492">
        <f>VLOOKUP($C492,'2022 FPIs'!$A$1:$M$33,10,FALSE)</f>
        <v>0.36842105263157893</v>
      </c>
      <c r="AP492">
        <f>VLOOKUP($C492,'2022 FPIs'!$A$1:$M$33,11,FALSE)</f>
        <v>0</v>
      </c>
      <c r="AQ492">
        <f>VLOOKUP($C492,'2022 FPIs'!$A$1:$M$33,12,FALSE)</f>
        <v>0.39209726443768994</v>
      </c>
      <c r="AR492">
        <f>VLOOKUP($C492,'2022 FPIs'!$A$1:$M$33,13,FALSE)</f>
        <v>0.79107981220657275</v>
      </c>
      <c r="AS492">
        <v>13</v>
      </c>
      <c r="AT492">
        <v>38</v>
      </c>
      <c r="AU492">
        <v>20</v>
      </c>
      <c r="AV492">
        <v>27</v>
      </c>
      <c r="AW492">
        <v>194</v>
      </c>
      <c r="AX492">
        <v>1</v>
      </c>
      <c r="AY492">
        <v>3</v>
      </c>
      <c r="AZ492">
        <v>3</v>
      </c>
      <c r="BA492">
        <v>15</v>
      </c>
      <c r="BB492">
        <v>7.7</v>
      </c>
      <c r="BC492">
        <v>6.5</v>
      </c>
      <c r="BD492">
        <v>74.099999999999994</v>
      </c>
      <c r="BE492">
        <v>66.5</v>
      </c>
      <c r="BF492">
        <v>20</v>
      </c>
      <c r="BG492">
        <v>61</v>
      </c>
      <c r="BH492">
        <v>3.1</v>
      </c>
      <c r="BI492">
        <v>1</v>
      </c>
      <c r="BJ492">
        <v>0</v>
      </c>
      <c r="BK492">
        <v>0</v>
      </c>
      <c r="BL492">
        <v>1</v>
      </c>
      <c r="BM492">
        <v>2</v>
      </c>
      <c r="BN492">
        <v>3</v>
      </c>
      <c r="BO492">
        <v>154</v>
      </c>
      <c r="BP492">
        <v>4</v>
      </c>
      <c r="BQ492">
        <v>10</v>
      </c>
      <c r="BR492">
        <v>0</v>
      </c>
      <c r="BS492">
        <v>2</v>
      </c>
      <c r="BT492" s="3">
        <f t="shared" si="57"/>
        <v>26</v>
      </c>
      <c r="BU492">
        <f>VLOOKUP(D492,'2022 FPIs'!$A$1:$B$33,2,FALSE)</f>
        <v>-15.1</v>
      </c>
      <c r="BV492">
        <f>VLOOKUP($D492,'2022 FPIs'!$A$1:$F$33,3,FALSE)</f>
        <v>45.7</v>
      </c>
      <c r="BW492">
        <f>VLOOKUP($D492,'2022 FPIs'!$A$1:$F$33,4,FALSE)</f>
        <v>39.799999999999997</v>
      </c>
      <c r="BX492">
        <f>VLOOKUP($D492,'2022 FPIs'!$A$1:$F$33,5,FALSE)</f>
        <v>60.5</v>
      </c>
      <c r="BY492">
        <f>VLOOKUP($D492,'2022 FPIs'!$A$1:$F$33,6,FALSE)</f>
        <v>34.299999999999997</v>
      </c>
      <c r="BZ492">
        <f>VLOOKUP($D492,'2022 FPIs'!$A$1:$G$33,7,FALSE)</f>
        <v>1337</v>
      </c>
      <c r="CA492">
        <f>VLOOKUP($D492,'2022 FPIs'!$A$1:$M$33,8,FALSE)</f>
        <v>5.9016393442622918E-2</v>
      </c>
      <c r="CB492">
        <f>VLOOKUP($D492,'2022 FPIs'!$A$1:$M$33,9,FALSE)</f>
        <v>0.32926829268292684</v>
      </c>
      <c r="CC492">
        <f>VLOOKUP($D492,'2022 FPIs'!$A$1:$M$33,10,FALSE)</f>
        <v>0.33575317604355703</v>
      </c>
      <c r="CD492">
        <f>VLOOKUP($D492,'2022 FPIs'!$A$1:$M$33,11,FALSE)</f>
        <v>0.77591036414565828</v>
      </c>
      <c r="CE492">
        <f>VLOOKUP($D492,'2022 FPIs'!$A$1:$M$33,12,FALSE)</f>
        <v>5.7750759878419412E-2</v>
      </c>
      <c r="CF492">
        <f>VLOOKUP($D492,'2022 FPIs'!$A$1:$M$33,13,FALSE)</f>
        <v>7.0422535211267609E-2</v>
      </c>
      <c r="CG492">
        <f t="shared" si="58"/>
        <v>21.6</v>
      </c>
      <c r="CH492">
        <f t="shared" si="59"/>
        <v>0.70459518599562365</v>
      </c>
      <c r="CI492">
        <f t="shared" si="60"/>
        <v>1.0452261306532664</v>
      </c>
      <c r="CJ492">
        <f t="shared" si="61"/>
        <v>0.54214876033057846</v>
      </c>
      <c r="CK492">
        <f t="shared" si="62"/>
        <v>1.3206997084548104</v>
      </c>
      <c r="CL492">
        <f t="shared" si="63"/>
        <v>307</v>
      </c>
    </row>
    <row r="493" spans="1:90">
      <c r="A493" t="s">
        <v>1</v>
      </c>
      <c r="B493">
        <f t="shared" si="56"/>
        <v>1</v>
      </c>
      <c r="C493" t="s">
        <v>60</v>
      </c>
      <c r="D493" t="s">
        <v>59</v>
      </c>
      <c r="E493">
        <v>17</v>
      </c>
      <c r="F493">
        <v>16</v>
      </c>
      <c r="G493">
        <v>23</v>
      </c>
      <c r="H493">
        <v>28</v>
      </c>
      <c r="I493">
        <v>177</v>
      </c>
      <c r="J493">
        <v>2</v>
      </c>
      <c r="K493">
        <v>0</v>
      </c>
      <c r="L493">
        <v>2</v>
      </c>
      <c r="M493">
        <v>18</v>
      </c>
      <c r="N493">
        <v>7</v>
      </c>
      <c r="O493">
        <v>5.9</v>
      </c>
      <c r="P493">
        <v>82.1</v>
      </c>
      <c r="Q493">
        <v>116.8</v>
      </c>
      <c r="R493">
        <v>19</v>
      </c>
      <c r="S493">
        <v>76</v>
      </c>
      <c r="T493">
        <v>4</v>
      </c>
      <c r="U493">
        <v>0</v>
      </c>
      <c r="V493">
        <v>1</v>
      </c>
      <c r="W493">
        <v>1</v>
      </c>
      <c r="X493">
        <v>2</v>
      </c>
      <c r="Y493">
        <v>2</v>
      </c>
      <c r="Z493">
        <v>2</v>
      </c>
      <c r="AA493">
        <v>101</v>
      </c>
      <c r="AB493">
        <v>6</v>
      </c>
      <c r="AC493">
        <v>11</v>
      </c>
      <c r="AD493">
        <v>0</v>
      </c>
      <c r="AE493">
        <v>1</v>
      </c>
      <c r="AF493" s="3">
        <v>26.5</v>
      </c>
      <c r="AG493">
        <f>VLOOKUP(C493,'2022 FPIs'!$A$1:$B$33,2,FALSE)</f>
        <v>-1.1000000000000001</v>
      </c>
      <c r="AH493">
        <f>VLOOKUP($C493,'2022 FPIs'!$A$1:$F$33,3,FALSE)</f>
        <v>50</v>
      </c>
      <c r="AI493">
        <f>VLOOKUP($C493,'2022 FPIs'!$A$1:$F$33,4,FALSE)</f>
        <v>54.3</v>
      </c>
      <c r="AJ493">
        <f>VLOOKUP($C493,'2022 FPIs'!$A$1:$F$33,5,FALSE)</f>
        <v>48.7</v>
      </c>
      <c r="AK493">
        <f>VLOOKUP($C493,'2022 FPIs'!$A$1:$F$33,6,FALSE)</f>
        <v>45.5</v>
      </c>
      <c r="AL493">
        <f>VLOOKUP($C493,'2022 FPIs'!$A$1:$M$33,7,FALSE)</f>
        <v>1455</v>
      </c>
      <c r="AM493">
        <f>VLOOKUP($C493,'2022 FPIs'!$A$1:$M$33,8,FALSE)</f>
        <v>0.5180327868852459</v>
      </c>
      <c r="AN493">
        <f>VLOOKUP($C493,'2022 FPIs'!$A$1:$M$33,9,FALSE)</f>
        <v>0.43414634146341458</v>
      </c>
      <c r="AO493">
        <f>VLOOKUP($C493,'2022 FPIs'!$A$1:$M$33,10,FALSE)</f>
        <v>0.59891107078039918</v>
      </c>
      <c r="AP493">
        <f>VLOOKUP($C493,'2022 FPIs'!$A$1:$M$33,11,FALSE)</f>
        <v>0.44537815126050434</v>
      </c>
      <c r="AQ493">
        <f>VLOOKUP($C493,'2022 FPIs'!$A$1:$M$33,12,FALSE)</f>
        <v>0.39817629179331315</v>
      </c>
      <c r="AR493">
        <f>VLOOKUP($C493,'2022 FPIs'!$A$1:$M$33,13,FALSE)</f>
        <v>0.34741784037558687</v>
      </c>
      <c r="AS493">
        <v>16</v>
      </c>
      <c r="AT493">
        <v>17</v>
      </c>
      <c r="AU493">
        <v>29</v>
      </c>
      <c r="AV493">
        <v>42</v>
      </c>
      <c r="AW493">
        <v>330</v>
      </c>
      <c r="AX493">
        <v>1</v>
      </c>
      <c r="AY493">
        <v>0</v>
      </c>
      <c r="AZ493">
        <v>2</v>
      </c>
      <c r="BA493">
        <v>10</v>
      </c>
      <c r="BB493">
        <v>8.1</v>
      </c>
      <c r="BC493">
        <v>7.5</v>
      </c>
      <c r="BD493">
        <v>69</v>
      </c>
      <c r="BE493">
        <v>100.3</v>
      </c>
      <c r="BF493">
        <v>20</v>
      </c>
      <c r="BG493">
        <v>103</v>
      </c>
      <c r="BH493">
        <v>5.2</v>
      </c>
      <c r="BI493">
        <v>0</v>
      </c>
      <c r="BJ493">
        <v>3</v>
      </c>
      <c r="BK493">
        <v>4</v>
      </c>
      <c r="BL493">
        <v>1</v>
      </c>
      <c r="BM493">
        <v>1</v>
      </c>
      <c r="BN493">
        <v>1</v>
      </c>
      <c r="BO493">
        <v>36</v>
      </c>
      <c r="BP493">
        <v>8</v>
      </c>
      <c r="BQ493">
        <v>15</v>
      </c>
      <c r="BR493">
        <v>0</v>
      </c>
      <c r="BS493">
        <v>1</v>
      </c>
      <c r="BT493" s="3">
        <f t="shared" si="57"/>
        <v>33.5</v>
      </c>
      <c r="BU493">
        <f>VLOOKUP(D493,'2022 FPIs'!$A$1:$B$33,2,FALSE)</f>
        <v>-5.2</v>
      </c>
      <c r="BV493">
        <f>VLOOKUP($D493,'2022 FPIs'!$A$1:$F$33,3,FALSE)</f>
        <v>43.5</v>
      </c>
      <c r="BW493">
        <f>VLOOKUP($D493,'2022 FPIs'!$A$1:$F$33,4,FALSE)</f>
        <v>30.2</v>
      </c>
      <c r="BX493">
        <f>VLOOKUP($D493,'2022 FPIs'!$A$1:$F$33,5,FALSE)</f>
        <v>59.3</v>
      </c>
      <c r="BY493">
        <f>VLOOKUP($D493,'2022 FPIs'!$A$1:$F$33,6,FALSE)</f>
        <v>52.3</v>
      </c>
      <c r="BZ493">
        <f>VLOOKUP($D493,'2022 FPIs'!$A$1:$G$33,7,FALSE)</f>
        <v>1379</v>
      </c>
      <c r="CA493">
        <f>VLOOKUP($D493,'2022 FPIs'!$A$1:$M$33,8,FALSE)</f>
        <v>0.38360655737704918</v>
      </c>
      <c r="CB493">
        <f>VLOOKUP($D493,'2022 FPIs'!$A$1:$M$33,9,FALSE)</f>
        <v>0.27560975609756089</v>
      </c>
      <c r="CC493">
        <f>VLOOKUP($D493,'2022 FPIs'!$A$1:$M$33,10,FALSE)</f>
        <v>0.16152450090744097</v>
      </c>
      <c r="CD493">
        <f>VLOOKUP($D493,'2022 FPIs'!$A$1:$M$33,11,FALSE)</f>
        <v>0.74229691876750692</v>
      </c>
      <c r="CE493">
        <f>VLOOKUP($D493,'2022 FPIs'!$A$1:$M$33,12,FALSE)</f>
        <v>0.60486322188449848</v>
      </c>
      <c r="CF493">
        <f>VLOOKUP($D493,'2022 FPIs'!$A$1:$M$33,13,FALSE)</f>
        <v>0.16901408450704225</v>
      </c>
      <c r="CG493">
        <f t="shared" si="58"/>
        <v>4.0999999999999996</v>
      </c>
      <c r="CH493">
        <f t="shared" si="59"/>
        <v>1.1494252873563218</v>
      </c>
      <c r="CI493">
        <f t="shared" si="60"/>
        <v>1.7980132450331126</v>
      </c>
      <c r="CJ493">
        <f t="shared" si="61"/>
        <v>0.82124789207419913</v>
      </c>
      <c r="CK493">
        <f t="shared" si="62"/>
        <v>0.86998087954110903</v>
      </c>
      <c r="CL493">
        <f t="shared" si="63"/>
        <v>76</v>
      </c>
    </row>
    <row r="494" spans="1:90">
      <c r="A494" t="s">
        <v>0</v>
      </c>
      <c r="B494">
        <f t="shared" si="56"/>
        <v>0</v>
      </c>
      <c r="C494" t="s">
        <v>60</v>
      </c>
      <c r="D494" t="s">
        <v>54</v>
      </c>
      <c r="E494">
        <v>7</v>
      </c>
      <c r="F494">
        <v>27</v>
      </c>
      <c r="G494">
        <v>24</v>
      </c>
      <c r="H494">
        <v>31</v>
      </c>
      <c r="I494">
        <v>180</v>
      </c>
      <c r="J494">
        <v>0</v>
      </c>
      <c r="K494">
        <v>2</v>
      </c>
      <c r="L494">
        <v>2</v>
      </c>
      <c r="M494">
        <v>17</v>
      </c>
      <c r="N494">
        <v>6.4</v>
      </c>
      <c r="O494">
        <v>5.5</v>
      </c>
      <c r="P494">
        <v>77.400000000000006</v>
      </c>
      <c r="Q494">
        <v>63.9</v>
      </c>
      <c r="R494">
        <v>14</v>
      </c>
      <c r="S494">
        <v>36</v>
      </c>
      <c r="T494">
        <v>2.6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5</v>
      </c>
      <c r="AA494">
        <v>249</v>
      </c>
      <c r="AB494">
        <v>2</v>
      </c>
      <c r="AC494">
        <v>7</v>
      </c>
      <c r="AD494">
        <v>0</v>
      </c>
      <c r="AE494">
        <v>0</v>
      </c>
      <c r="AF494" s="3">
        <v>21.5</v>
      </c>
      <c r="AG494">
        <f>VLOOKUP(C494,'2022 FPIs'!$A$1:$B$33,2,FALSE)</f>
        <v>-1.1000000000000001</v>
      </c>
      <c r="AH494">
        <f>VLOOKUP($C494,'2022 FPIs'!$A$1:$F$33,3,FALSE)</f>
        <v>50</v>
      </c>
      <c r="AI494">
        <f>VLOOKUP($C494,'2022 FPIs'!$A$1:$F$33,4,FALSE)</f>
        <v>54.3</v>
      </c>
      <c r="AJ494">
        <f>VLOOKUP($C494,'2022 FPIs'!$A$1:$F$33,5,FALSE)</f>
        <v>48.7</v>
      </c>
      <c r="AK494">
        <f>VLOOKUP($C494,'2022 FPIs'!$A$1:$F$33,6,FALSE)</f>
        <v>45.5</v>
      </c>
      <c r="AL494">
        <f>VLOOKUP($C494,'2022 FPIs'!$A$1:$M$33,7,FALSE)</f>
        <v>1455</v>
      </c>
      <c r="AM494">
        <f>VLOOKUP($C494,'2022 FPIs'!$A$1:$M$33,8,FALSE)</f>
        <v>0.5180327868852459</v>
      </c>
      <c r="AN494">
        <f>VLOOKUP($C494,'2022 FPIs'!$A$1:$M$33,9,FALSE)</f>
        <v>0.43414634146341458</v>
      </c>
      <c r="AO494">
        <f>VLOOKUP($C494,'2022 FPIs'!$A$1:$M$33,10,FALSE)</f>
        <v>0.59891107078039918</v>
      </c>
      <c r="AP494">
        <f>VLOOKUP($C494,'2022 FPIs'!$A$1:$M$33,11,FALSE)</f>
        <v>0.44537815126050434</v>
      </c>
      <c r="AQ494">
        <f>VLOOKUP($C494,'2022 FPIs'!$A$1:$M$33,12,FALSE)</f>
        <v>0.39817629179331315</v>
      </c>
      <c r="AR494">
        <f>VLOOKUP($C494,'2022 FPIs'!$A$1:$M$33,13,FALSE)</f>
        <v>0.34741784037558687</v>
      </c>
      <c r="AS494">
        <v>27</v>
      </c>
      <c r="AT494">
        <v>7</v>
      </c>
      <c r="AU494">
        <v>15</v>
      </c>
      <c r="AV494">
        <v>24</v>
      </c>
      <c r="AW494">
        <v>184</v>
      </c>
      <c r="AX494">
        <v>1</v>
      </c>
      <c r="AY494">
        <v>0</v>
      </c>
      <c r="AZ494">
        <v>1</v>
      </c>
      <c r="BA494">
        <v>0</v>
      </c>
      <c r="BB494">
        <v>7.7</v>
      </c>
      <c r="BC494">
        <v>7.4</v>
      </c>
      <c r="BD494">
        <v>62.5</v>
      </c>
      <c r="BE494">
        <v>100</v>
      </c>
      <c r="BF494">
        <v>45</v>
      </c>
      <c r="BG494">
        <v>189</v>
      </c>
      <c r="BH494">
        <v>4.2</v>
      </c>
      <c r="BI494">
        <v>2</v>
      </c>
      <c r="BJ494">
        <v>2</v>
      </c>
      <c r="BK494">
        <v>3</v>
      </c>
      <c r="BL494">
        <v>3</v>
      </c>
      <c r="BM494">
        <v>3</v>
      </c>
      <c r="BN494">
        <v>3</v>
      </c>
      <c r="BO494">
        <v>132</v>
      </c>
      <c r="BP494">
        <v>6</v>
      </c>
      <c r="BQ494">
        <v>15</v>
      </c>
      <c r="BR494">
        <v>2</v>
      </c>
      <c r="BS494">
        <v>3</v>
      </c>
      <c r="BT494" s="3">
        <f t="shared" si="57"/>
        <v>38.5</v>
      </c>
      <c r="BU494">
        <f>VLOOKUP(D494,'2022 FPIs'!$A$1:$B$33,2,FALSE)</f>
        <v>6.5</v>
      </c>
      <c r="BV494">
        <f>VLOOKUP($D494,'2022 FPIs'!$A$1:$F$33,3,FALSE)</f>
        <v>32.200000000000003</v>
      </c>
      <c r="BW494">
        <f>VLOOKUP($D494,'2022 FPIs'!$A$1:$F$33,4,FALSE)</f>
        <v>41.6</v>
      </c>
      <c r="BX494">
        <f>VLOOKUP($D494,'2022 FPIs'!$A$1:$F$33,5,FALSE)</f>
        <v>32.799999999999997</v>
      </c>
      <c r="BY494">
        <f>VLOOKUP($D494,'2022 FPIs'!$A$1:$F$33,6,FALSE)</f>
        <v>45.3</v>
      </c>
      <c r="BZ494">
        <f>VLOOKUP($D494,'2022 FPIs'!$A$1:$G$33,7,FALSE)</f>
        <v>1644</v>
      </c>
      <c r="CA494">
        <f>VLOOKUP($D494,'2022 FPIs'!$A$1:$M$33,8,FALSE)</f>
        <v>0.76721311475409837</v>
      </c>
      <c r="CB494">
        <f>VLOOKUP($D494,'2022 FPIs'!$A$1:$M$33,9,FALSE)</f>
        <v>0</v>
      </c>
      <c r="CC494">
        <f>VLOOKUP($D494,'2022 FPIs'!$A$1:$M$33,10,FALSE)</f>
        <v>0.36842105263157893</v>
      </c>
      <c r="CD494">
        <f>VLOOKUP($D494,'2022 FPIs'!$A$1:$M$33,11,FALSE)</f>
        <v>0</v>
      </c>
      <c r="CE494">
        <f>VLOOKUP($D494,'2022 FPIs'!$A$1:$M$33,12,FALSE)</f>
        <v>0.39209726443768994</v>
      </c>
      <c r="CF494">
        <f>VLOOKUP($D494,'2022 FPIs'!$A$1:$M$33,13,FALSE)</f>
        <v>0.79107981220657275</v>
      </c>
      <c r="CG494">
        <f t="shared" si="58"/>
        <v>-7.6</v>
      </c>
      <c r="CH494">
        <f t="shared" si="59"/>
        <v>1.5527950310559004</v>
      </c>
      <c r="CI494">
        <f t="shared" si="60"/>
        <v>1.3052884615384615</v>
      </c>
      <c r="CJ494">
        <f t="shared" si="61"/>
        <v>1.4847560975609759</v>
      </c>
      <c r="CK494">
        <f t="shared" si="62"/>
        <v>1.0044150110375276</v>
      </c>
      <c r="CL494">
        <f t="shared" si="63"/>
        <v>-189</v>
      </c>
    </row>
    <row r="495" spans="1:90">
      <c r="A495" t="s">
        <v>0</v>
      </c>
      <c r="B495">
        <f t="shared" si="56"/>
        <v>0</v>
      </c>
      <c r="C495" t="s">
        <v>60</v>
      </c>
      <c r="D495" t="s">
        <v>66</v>
      </c>
      <c r="E495">
        <v>23</v>
      </c>
      <c r="F495">
        <v>27</v>
      </c>
      <c r="G495">
        <v>32</v>
      </c>
      <c r="H495">
        <v>44</v>
      </c>
      <c r="I495">
        <v>308</v>
      </c>
      <c r="J495">
        <v>2</v>
      </c>
      <c r="K495">
        <v>1</v>
      </c>
      <c r="L495">
        <v>2</v>
      </c>
      <c r="M495">
        <v>17</v>
      </c>
      <c r="N495">
        <v>7.4</v>
      </c>
      <c r="O495">
        <v>6.7</v>
      </c>
      <c r="P495">
        <v>72.7</v>
      </c>
      <c r="Q495">
        <v>97.5</v>
      </c>
      <c r="R495">
        <v>23</v>
      </c>
      <c r="S495">
        <v>112</v>
      </c>
      <c r="T495">
        <v>4.9000000000000004</v>
      </c>
      <c r="U495">
        <v>0</v>
      </c>
      <c r="V495">
        <v>3</v>
      </c>
      <c r="W495">
        <v>3</v>
      </c>
      <c r="X495">
        <v>2</v>
      </c>
      <c r="Y495">
        <v>2</v>
      </c>
      <c r="Z495">
        <v>2</v>
      </c>
      <c r="AA495">
        <v>102</v>
      </c>
      <c r="AB495">
        <v>9</v>
      </c>
      <c r="AC495">
        <v>17</v>
      </c>
      <c r="AD495">
        <v>2</v>
      </c>
      <c r="AE495">
        <v>3</v>
      </c>
      <c r="AF495" s="3">
        <v>18</v>
      </c>
      <c r="AG495">
        <f>VLOOKUP(C495,'2022 FPIs'!$A$1:$B$33,2,FALSE)</f>
        <v>-1.1000000000000001</v>
      </c>
      <c r="AH495">
        <f>VLOOKUP($C495,'2022 FPIs'!$A$1:$F$33,3,FALSE)</f>
        <v>50</v>
      </c>
      <c r="AI495">
        <f>VLOOKUP($C495,'2022 FPIs'!$A$1:$F$33,4,FALSE)</f>
        <v>54.3</v>
      </c>
      <c r="AJ495">
        <f>VLOOKUP($C495,'2022 FPIs'!$A$1:$F$33,5,FALSE)</f>
        <v>48.7</v>
      </c>
      <c r="AK495">
        <f>VLOOKUP($C495,'2022 FPIs'!$A$1:$F$33,6,FALSE)</f>
        <v>45.5</v>
      </c>
      <c r="AL495">
        <f>VLOOKUP($C495,'2022 FPIs'!$A$1:$M$33,7,FALSE)</f>
        <v>1455</v>
      </c>
      <c r="AM495">
        <f>VLOOKUP($C495,'2022 FPIs'!$A$1:$M$33,8,FALSE)</f>
        <v>0.5180327868852459</v>
      </c>
      <c r="AN495">
        <f>VLOOKUP($C495,'2022 FPIs'!$A$1:$M$33,9,FALSE)</f>
        <v>0.43414634146341458</v>
      </c>
      <c r="AO495">
        <f>VLOOKUP($C495,'2022 FPIs'!$A$1:$M$33,10,FALSE)</f>
        <v>0.59891107078039918</v>
      </c>
      <c r="AP495">
        <f>VLOOKUP($C495,'2022 FPIs'!$A$1:$M$33,11,FALSE)</f>
        <v>0.44537815126050434</v>
      </c>
      <c r="AQ495">
        <f>VLOOKUP($C495,'2022 FPIs'!$A$1:$M$33,12,FALSE)</f>
        <v>0.39817629179331315</v>
      </c>
      <c r="AR495">
        <f>VLOOKUP($C495,'2022 FPIs'!$A$1:$M$33,13,FALSE)</f>
        <v>0.34741784037558687</v>
      </c>
      <c r="AS495">
        <v>27</v>
      </c>
      <c r="AT495">
        <v>23</v>
      </c>
      <c r="AU495">
        <v>13</v>
      </c>
      <c r="AV495">
        <v>20</v>
      </c>
      <c r="AW495">
        <v>207</v>
      </c>
      <c r="AX495">
        <v>1</v>
      </c>
      <c r="AY495">
        <v>1</v>
      </c>
      <c r="AZ495">
        <v>3</v>
      </c>
      <c r="BA495">
        <v>22</v>
      </c>
      <c r="BB495">
        <v>11.5</v>
      </c>
      <c r="BC495">
        <v>9</v>
      </c>
      <c r="BD495">
        <v>65</v>
      </c>
      <c r="BE495">
        <v>95.2</v>
      </c>
      <c r="BF495">
        <v>31</v>
      </c>
      <c r="BG495">
        <v>179</v>
      </c>
      <c r="BH495">
        <v>5.8</v>
      </c>
      <c r="BI495">
        <v>2</v>
      </c>
      <c r="BJ495">
        <v>2</v>
      </c>
      <c r="BK495">
        <v>2</v>
      </c>
      <c r="BL495">
        <v>3</v>
      </c>
      <c r="BM495">
        <v>3</v>
      </c>
      <c r="BN495">
        <v>1</v>
      </c>
      <c r="BO495">
        <v>73</v>
      </c>
      <c r="BP495">
        <v>4</v>
      </c>
      <c r="BQ495">
        <v>7</v>
      </c>
      <c r="BR495">
        <v>0</v>
      </c>
      <c r="BS495">
        <v>0</v>
      </c>
      <c r="BT495" s="3">
        <f t="shared" si="57"/>
        <v>42</v>
      </c>
      <c r="BU495">
        <f>VLOOKUP(D495,'2022 FPIs'!$A$1:$B$33,2,FALSE)</f>
        <v>-2.2999999999999998</v>
      </c>
      <c r="BV495">
        <f>VLOOKUP($D495,'2022 FPIs'!$A$1:$F$33,3,FALSE)</f>
        <v>50.2</v>
      </c>
      <c r="BW495">
        <f>VLOOKUP($D495,'2022 FPIs'!$A$1:$F$33,4,FALSE)</f>
        <v>50</v>
      </c>
      <c r="BX495">
        <f>VLOOKUP($D495,'2022 FPIs'!$A$1:$F$33,5,FALSE)</f>
        <v>50.6</v>
      </c>
      <c r="BY495">
        <f>VLOOKUP($D495,'2022 FPIs'!$A$1:$F$33,6,FALSE)</f>
        <v>49.2</v>
      </c>
      <c r="BZ495">
        <f>VLOOKUP($D495,'2022 FPIs'!$A$1:$G$33,7,FALSE)</f>
        <v>1331</v>
      </c>
      <c r="CA495">
        <f>VLOOKUP($D495,'2022 FPIs'!$A$1:$M$33,8,FALSE)</f>
        <v>0.47868852459016387</v>
      </c>
      <c r="CB495">
        <f>VLOOKUP($D495,'2022 FPIs'!$A$1:$M$33,9,FALSE)</f>
        <v>0.43902439024390244</v>
      </c>
      <c r="CC495">
        <f>VLOOKUP($D495,'2022 FPIs'!$A$1:$M$33,10,FALSE)</f>
        <v>0.52087114337568052</v>
      </c>
      <c r="CD495">
        <f>VLOOKUP($D495,'2022 FPIs'!$A$1:$M$33,11,FALSE)</f>
        <v>0.49859943977591042</v>
      </c>
      <c r="CE495">
        <f>VLOOKUP($D495,'2022 FPIs'!$A$1:$M$33,12,FALSE)</f>
        <v>0.51063829787234061</v>
      </c>
      <c r="CF495">
        <f>VLOOKUP($D495,'2022 FPIs'!$A$1:$M$33,13,FALSE)</f>
        <v>5.6338028169014086E-2</v>
      </c>
      <c r="CG495">
        <f t="shared" si="58"/>
        <v>1.1999999999999997</v>
      </c>
      <c r="CH495">
        <f t="shared" si="59"/>
        <v>0.99601593625497997</v>
      </c>
      <c r="CI495">
        <f t="shared" si="60"/>
        <v>1.0859999999999999</v>
      </c>
      <c r="CJ495">
        <f t="shared" si="61"/>
        <v>0.96245059288537549</v>
      </c>
      <c r="CK495">
        <f t="shared" si="62"/>
        <v>0.92479674796747957</v>
      </c>
      <c r="CL495">
        <f t="shared" si="63"/>
        <v>124</v>
      </c>
    </row>
    <row r="496" spans="1:90">
      <c r="A496" t="s">
        <v>1</v>
      </c>
      <c r="B496">
        <f t="shared" si="56"/>
        <v>1</v>
      </c>
      <c r="C496" t="s">
        <v>60</v>
      </c>
      <c r="D496" t="s">
        <v>50</v>
      </c>
      <c r="E496">
        <v>48</v>
      </c>
      <c r="F496">
        <v>45</v>
      </c>
      <c r="G496">
        <v>23</v>
      </c>
      <c r="H496">
        <v>30</v>
      </c>
      <c r="I496">
        <v>320</v>
      </c>
      <c r="J496">
        <v>2</v>
      </c>
      <c r="K496">
        <v>0</v>
      </c>
      <c r="L496">
        <v>0</v>
      </c>
      <c r="M496">
        <v>0</v>
      </c>
      <c r="N496">
        <v>10.7</v>
      </c>
      <c r="O496">
        <v>10.7</v>
      </c>
      <c r="P496">
        <v>76.7</v>
      </c>
      <c r="Q496">
        <v>132.6</v>
      </c>
      <c r="R496">
        <v>33</v>
      </c>
      <c r="S496">
        <v>235</v>
      </c>
      <c r="T496">
        <v>7.1</v>
      </c>
      <c r="U496">
        <v>3</v>
      </c>
      <c r="V496">
        <v>2</v>
      </c>
      <c r="W496">
        <v>3</v>
      </c>
      <c r="X496">
        <v>6</v>
      </c>
      <c r="Y496">
        <v>6</v>
      </c>
      <c r="Z496">
        <v>0</v>
      </c>
      <c r="AA496">
        <v>0</v>
      </c>
      <c r="AB496">
        <v>9</v>
      </c>
      <c r="AC496">
        <v>12</v>
      </c>
      <c r="AD496">
        <v>0</v>
      </c>
      <c r="AE496">
        <v>0</v>
      </c>
      <c r="AF496" s="3">
        <v>33</v>
      </c>
      <c r="AG496">
        <f>VLOOKUP(C496,'2022 FPIs'!$A$1:$B$33,2,FALSE)</f>
        <v>-1.1000000000000001</v>
      </c>
      <c r="AH496">
        <f>VLOOKUP($C496,'2022 FPIs'!$A$1:$F$33,3,FALSE)</f>
        <v>50</v>
      </c>
      <c r="AI496">
        <f>VLOOKUP($C496,'2022 FPIs'!$A$1:$F$33,4,FALSE)</f>
        <v>54.3</v>
      </c>
      <c r="AJ496">
        <f>VLOOKUP($C496,'2022 FPIs'!$A$1:$F$33,5,FALSE)</f>
        <v>48.7</v>
      </c>
      <c r="AK496">
        <f>VLOOKUP($C496,'2022 FPIs'!$A$1:$F$33,6,FALSE)</f>
        <v>45.5</v>
      </c>
      <c r="AL496">
        <f>VLOOKUP($C496,'2022 FPIs'!$A$1:$M$33,7,FALSE)</f>
        <v>1455</v>
      </c>
      <c r="AM496">
        <f>VLOOKUP($C496,'2022 FPIs'!$A$1:$M$33,8,FALSE)</f>
        <v>0.5180327868852459</v>
      </c>
      <c r="AN496">
        <f>VLOOKUP($C496,'2022 FPIs'!$A$1:$M$33,9,FALSE)</f>
        <v>0.43414634146341458</v>
      </c>
      <c r="AO496">
        <f>VLOOKUP($C496,'2022 FPIs'!$A$1:$M$33,10,FALSE)</f>
        <v>0.59891107078039918</v>
      </c>
      <c r="AP496">
        <f>VLOOKUP($C496,'2022 FPIs'!$A$1:$M$33,11,FALSE)</f>
        <v>0.44537815126050434</v>
      </c>
      <c r="AQ496">
        <f>VLOOKUP($C496,'2022 FPIs'!$A$1:$M$33,12,FALSE)</f>
        <v>0.39817629179331315</v>
      </c>
      <c r="AR496">
        <f>VLOOKUP($C496,'2022 FPIs'!$A$1:$M$33,13,FALSE)</f>
        <v>0.34741784037558687</v>
      </c>
      <c r="AS496">
        <v>45</v>
      </c>
      <c r="AT496">
        <v>48</v>
      </c>
      <c r="AU496">
        <v>27</v>
      </c>
      <c r="AV496">
        <v>40</v>
      </c>
      <c r="AW496">
        <v>375</v>
      </c>
      <c r="AX496">
        <v>4</v>
      </c>
      <c r="AY496">
        <v>1</v>
      </c>
      <c r="AZ496">
        <v>1</v>
      </c>
      <c r="BA496">
        <v>9</v>
      </c>
      <c r="BB496">
        <v>9.6</v>
      </c>
      <c r="BC496">
        <v>9.1</v>
      </c>
      <c r="BD496">
        <v>67.5</v>
      </c>
      <c r="BE496">
        <v>120.3</v>
      </c>
      <c r="BF496">
        <v>25</v>
      </c>
      <c r="BG496">
        <v>145</v>
      </c>
      <c r="BH496">
        <v>5.8</v>
      </c>
      <c r="BI496">
        <v>2</v>
      </c>
      <c r="BJ496">
        <v>1</v>
      </c>
      <c r="BK496">
        <v>1</v>
      </c>
      <c r="BL496">
        <v>2</v>
      </c>
      <c r="BM496">
        <v>4</v>
      </c>
      <c r="BN496">
        <v>2</v>
      </c>
      <c r="BO496">
        <v>97</v>
      </c>
      <c r="BP496">
        <v>4</v>
      </c>
      <c r="BQ496">
        <v>10</v>
      </c>
      <c r="BR496">
        <v>3</v>
      </c>
      <c r="BS496">
        <v>3</v>
      </c>
      <c r="BT496" s="3">
        <f t="shared" si="57"/>
        <v>27</v>
      </c>
      <c r="BU496">
        <f>VLOOKUP(D496,'2022 FPIs'!$A$1:$B$33,2,FALSE)</f>
        <v>2</v>
      </c>
      <c r="BV496">
        <f>VLOOKUP($D496,'2022 FPIs'!$A$1:$F$33,3,FALSE)</f>
        <v>36.299999999999997</v>
      </c>
      <c r="BW496">
        <f>VLOOKUP($D496,'2022 FPIs'!$A$1:$F$33,4,FALSE)</f>
        <v>25.3</v>
      </c>
      <c r="BX496">
        <f>VLOOKUP($D496,'2022 FPIs'!$A$1:$F$33,5,FALSE)</f>
        <v>52.8</v>
      </c>
      <c r="BY496">
        <f>VLOOKUP($D496,'2022 FPIs'!$A$1:$F$33,6,FALSE)</f>
        <v>56.2</v>
      </c>
      <c r="BZ496">
        <f>VLOOKUP($D496,'2022 FPIs'!$A$1:$G$33,7,FALSE)</f>
        <v>1527</v>
      </c>
      <c r="CA496">
        <f>VLOOKUP($D496,'2022 FPIs'!$A$1:$M$33,8,FALSE)</f>
        <v>0.61967213114754094</v>
      </c>
      <c r="CB496">
        <f>VLOOKUP($D496,'2022 FPIs'!$A$1:$M$33,9,FALSE)</f>
        <v>9.9999999999999867E-2</v>
      </c>
      <c r="CC496">
        <f>VLOOKUP($D496,'2022 FPIs'!$A$1:$M$33,10,FALSE)</f>
        <v>7.2595281306715054E-2</v>
      </c>
      <c r="CD496">
        <f>VLOOKUP($D496,'2022 FPIs'!$A$1:$M$33,11,FALSE)</f>
        <v>0.56022408963585435</v>
      </c>
      <c r="CE496">
        <f>VLOOKUP($D496,'2022 FPIs'!$A$1:$M$33,12,FALSE)</f>
        <v>0.72340425531914909</v>
      </c>
      <c r="CF496">
        <f>VLOOKUP($D496,'2022 FPIs'!$A$1:$M$33,13,FALSE)</f>
        <v>0.51643192488262912</v>
      </c>
      <c r="CG496">
        <f t="shared" si="58"/>
        <v>-3.1</v>
      </c>
      <c r="CH496">
        <f t="shared" si="59"/>
        <v>1.3774104683195594</v>
      </c>
      <c r="CI496">
        <f t="shared" si="60"/>
        <v>2.1462450592885376</v>
      </c>
      <c r="CJ496">
        <f t="shared" si="61"/>
        <v>0.92234848484848497</v>
      </c>
      <c r="CK496">
        <f t="shared" si="62"/>
        <v>0.80960854092526691</v>
      </c>
      <c r="CL496">
        <f t="shared" si="63"/>
        <v>-72</v>
      </c>
    </row>
    <row r="497" spans="1:90">
      <c r="A497" t="s">
        <v>0</v>
      </c>
      <c r="B497">
        <f t="shared" si="56"/>
        <v>0</v>
      </c>
      <c r="C497" t="s">
        <v>60</v>
      </c>
      <c r="D497" t="s">
        <v>65</v>
      </c>
      <c r="E497">
        <v>32</v>
      </c>
      <c r="F497">
        <v>39</v>
      </c>
      <c r="G497">
        <v>16</v>
      </c>
      <c r="H497">
        <v>25</v>
      </c>
      <c r="I497">
        <v>245</v>
      </c>
      <c r="J497">
        <v>3</v>
      </c>
      <c r="K497">
        <v>0</v>
      </c>
      <c r="L497">
        <v>3</v>
      </c>
      <c r="M497">
        <v>23</v>
      </c>
      <c r="N497">
        <v>10.7</v>
      </c>
      <c r="O497">
        <v>8.8000000000000007</v>
      </c>
      <c r="P497">
        <v>64</v>
      </c>
      <c r="Q497">
        <v>135.80000000000001</v>
      </c>
      <c r="R497">
        <v>21</v>
      </c>
      <c r="S497">
        <v>151</v>
      </c>
      <c r="T497">
        <v>7.2</v>
      </c>
      <c r="U497">
        <v>1</v>
      </c>
      <c r="V497">
        <v>2</v>
      </c>
      <c r="W497">
        <v>2</v>
      </c>
      <c r="X497">
        <v>2</v>
      </c>
      <c r="Y497">
        <v>3</v>
      </c>
      <c r="Z497">
        <v>5</v>
      </c>
      <c r="AA497">
        <v>233</v>
      </c>
      <c r="AB497">
        <v>1</v>
      </c>
      <c r="AC497">
        <v>9</v>
      </c>
      <c r="AD497">
        <v>0</v>
      </c>
      <c r="AE497">
        <v>1</v>
      </c>
      <c r="AF497" s="3">
        <v>22.5</v>
      </c>
      <c r="AG497">
        <f>VLOOKUP(C497,'2022 FPIs'!$A$1:$B$33,2,FALSE)</f>
        <v>-1.1000000000000001</v>
      </c>
      <c r="AH497">
        <f>VLOOKUP($C497,'2022 FPIs'!$A$1:$F$33,3,FALSE)</f>
        <v>50</v>
      </c>
      <c r="AI497">
        <f>VLOOKUP($C497,'2022 FPIs'!$A$1:$F$33,4,FALSE)</f>
        <v>54.3</v>
      </c>
      <c r="AJ497">
        <f>VLOOKUP($C497,'2022 FPIs'!$A$1:$F$33,5,FALSE)</f>
        <v>48.7</v>
      </c>
      <c r="AK497">
        <f>VLOOKUP($C497,'2022 FPIs'!$A$1:$F$33,6,FALSE)</f>
        <v>45.5</v>
      </c>
      <c r="AL497">
        <f>VLOOKUP($C497,'2022 FPIs'!$A$1:$M$33,7,FALSE)</f>
        <v>1455</v>
      </c>
      <c r="AM497">
        <f>VLOOKUP($C497,'2022 FPIs'!$A$1:$M$33,8,FALSE)</f>
        <v>0.5180327868852459</v>
      </c>
      <c r="AN497">
        <f>VLOOKUP($C497,'2022 FPIs'!$A$1:$M$33,9,FALSE)</f>
        <v>0.43414634146341458</v>
      </c>
      <c r="AO497">
        <f>VLOOKUP($C497,'2022 FPIs'!$A$1:$M$33,10,FALSE)</f>
        <v>0.59891107078039918</v>
      </c>
      <c r="AP497">
        <f>VLOOKUP($C497,'2022 FPIs'!$A$1:$M$33,11,FALSE)</f>
        <v>0.44537815126050434</v>
      </c>
      <c r="AQ497">
        <f>VLOOKUP($C497,'2022 FPIs'!$A$1:$M$33,12,FALSE)</f>
        <v>0.39817629179331315</v>
      </c>
      <c r="AR497">
        <f>VLOOKUP($C497,'2022 FPIs'!$A$1:$M$33,13,FALSE)</f>
        <v>0.34741784037558687</v>
      </c>
      <c r="AS497">
        <v>39</v>
      </c>
      <c r="AT497">
        <v>32</v>
      </c>
      <c r="AU497">
        <v>17</v>
      </c>
      <c r="AV497">
        <v>25</v>
      </c>
      <c r="AW497">
        <v>203</v>
      </c>
      <c r="AX497">
        <v>2</v>
      </c>
      <c r="AY497">
        <v>1</v>
      </c>
      <c r="AZ497">
        <v>1</v>
      </c>
      <c r="BA497">
        <v>6</v>
      </c>
      <c r="BB497">
        <v>8.4</v>
      </c>
      <c r="BC497">
        <v>7.8</v>
      </c>
      <c r="BD497">
        <v>68</v>
      </c>
      <c r="BE497">
        <v>102.6</v>
      </c>
      <c r="BF497">
        <v>48</v>
      </c>
      <c r="BG497">
        <v>235</v>
      </c>
      <c r="BH497">
        <v>4.9000000000000004</v>
      </c>
      <c r="BI497">
        <v>3</v>
      </c>
      <c r="BJ497">
        <v>1</v>
      </c>
      <c r="BK497">
        <v>1</v>
      </c>
      <c r="BL497">
        <v>4</v>
      </c>
      <c r="BM497">
        <v>4</v>
      </c>
      <c r="BN497">
        <v>4</v>
      </c>
      <c r="BO497">
        <v>189</v>
      </c>
      <c r="BP497">
        <v>8</v>
      </c>
      <c r="BQ497">
        <v>14</v>
      </c>
      <c r="BR497">
        <v>0</v>
      </c>
      <c r="BS497">
        <v>0</v>
      </c>
      <c r="BT497" s="3">
        <f t="shared" si="57"/>
        <v>37.5</v>
      </c>
      <c r="BU497">
        <f>VLOOKUP(D497,'2022 FPIs'!$A$1:$B$33,2,FALSE)</f>
        <v>1.6</v>
      </c>
      <c r="BV497">
        <f>VLOOKUP($D497,'2022 FPIs'!$A$1:$F$33,3,FALSE)</f>
        <v>46.6</v>
      </c>
      <c r="BW497">
        <f>VLOOKUP($D497,'2022 FPIs'!$A$1:$F$33,4,FALSE)</f>
        <v>51.7</v>
      </c>
      <c r="BX497">
        <f>VLOOKUP($D497,'2022 FPIs'!$A$1:$F$33,5,FALSE)</f>
        <v>40.200000000000003</v>
      </c>
      <c r="BY497">
        <f>VLOOKUP($D497,'2022 FPIs'!$A$1:$F$33,6,FALSE)</f>
        <v>56.6</v>
      </c>
      <c r="BZ497">
        <f>VLOOKUP($D497,'2022 FPIs'!$A$1:$G$33,7,FALSE)</f>
        <v>1485</v>
      </c>
      <c r="CA497">
        <f>VLOOKUP($D497,'2022 FPIs'!$A$1:$M$33,8,FALSE)</f>
        <v>0.60655737704918034</v>
      </c>
      <c r="CB497">
        <f>VLOOKUP($D497,'2022 FPIs'!$A$1:$M$33,9,FALSE)</f>
        <v>0.35121951219512193</v>
      </c>
      <c r="CC497">
        <f>VLOOKUP($D497,'2022 FPIs'!$A$1:$M$33,10,FALSE)</f>
        <v>0.55172413793103448</v>
      </c>
      <c r="CD497">
        <f>VLOOKUP($D497,'2022 FPIs'!$A$1:$M$33,11,FALSE)</f>
        <v>0.20728291316526626</v>
      </c>
      <c r="CE497">
        <f>VLOOKUP($D497,'2022 FPIs'!$A$1:$M$33,12,FALSE)</f>
        <v>0.73556231003039529</v>
      </c>
      <c r="CF497">
        <f>VLOOKUP($D497,'2022 FPIs'!$A$1:$M$33,13,FALSE)</f>
        <v>0.41784037558685444</v>
      </c>
      <c r="CG497">
        <f t="shared" si="58"/>
        <v>-2.7</v>
      </c>
      <c r="CH497">
        <f t="shared" si="59"/>
        <v>1.0729613733905579</v>
      </c>
      <c r="CI497">
        <f t="shared" si="60"/>
        <v>1.0502901353965182</v>
      </c>
      <c r="CJ497">
        <f t="shared" si="61"/>
        <v>1.2114427860696517</v>
      </c>
      <c r="CK497">
        <f t="shared" si="62"/>
        <v>0.80388692579505294</v>
      </c>
      <c r="CL497">
        <f t="shared" si="63"/>
        <v>-30</v>
      </c>
    </row>
    <row r="498" spans="1:90">
      <c r="A498" t="s">
        <v>1</v>
      </c>
      <c r="B498">
        <f t="shared" si="56"/>
        <v>1</v>
      </c>
      <c r="C498" t="s">
        <v>60</v>
      </c>
      <c r="D498" t="s">
        <v>57</v>
      </c>
      <c r="E498">
        <v>19</v>
      </c>
      <c r="F498">
        <v>9</v>
      </c>
      <c r="G498">
        <v>20</v>
      </c>
      <c r="H498">
        <v>31</v>
      </c>
      <c r="I498">
        <v>160</v>
      </c>
      <c r="J498">
        <v>0</v>
      </c>
      <c r="K498">
        <v>0</v>
      </c>
      <c r="L498">
        <v>5</v>
      </c>
      <c r="M498">
        <v>37</v>
      </c>
      <c r="N498">
        <v>6.4</v>
      </c>
      <c r="O498">
        <v>4.4000000000000004</v>
      </c>
      <c r="P498">
        <v>64.5</v>
      </c>
      <c r="Q498">
        <v>77.400000000000006</v>
      </c>
      <c r="R498">
        <v>30</v>
      </c>
      <c r="S498">
        <v>136</v>
      </c>
      <c r="T498">
        <v>4.5</v>
      </c>
      <c r="U498">
        <v>1</v>
      </c>
      <c r="V498">
        <v>4</v>
      </c>
      <c r="W498">
        <v>4</v>
      </c>
      <c r="X498">
        <v>1</v>
      </c>
      <c r="Y498">
        <v>1</v>
      </c>
      <c r="Z498">
        <v>6</v>
      </c>
      <c r="AA498">
        <v>293</v>
      </c>
      <c r="AB498">
        <v>4</v>
      </c>
      <c r="AC498">
        <v>14</v>
      </c>
      <c r="AD498">
        <v>0</v>
      </c>
      <c r="AE498">
        <v>1</v>
      </c>
      <c r="AF498" s="3">
        <v>29.5</v>
      </c>
      <c r="AG498">
        <f>VLOOKUP(C498,'2022 FPIs'!$A$1:$B$33,2,FALSE)</f>
        <v>-1.1000000000000001</v>
      </c>
      <c r="AH498">
        <f>VLOOKUP($C498,'2022 FPIs'!$A$1:$F$33,3,FALSE)</f>
        <v>50</v>
      </c>
      <c r="AI498">
        <f>VLOOKUP($C498,'2022 FPIs'!$A$1:$F$33,4,FALSE)</f>
        <v>54.3</v>
      </c>
      <c r="AJ498">
        <f>VLOOKUP($C498,'2022 FPIs'!$A$1:$F$33,5,FALSE)</f>
        <v>48.7</v>
      </c>
      <c r="AK498">
        <f>VLOOKUP($C498,'2022 FPIs'!$A$1:$F$33,6,FALSE)</f>
        <v>45.5</v>
      </c>
      <c r="AL498">
        <f>VLOOKUP($C498,'2022 FPIs'!$A$1:$M$33,7,FALSE)</f>
        <v>1455</v>
      </c>
      <c r="AM498">
        <f>VLOOKUP($C498,'2022 FPIs'!$A$1:$M$33,8,FALSE)</f>
        <v>0.5180327868852459</v>
      </c>
      <c r="AN498">
        <f>VLOOKUP($C498,'2022 FPIs'!$A$1:$M$33,9,FALSE)</f>
        <v>0.43414634146341458</v>
      </c>
      <c r="AO498">
        <f>VLOOKUP($C498,'2022 FPIs'!$A$1:$M$33,10,FALSE)</f>
        <v>0.59891107078039918</v>
      </c>
      <c r="AP498">
        <f>VLOOKUP($C498,'2022 FPIs'!$A$1:$M$33,11,FALSE)</f>
        <v>0.44537815126050434</v>
      </c>
      <c r="AQ498">
        <f>VLOOKUP($C498,'2022 FPIs'!$A$1:$M$33,12,FALSE)</f>
        <v>0.39817629179331315</v>
      </c>
      <c r="AR498">
        <f>VLOOKUP($C498,'2022 FPIs'!$A$1:$M$33,13,FALSE)</f>
        <v>0.34741784037558687</v>
      </c>
      <c r="AS498">
        <v>9</v>
      </c>
      <c r="AT498">
        <v>19</v>
      </c>
      <c r="AU498">
        <v>23</v>
      </c>
      <c r="AV498">
        <v>37</v>
      </c>
      <c r="AW498">
        <v>171</v>
      </c>
      <c r="AX498">
        <v>0</v>
      </c>
      <c r="AY498">
        <v>1</v>
      </c>
      <c r="AZ498">
        <v>6</v>
      </c>
      <c r="BA498">
        <v>51</v>
      </c>
      <c r="BB498">
        <v>6</v>
      </c>
      <c r="BC498">
        <v>4</v>
      </c>
      <c r="BD498">
        <v>62.2</v>
      </c>
      <c r="BE498">
        <v>61.9</v>
      </c>
      <c r="BF498">
        <v>28</v>
      </c>
      <c r="BG498">
        <v>144</v>
      </c>
      <c r="BH498">
        <v>5.0999999999999996</v>
      </c>
      <c r="BI498">
        <v>0</v>
      </c>
      <c r="BJ498">
        <v>1</v>
      </c>
      <c r="BK498">
        <v>1</v>
      </c>
      <c r="BL498">
        <v>0</v>
      </c>
      <c r="BM498">
        <v>1</v>
      </c>
      <c r="BN498">
        <v>4</v>
      </c>
      <c r="BO498">
        <v>162</v>
      </c>
      <c r="BP498">
        <v>4</v>
      </c>
      <c r="BQ498">
        <v>16</v>
      </c>
      <c r="BR498">
        <v>1</v>
      </c>
      <c r="BS498">
        <v>5</v>
      </c>
      <c r="BT498" s="3">
        <f t="shared" si="57"/>
        <v>30.5</v>
      </c>
      <c r="BU498">
        <f>VLOOKUP(D498,'2022 FPIs'!$A$1:$B$33,2,FALSE)</f>
        <v>-15.1</v>
      </c>
      <c r="BV498">
        <f>VLOOKUP($D498,'2022 FPIs'!$A$1:$F$33,3,FALSE)</f>
        <v>45.7</v>
      </c>
      <c r="BW498">
        <f>VLOOKUP($D498,'2022 FPIs'!$A$1:$F$33,4,FALSE)</f>
        <v>39.799999999999997</v>
      </c>
      <c r="BX498">
        <f>VLOOKUP($D498,'2022 FPIs'!$A$1:$F$33,5,FALSE)</f>
        <v>60.5</v>
      </c>
      <c r="BY498">
        <f>VLOOKUP($D498,'2022 FPIs'!$A$1:$F$33,6,FALSE)</f>
        <v>34.299999999999997</v>
      </c>
      <c r="BZ498">
        <f>VLOOKUP($D498,'2022 FPIs'!$A$1:$G$33,7,FALSE)</f>
        <v>1337</v>
      </c>
      <c r="CA498">
        <f>VLOOKUP($D498,'2022 FPIs'!$A$1:$M$33,8,FALSE)</f>
        <v>5.9016393442622918E-2</v>
      </c>
      <c r="CB498">
        <f>VLOOKUP($D498,'2022 FPIs'!$A$1:$M$33,9,FALSE)</f>
        <v>0.32926829268292684</v>
      </c>
      <c r="CC498">
        <f>VLOOKUP($D498,'2022 FPIs'!$A$1:$M$33,10,FALSE)</f>
        <v>0.33575317604355703</v>
      </c>
      <c r="CD498">
        <f>VLOOKUP($D498,'2022 FPIs'!$A$1:$M$33,11,FALSE)</f>
        <v>0.77591036414565828</v>
      </c>
      <c r="CE498">
        <f>VLOOKUP($D498,'2022 FPIs'!$A$1:$M$33,12,FALSE)</f>
        <v>5.7750759878419412E-2</v>
      </c>
      <c r="CF498">
        <f>VLOOKUP($D498,'2022 FPIs'!$A$1:$M$33,13,FALSE)</f>
        <v>7.0422535211267609E-2</v>
      </c>
      <c r="CG498">
        <f t="shared" si="58"/>
        <v>14</v>
      </c>
      <c r="CH498">
        <f t="shared" si="59"/>
        <v>1.0940919037199124</v>
      </c>
      <c r="CI498">
        <f t="shared" si="60"/>
        <v>1.364321608040201</v>
      </c>
      <c r="CJ498">
        <f t="shared" si="61"/>
        <v>0.80495867768595042</v>
      </c>
      <c r="CK498">
        <f t="shared" si="62"/>
        <v>1.3265306122448981</v>
      </c>
      <c r="CL498">
        <f t="shared" si="63"/>
        <v>118</v>
      </c>
    </row>
    <row r="499" spans="1:90">
      <c r="A499" t="s">
        <v>1</v>
      </c>
      <c r="B499">
        <f t="shared" si="56"/>
        <v>1</v>
      </c>
      <c r="C499" t="s">
        <v>60</v>
      </c>
      <c r="D499" t="s">
        <v>55</v>
      </c>
      <c r="E499">
        <v>37</v>
      </c>
      <c r="F499">
        <v>23</v>
      </c>
      <c r="G499">
        <v>20</v>
      </c>
      <c r="H499">
        <v>27</v>
      </c>
      <c r="I499">
        <v>191</v>
      </c>
      <c r="J499">
        <v>2</v>
      </c>
      <c r="K499">
        <v>1</v>
      </c>
      <c r="L499">
        <v>2</v>
      </c>
      <c r="M499">
        <v>19</v>
      </c>
      <c r="N499">
        <v>7.8</v>
      </c>
      <c r="O499">
        <v>6.6</v>
      </c>
      <c r="P499">
        <v>74.099999999999994</v>
      </c>
      <c r="Q499">
        <v>102.5</v>
      </c>
      <c r="R499">
        <v>34</v>
      </c>
      <c r="S499">
        <v>213</v>
      </c>
      <c r="T499">
        <v>6.3</v>
      </c>
      <c r="U499">
        <v>2</v>
      </c>
      <c r="V499">
        <v>3</v>
      </c>
      <c r="W499">
        <v>3</v>
      </c>
      <c r="X499">
        <v>4</v>
      </c>
      <c r="Y499">
        <v>4</v>
      </c>
      <c r="Z499">
        <v>1</v>
      </c>
      <c r="AA499">
        <v>46</v>
      </c>
      <c r="AB499">
        <v>5</v>
      </c>
      <c r="AC499">
        <v>9</v>
      </c>
      <c r="AD499">
        <v>0</v>
      </c>
      <c r="AE499">
        <v>0</v>
      </c>
      <c r="AF499" s="3">
        <v>34</v>
      </c>
      <c r="AG499">
        <f>VLOOKUP(C499,'2022 FPIs'!$A$1:$B$33,2,FALSE)</f>
        <v>-1.1000000000000001</v>
      </c>
      <c r="AH499">
        <f>VLOOKUP($C499,'2022 FPIs'!$A$1:$F$33,3,FALSE)</f>
        <v>50</v>
      </c>
      <c r="AI499">
        <f>VLOOKUP($C499,'2022 FPIs'!$A$1:$F$33,4,FALSE)</f>
        <v>54.3</v>
      </c>
      <c r="AJ499">
        <f>VLOOKUP($C499,'2022 FPIs'!$A$1:$F$33,5,FALSE)</f>
        <v>48.7</v>
      </c>
      <c r="AK499">
        <f>VLOOKUP($C499,'2022 FPIs'!$A$1:$F$33,6,FALSE)</f>
        <v>45.5</v>
      </c>
      <c r="AL499">
        <f>VLOOKUP($C499,'2022 FPIs'!$A$1:$M$33,7,FALSE)</f>
        <v>1455</v>
      </c>
      <c r="AM499">
        <f>VLOOKUP($C499,'2022 FPIs'!$A$1:$M$33,8,FALSE)</f>
        <v>0.5180327868852459</v>
      </c>
      <c r="AN499">
        <f>VLOOKUP($C499,'2022 FPIs'!$A$1:$M$33,9,FALSE)</f>
        <v>0.43414634146341458</v>
      </c>
      <c r="AO499">
        <f>VLOOKUP($C499,'2022 FPIs'!$A$1:$M$33,10,FALSE)</f>
        <v>0.59891107078039918</v>
      </c>
      <c r="AP499">
        <f>VLOOKUP($C499,'2022 FPIs'!$A$1:$M$33,11,FALSE)</f>
        <v>0.44537815126050434</v>
      </c>
      <c r="AQ499">
        <f>VLOOKUP($C499,'2022 FPIs'!$A$1:$M$33,12,FALSE)</f>
        <v>0.39817629179331315</v>
      </c>
      <c r="AR499">
        <f>VLOOKUP($C499,'2022 FPIs'!$A$1:$M$33,13,FALSE)</f>
        <v>0.34741784037558687</v>
      </c>
      <c r="AS499">
        <v>23</v>
      </c>
      <c r="AT499">
        <v>37</v>
      </c>
      <c r="AU499">
        <v>33</v>
      </c>
      <c r="AV499">
        <v>51</v>
      </c>
      <c r="AW499">
        <v>276</v>
      </c>
      <c r="AX499">
        <v>2</v>
      </c>
      <c r="AY499">
        <v>1</v>
      </c>
      <c r="AZ499">
        <v>3</v>
      </c>
      <c r="BA499">
        <v>17</v>
      </c>
      <c r="BB499">
        <v>5.7</v>
      </c>
      <c r="BC499">
        <v>5.0999999999999996</v>
      </c>
      <c r="BD499">
        <v>64.7</v>
      </c>
      <c r="BE499">
        <v>83.5</v>
      </c>
      <c r="BF499">
        <v>15</v>
      </c>
      <c r="BG499">
        <v>53</v>
      </c>
      <c r="BH499">
        <v>3.5</v>
      </c>
      <c r="BI499">
        <v>1</v>
      </c>
      <c r="BJ499">
        <v>0</v>
      </c>
      <c r="BK499">
        <v>0</v>
      </c>
      <c r="BL499">
        <v>3</v>
      </c>
      <c r="BM499">
        <v>3</v>
      </c>
      <c r="BN499">
        <v>5</v>
      </c>
      <c r="BO499">
        <v>228</v>
      </c>
      <c r="BP499">
        <v>5</v>
      </c>
      <c r="BQ499">
        <v>15</v>
      </c>
      <c r="BR499">
        <v>1</v>
      </c>
      <c r="BS499">
        <v>3</v>
      </c>
      <c r="BT499" s="3">
        <f t="shared" si="57"/>
        <v>26</v>
      </c>
      <c r="BU499">
        <f>VLOOKUP(D499,'2022 FPIs'!$A$1:$B$33,2,FALSE)</f>
        <v>3.2</v>
      </c>
      <c r="BV499">
        <f>VLOOKUP($D499,'2022 FPIs'!$A$1:$F$33,3,FALSE)</f>
        <v>42.5</v>
      </c>
      <c r="BW499">
        <f>VLOOKUP($D499,'2022 FPIs'!$A$1:$F$33,4,FALSE)</f>
        <v>33.299999999999997</v>
      </c>
      <c r="BX499">
        <f>VLOOKUP($D499,'2022 FPIs'!$A$1:$F$33,5,FALSE)</f>
        <v>62.6</v>
      </c>
      <c r="BY499">
        <f>VLOOKUP($D499,'2022 FPIs'!$A$1:$F$33,6,FALSE)</f>
        <v>33</v>
      </c>
      <c r="BZ499">
        <f>VLOOKUP($D499,'2022 FPIs'!$A$1:$G$33,7,FALSE)</f>
        <v>1535</v>
      </c>
      <c r="CA499">
        <f>VLOOKUP($D499,'2022 FPIs'!$A$1:$M$33,8,FALSE)</f>
        <v>0.65901639344262286</v>
      </c>
      <c r="CB499">
        <f>VLOOKUP($D499,'2022 FPIs'!$A$1:$M$33,9,FALSE)</f>
        <v>0.2512195121951219</v>
      </c>
      <c r="CC499">
        <f>VLOOKUP($D499,'2022 FPIs'!$A$1:$M$33,10,FALSE)</f>
        <v>0.21778584392014511</v>
      </c>
      <c r="CD499">
        <f>VLOOKUP($D499,'2022 FPIs'!$A$1:$M$33,11,FALSE)</f>
        <v>0.834733893557423</v>
      </c>
      <c r="CE499">
        <f>VLOOKUP($D499,'2022 FPIs'!$A$1:$M$33,12,FALSE)</f>
        <v>1.8237082066869345E-2</v>
      </c>
      <c r="CF499">
        <f>VLOOKUP($D499,'2022 FPIs'!$A$1:$M$33,13,FALSE)</f>
        <v>0.53521126760563376</v>
      </c>
      <c r="CG499">
        <f t="shared" si="58"/>
        <v>-4.3000000000000007</v>
      </c>
      <c r="CH499">
        <f t="shared" si="59"/>
        <v>1.1764705882352942</v>
      </c>
      <c r="CI499">
        <f t="shared" si="60"/>
        <v>1.6306306306306306</v>
      </c>
      <c r="CJ499">
        <f t="shared" si="61"/>
        <v>0.77795527156549527</v>
      </c>
      <c r="CK499">
        <f t="shared" si="62"/>
        <v>1.3787878787878789</v>
      </c>
      <c r="CL499">
        <f t="shared" si="63"/>
        <v>-80</v>
      </c>
    </row>
    <row r="500" spans="1:90">
      <c r="A500" t="s">
        <v>1</v>
      </c>
      <c r="B500">
        <f t="shared" si="56"/>
        <v>1</v>
      </c>
      <c r="C500" t="s">
        <v>60</v>
      </c>
      <c r="D500" t="s">
        <v>63</v>
      </c>
      <c r="E500">
        <v>27</v>
      </c>
      <c r="F500">
        <v>13</v>
      </c>
      <c r="G500">
        <v>23</v>
      </c>
      <c r="H500">
        <v>34</v>
      </c>
      <c r="I500">
        <v>190</v>
      </c>
      <c r="J500">
        <v>2</v>
      </c>
      <c r="K500">
        <v>0</v>
      </c>
      <c r="L500">
        <v>3</v>
      </c>
      <c r="M500">
        <v>22</v>
      </c>
      <c r="N500">
        <v>6.2</v>
      </c>
      <c r="O500">
        <v>5.0999999999999996</v>
      </c>
      <c r="P500">
        <v>67.599999999999994</v>
      </c>
      <c r="Q500">
        <v>101.3</v>
      </c>
      <c r="R500">
        <v>25</v>
      </c>
      <c r="S500">
        <v>87</v>
      </c>
      <c r="T500">
        <v>3.5</v>
      </c>
      <c r="U500">
        <v>1</v>
      </c>
      <c r="V500">
        <v>2</v>
      </c>
      <c r="W500">
        <v>2</v>
      </c>
      <c r="X500">
        <v>3</v>
      </c>
      <c r="Y500">
        <v>3</v>
      </c>
      <c r="Z500">
        <v>6</v>
      </c>
      <c r="AA500">
        <v>291</v>
      </c>
      <c r="AB500">
        <v>3</v>
      </c>
      <c r="AC500">
        <v>13</v>
      </c>
      <c r="AD500">
        <v>2</v>
      </c>
      <c r="AE500">
        <v>2</v>
      </c>
      <c r="AF500" s="3">
        <v>26.5</v>
      </c>
      <c r="AG500">
        <f>VLOOKUP(C500,'2022 FPIs'!$A$1:$B$33,2,FALSE)</f>
        <v>-1.1000000000000001</v>
      </c>
      <c r="AH500">
        <f>VLOOKUP($C500,'2022 FPIs'!$A$1:$F$33,3,FALSE)</f>
        <v>50</v>
      </c>
      <c r="AI500">
        <f>VLOOKUP($C500,'2022 FPIs'!$A$1:$F$33,4,FALSE)</f>
        <v>54.3</v>
      </c>
      <c r="AJ500">
        <f>VLOOKUP($C500,'2022 FPIs'!$A$1:$F$33,5,FALSE)</f>
        <v>48.7</v>
      </c>
      <c r="AK500">
        <f>VLOOKUP($C500,'2022 FPIs'!$A$1:$F$33,6,FALSE)</f>
        <v>45.5</v>
      </c>
      <c r="AL500">
        <f>VLOOKUP($C500,'2022 FPIs'!$A$1:$M$33,7,FALSE)</f>
        <v>1455</v>
      </c>
      <c r="AM500">
        <f>VLOOKUP($C500,'2022 FPIs'!$A$1:$M$33,8,FALSE)</f>
        <v>0.5180327868852459</v>
      </c>
      <c r="AN500">
        <f>VLOOKUP($C500,'2022 FPIs'!$A$1:$M$33,9,FALSE)</f>
        <v>0.43414634146341458</v>
      </c>
      <c r="AO500">
        <f>VLOOKUP($C500,'2022 FPIs'!$A$1:$M$33,10,FALSE)</f>
        <v>0.59891107078039918</v>
      </c>
      <c r="AP500">
        <f>VLOOKUP($C500,'2022 FPIs'!$A$1:$M$33,11,FALSE)</f>
        <v>0.44537815126050434</v>
      </c>
      <c r="AQ500">
        <f>VLOOKUP($C500,'2022 FPIs'!$A$1:$M$33,12,FALSE)</f>
        <v>0.39817629179331315</v>
      </c>
      <c r="AR500">
        <f>VLOOKUP($C500,'2022 FPIs'!$A$1:$M$33,13,FALSE)</f>
        <v>0.34741784037558687</v>
      </c>
      <c r="AS500">
        <v>13</v>
      </c>
      <c r="AT500">
        <v>27</v>
      </c>
      <c r="AU500">
        <v>17</v>
      </c>
      <c r="AV500">
        <v>31</v>
      </c>
      <c r="AW500">
        <v>147</v>
      </c>
      <c r="AX500">
        <v>0</v>
      </c>
      <c r="AY500">
        <v>0</v>
      </c>
      <c r="AZ500">
        <v>5</v>
      </c>
      <c r="BA500">
        <v>29</v>
      </c>
      <c r="BB500">
        <v>5.7</v>
      </c>
      <c r="BC500">
        <v>4.0999999999999996</v>
      </c>
      <c r="BD500">
        <v>54.8</v>
      </c>
      <c r="BE500">
        <v>67.5</v>
      </c>
      <c r="BF500">
        <v>28</v>
      </c>
      <c r="BG500">
        <v>78</v>
      </c>
      <c r="BH500">
        <v>2.8</v>
      </c>
      <c r="BI500">
        <v>1</v>
      </c>
      <c r="BJ500">
        <v>2</v>
      </c>
      <c r="BK500">
        <v>2</v>
      </c>
      <c r="BL500">
        <v>1</v>
      </c>
      <c r="BM500">
        <v>1</v>
      </c>
      <c r="BN500">
        <v>6</v>
      </c>
      <c r="BO500">
        <v>322</v>
      </c>
      <c r="BP500">
        <v>6</v>
      </c>
      <c r="BQ500">
        <v>16</v>
      </c>
      <c r="BR500">
        <v>0</v>
      </c>
      <c r="BS500">
        <v>1</v>
      </c>
      <c r="BT500" s="3">
        <f t="shared" si="57"/>
        <v>33.5</v>
      </c>
      <c r="BU500">
        <f>VLOOKUP(D500,'2022 FPIs'!$A$1:$B$33,2,FALSE)</f>
        <v>2.1</v>
      </c>
      <c r="BV500">
        <f>VLOOKUP($D500,'2022 FPIs'!$A$1:$F$33,3,FALSE)</f>
        <v>32.299999999999997</v>
      </c>
      <c r="BW500">
        <f>VLOOKUP($D500,'2022 FPIs'!$A$1:$F$33,4,FALSE)</f>
        <v>21.3</v>
      </c>
      <c r="BX500">
        <f>VLOOKUP($D500,'2022 FPIs'!$A$1:$F$33,5,FALSE)</f>
        <v>47.9</v>
      </c>
      <c r="BY500">
        <f>VLOOKUP($D500,'2022 FPIs'!$A$1:$F$33,6,FALSE)</f>
        <v>60.9</v>
      </c>
      <c r="BZ500">
        <f>VLOOKUP($D500,'2022 FPIs'!$A$1:$G$33,7,FALSE)</f>
        <v>1508</v>
      </c>
      <c r="CA500">
        <f>VLOOKUP($D500,'2022 FPIs'!$A$1:$M$33,8,FALSE)</f>
        <v>0.62295081967213117</v>
      </c>
      <c r="CB500">
        <f>VLOOKUP($D500,'2022 FPIs'!$A$1:$M$33,9,FALSE)</f>
        <v>2.4390243902437637E-3</v>
      </c>
      <c r="CC500">
        <f>VLOOKUP($D500,'2022 FPIs'!$A$1:$M$33,10,FALSE)</f>
        <v>0</v>
      </c>
      <c r="CD500">
        <f>VLOOKUP($D500,'2022 FPIs'!$A$1:$M$33,11,FALSE)</f>
        <v>0.42296918767507002</v>
      </c>
      <c r="CE500">
        <f>VLOOKUP($D500,'2022 FPIs'!$A$1:$M$33,12,FALSE)</f>
        <v>0.86626139817629189</v>
      </c>
      <c r="CF500">
        <f>VLOOKUP($D500,'2022 FPIs'!$A$1:$M$33,13,FALSE)</f>
        <v>0.47183098591549294</v>
      </c>
      <c r="CG500">
        <f t="shared" si="58"/>
        <v>-3.2</v>
      </c>
      <c r="CH500">
        <f t="shared" si="59"/>
        <v>1.5479876160990713</v>
      </c>
      <c r="CI500">
        <f t="shared" si="60"/>
        <v>2.549295774647887</v>
      </c>
      <c r="CJ500">
        <f t="shared" si="61"/>
        <v>1.0167014613778707</v>
      </c>
      <c r="CK500">
        <f t="shared" si="62"/>
        <v>0.74712643678160917</v>
      </c>
      <c r="CL500">
        <f t="shared" si="63"/>
        <v>-53</v>
      </c>
    </row>
    <row r="501" spans="1:90">
      <c r="A501" t="s">
        <v>1</v>
      </c>
      <c r="B501">
        <f t="shared" si="56"/>
        <v>1</v>
      </c>
      <c r="C501" t="s">
        <v>60</v>
      </c>
      <c r="D501" t="s">
        <v>57</v>
      </c>
      <c r="E501">
        <v>31</v>
      </c>
      <c r="F501">
        <v>21</v>
      </c>
      <c r="G501">
        <v>26</v>
      </c>
      <c r="H501">
        <v>34</v>
      </c>
      <c r="I501">
        <v>263</v>
      </c>
      <c r="J501">
        <v>2</v>
      </c>
      <c r="K501">
        <v>1</v>
      </c>
      <c r="L501">
        <v>2</v>
      </c>
      <c r="M501">
        <v>12</v>
      </c>
      <c r="N501">
        <v>8.1</v>
      </c>
      <c r="O501">
        <v>7.3</v>
      </c>
      <c r="P501">
        <v>76.5</v>
      </c>
      <c r="Q501">
        <v>105.4</v>
      </c>
      <c r="R501">
        <v>34</v>
      </c>
      <c r="S501">
        <v>158</v>
      </c>
      <c r="T501">
        <v>4.5999999999999996</v>
      </c>
      <c r="U501">
        <v>2</v>
      </c>
      <c r="V501">
        <v>1</v>
      </c>
      <c r="W501">
        <v>1</v>
      </c>
      <c r="X501">
        <v>4</v>
      </c>
      <c r="Y501">
        <v>4</v>
      </c>
      <c r="Z501">
        <v>3</v>
      </c>
      <c r="AA501">
        <v>160</v>
      </c>
      <c r="AB501">
        <v>10</v>
      </c>
      <c r="AC501">
        <v>15</v>
      </c>
      <c r="AD501">
        <v>0</v>
      </c>
      <c r="AE501">
        <v>1</v>
      </c>
      <c r="AF501" s="3">
        <v>34.5</v>
      </c>
      <c r="AG501">
        <f>VLOOKUP(C501,'2022 FPIs'!$A$1:$B$33,2,FALSE)</f>
        <v>-1.1000000000000001</v>
      </c>
      <c r="AH501">
        <f>VLOOKUP($C501,'2022 FPIs'!$A$1:$F$33,3,FALSE)</f>
        <v>50</v>
      </c>
      <c r="AI501">
        <f>VLOOKUP($C501,'2022 FPIs'!$A$1:$F$33,4,FALSE)</f>
        <v>54.3</v>
      </c>
      <c r="AJ501">
        <f>VLOOKUP($C501,'2022 FPIs'!$A$1:$F$33,5,FALSE)</f>
        <v>48.7</v>
      </c>
      <c r="AK501">
        <f>VLOOKUP($C501,'2022 FPIs'!$A$1:$F$33,6,FALSE)</f>
        <v>45.5</v>
      </c>
      <c r="AL501">
        <f>VLOOKUP($C501,'2022 FPIs'!$A$1:$M$33,7,FALSE)</f>
        <v>1455</v>
      </c>
      <c r="AM501">
        <f>VLOOKUP($C501,'2022 FPIs'!$A$1:$M$33,8,FALSE)</f>
        <v>0.5180327868852459</v>
      </c>
      <c r="AN501">
        <f>VLOOKUP($C501,'2022 FPIs'!$A$1:$M$33,9,FALSE)</f>
        <v>0.43414634146341458</v>
      </c>
      <c r="AO501">
        <f>VLOOKUP($C501,'2022 FPIs'!$A$1:$M$33,10,FALSE)</f>
        <v>0.59891107078039918</v>
      </c>
      <c r="AP501">
        <f>VLOOKUP($C501,'2022 FPIs'!$A$1:$M$33,11,FALSE)</f>
        <v>0.44537815126050434</v>
      </c>
      <c r="AQ501">
        <f>VLOOKUP($C501,'2022 FPIs'!$A$1:$M$33,12,FALSE)</f>
        <v>0.39817629179331315</v>
      </c>
      <c r="AR501">
        <f>VLOOKUP($C501,'2022 FPIs'!$A$1:$M$33,13,FALSE)</f>
        <v>0.34741784037558687</v>
      </c>
      <c r="AS501">
        <v>21</v>
      </c>
      <c r="AT501">
        <v>31</v>
      </c>
      <c r="AU501">
        <v>25</v>
      </c>
      <c r="AV501">
        <v>35</v>
      </c>
      <c r="AW501">
        <v>140</v>
      </c>
      <c r="AX501">
        <v>2</v>
      </c>
      <c r="AY501">
        <v>0</v>
      </c>
      <c r="AZ501">
        <v>5</v>
      </c>
      <c r="BA501">
        <v>35</v>
      </c>
      <c r="BB501">
        <v>5</v>
      </c>
      <c r="BC501">
        <v>3.5</v>
      </c>
      <c r="BD501">
        <v>71.400000000000006</v>
      </c>
      <c r="BE501">
        <v>97.3</v>
      </c>
      <c r="BF501">
        <v>21</v>
      </c>
      <c r="BG501">
        <v>122</v>
      </c>
      <c r="BH501">
        <v>5.8</v>
      </c>
      <c r="BI501">
        <v>0</v>
      </c>
      <c r="BJ501">
        <v>0</v>
      </c>
      <c r="BK501">
        <v>0</v>
      </c>
      <c r="BL501">
        <v>3</v>
      </c>
      <c r="BM501">
        <v>3</v>
      </c>
      <c r="BN501">
        <v>6</v>
      </c>
      <c r="BO501">
        <v>288</v>
      </c>
      <c r="BP501">
        <v>6</v>
      </c>
      <c r="BQ501">
        <v>14</v>
      </c>
      <c r="BR501">
        <v>0</v>
      </c>
      <c r="BS501">
        <v>2</v>
      </c>
      <c r="BT501" s="3">
        <f t="shared" si="57"/>
        <v>25.5</v>
      </c>
      <c r="BU501">
        <f>VLOOKUP(D501,'2022 FPIs'!$A$1:$B$33,2,FALSE)</f>
        <v>-15.1</v>
      </c>
      <c r="BV501">
        <f>VLOOKUP($D501,'2022 FPIs'!$A$1:$F$33,3,FALSE)</f>
        <v>45.7</v>
      </c>
      <c r="BW501">
        <f>VLOOKUP($D501,'2022 FPIs'!$A$1:$F$33,4,FALSE)</f>
        <v>39.799999999999997</v>
      </c>
      <c r="BX501">
        <f>VLOOKUP($D501,'2022 FPIs'!$A$1:$F$33,5,FALSE)</f>
        <v>60.5</v>
      </c>
      <c r="BY501">
        <f>VLOOKUP($D501,'2022 FPIs'!$A$1:$F$33,6,FALSE)</f>
        <v>34.299999999999997</v>
      </c>
      <c r="BZ501">
        <f>VLOOKUP($D501,'2022 FPIs'!$A$1:$G$33,7,FALSE)</f>
        <v>1337</v>
      </c>
      <c r="CA501">
        <f>VLOOKUP($D501,'2022 FPIs'!$A$1:$M$33,8,FALSE)</f>
        <v>5.9016393442622918E-2</v>
      </c>
      <c r="CB501">
        <f>VLOOKUP($D501,'2022 FPIs'!$A$1:$M$33,9,FALSE)</f>
        <v>0.32926829268292684</v>
      </c>
      <c r="CC501">
        <f>VLOOKUP($D501,'2022 FPIs'!$A$1:$M$33,10,FALSE)</f>
        <v>0.33575317604355703</v>
      </c>
      <c r="CD501">
        <f>VLOOKUP($D501,'2022 FPIs'!$A$1:$M$33,11,FALSE)</f>
        <v>0.77591036414565828</v>
      </c>
      <c r="CE501">
        <f>VLOOKUP($D501,'2022 FPIs'!$A$1:$M$33,12,FALSE)</f>
        <v>5.7750759878419412E-2</v>
      </c>
      <c r="CF501">
        <f>VLOOKUP($D501,'2022 FPIs'!$A$1:$M$33,13,FALSE)</f>
        <v>7.0422535211267609E-2</v>
      </c>
      <c r="CG501">
        <f t="shared" si="58"/>
        <v>14</v>
      </c>
      <c r="CH501">
        <f t="shared" si="59"/>
        <v>1.0940919037199124</v>
      </c>
      <c r="CI501">
        <f t="shared" si="60"/>
        <v>1.364321608040201</v>
      </c>
      <c r="CJ501">
        <f t="shared" si="61"/>
        <v>0.80495867768595042</v>
      </c>
      <c r="CK501">
        <f t="shared" si="62"/>
        <v>1.3265306122448981</v>
      </c>
      <c r="CL501">
        <f t="shared" si="63"/>
        <v>118</v>
      </c>
    </row>
    <row r="502" spans="1:90">
      <c r="A502" t="s">
        <v>0</v>
      </c>
      <c r="B502">
        <f t="shared" si="56"/>
        <v>0</v>
      </c>
      <c r="C502" t="s">
        <v>60</v>
      </c>
      <c r="D502" t="s">
        <v>68</v>
      </c>
      <c r="E502">
        <v>16</v>
      </c>
      <c r="F502">
        <v>21</v>
      </c>
      <c r="G502">
        <v>23</v>
      </c>
      <c r="H502">
        <v>33</v>
      </c>
      <c r="I502">
        <v>244</v>
      </c>
      <c r="J502">
        <v>2</v>
      </c>
      <c r="K502">
        <v>0</v>
      </c>
      <c r="L502">
        <v>3</v>
      </c>
      <c r="M502">
        <v>31</v>
      </c>
      <c r="N502">
        <v>8.3000000000000007</v>
      </c>
      <c r="O502">
        <v>6.8</v>
      </c>
      <c r="P502">
        <v>69.7</v>
      </c>
      <c r="Q502">
        <v>111.2</v>
      </c>
      <c r="R502">
        <v>14</v>
      </c>
      <c r="S502">
        <v>39</v>
      </c>
      <c r="T502">
        <v>2.8</v>
      </c>
      <c r="U502">
        <v>0</v>
      </c>
      <c r="V502">
        <v>1</v>
      </c>
      <c r="W502">
        <v>1</v>
      </c>
      <c r="X502">
        <v>1</v>
      </c>
      <c r="Y502">
        <v>1</v>
      </c>
      <c r="Z502">
        <v>5</v>
      </c>
      <c r="AA502">
        <v>253</v>
      </c>
      <c r="AB502">
        <v>1</v>
      </c>
      <c r="AC502">
        <v>9</v>
      </c>
      <c r="AD502">
        <v>2</v>
      </c>
      <c r="AE502">
        <v>2</v>
      </c>
      <c r="AF502" s="3">
        <v>23</v>
      </c>
      <c r="AG502">
        <f>VLOOKUP(C502,'2022 FPIs'!$A$1:$B$33,2,FALSE)</f>
        <v>-1.1000000000000001</v>
      </c>
      <c r="AH502">
        <f>VLOOKUP($C502,'2022 FPIs'!$A$1:$F$33,3,FALSE)</f>
        <v>50</v>
      </c>
      <c r="AI502">
        <f>VLOOKUP($C502,'2022 FPIs'!$A$1:$F$33,4,FALSE)</f>
        <v>54.3</v>
      </c>
      <c r="AJ502">
        <f>VLOOKUP($C502,'2022 FPIs'!$A$1:$F$33,5,FALSE)</f>
        <v>48.7</v>
      </c>
      <c r="AK502">
        <f>VLOOKUP($C502,'2022 FPIs'!$A$1:$F$33,6,FALSE)</f>
        <v>45.5</v>
      </c>
      <c r="AL502">
        <f>VLOOKUP($C502,'2022 FPIs'!$A$1:$M$33,7,FALSE)</f>
        <v>1455</v>
      </c>
      <c r="AM502">
        <f>VLOOKUP($C502,'2022 FPIs'!$A$1:$M$33,8,FALSE)</f>
        <v>0.5180327868852459</v>
      </c>
      <c r="AN502">
        <f>VLOOKUP($C502,'2022 FPIs'!$A$1:$M$33,9,FALSE)</f>
        <v>0.43414634146341458</v>
      </c>
      <c r="AO502">
        <f>VLOOKUP($C502,'2022 FPIs'!$A$1:$M$33,10,FALSE)</f>
        <v>0.59891107078039918</v>
      </c>
      <c r="AP502">
        <f>VLOOKUP($C502,'2022 FPIs'!$A$1:$M$33,11,FALSE)</f>
        <v>0.44537815126050434</v>
      </c>
      <c r="AQ502">
        <f>VLOOKUP($C502,'2022 FPIs'!$A$1:$M$33,12,FALSE)</f>
        <v>0.39817629179331315</v>
      </c>
      <c r="AR502">
        <f>VLOOKUP($C502,'2022 FPIs'!$A$1:$M$33,13,FALSE)</f>
        <v>0.34741784037558687</v>
      </c>
      <c r="AS502">
        <v>21</v>
      </c>
      <c r="AT502">
        <v>16</v>
      </c>
      <c r="AU502">
        <v>22</v>
      </c>
      <c r="AV502">
        <v>30</v>
      </c>
      <c r="AW502">
        <v>258</v>
      </c>
      <c r="AX502">
        <v>2</v>
      </c>
      <c r="AY502">
        <v>2</v>
      </c>
      <c r="AZ502">
        <v>0</v>
      </c>
      <c r="BA502">
        <v>0</v>
      </c>
      <c r="BB502">
        <v>8.6</v>
      </c>
      <c r="BC502">
        <v>8.6</v>
      </c>
      <c r="BD502">
        <v>73.3</v>
      </c>
      <c r="BE502">
        <v>93.5</v>
      </c>
      <c r="BF502">
        <v>44</v>
      </c>
      <c r="BG502">
        <v>161</v>
      </c>
      <c r="BH502">
        <v>3.7</v>
      </c>
      <c r="BI502">
        <v>1</v>
      </c>
      <c r="BJ502">
        <v>0</v>
      </c>
      <c r="BK502">
        <v>1</v>
      </c>
      <c r="BL502">
        <v>3</v>
      </c>
      <c r="BM502">
        <v>3</v>
      </c>
      <c r="BN502">
        <v>2</v>
      </c>
      <c r="BO502">
        <v>122</v>
      </c>
      <c r="BP502">
        <v>10</v>
      </c>
      <c r="BQ502">
        <v>15</v>
      </c>
      <c r="BR502">
        <v>0</v>
      </c>
      <c r="BS502">
        <v>0</v>
      </c>
      <c r="BT502" s="3">
        <f t="shared" si="57"/>
        <v>37</v>
      </c>
      <c r="BU502">
        <f>VLOOKUP(D502,'2022 FPIs'!$A$1:$B$33,2,FALSE)</f>
        <v>-8.6999999999999993</v>
      </c>
      <c r="BV502">
        <f>VLOOKUP($D502,'2022 FPIs'!$A$1:$F$33,3,FALSE)</f>
        <v>71.7</v>
      </c>
      <c r="BW502">
        <f>VLOOKUP($D502,'2022 FPIs'!$A$1:$F$33,4,FALSE)</f>
        <v>64.2</v>
      </c>
      <c r="BX502">
        <f>VLOOKUP($D502,'2022 FPIs'!$A$1:$F$33,5,FALSE)</f>
        <v>68.5</v>
      </c>
      <c r="BY502">
        <f>VLOOKUP($D502,'2022 FPIs'!$A$1:$F$33,6,FALSE)</f>
        <v>53.6</v>
      </c>
      <c r="BZ502">
        <f>VLOOKUP($D502,'2022 FPIs'!$A$1:$G$33,7,FALSE)</f>
        <v>1479</v>
      </c>
      <c r="CA502">
        <f>VLOOKUP($D502,'2022 FPIs'!$A$1:$M$33,8,FALSE)</f>
        <v>0.26885245901639343</v>
      </c>
      <c r="CB502">
        <f>VLOOKUP($D502,'2022 FPIs'!$A$1:$M$33,9,FALSE)</f>
        <v>0.96341463414634143</v>
      </c>
      <c r="CC502">
        <f>VLOOKUP($D502,'2022 FPIs'!$A$1:$M$33,10,FALSE)</f>
        <v>0.77858439201451901</v>
      </c>
      <c r="CD502">
        <f>VLOOKUP($D502,'2022 FPIs'!$A$1:$M$33,11,FALSE)</f>
        <v>1</v>
      </c>
      <c r="CE502">
        <f>VLOOKUP($D502,'2022 FPIs'!$A$1:$M$33,12,FALSE)</f>
        <v>0.64437689969604872</v>
      </c>
      <c r="CF502">
        <f>VLOOKUP($D502,'2022 FPIs'!$A$1:$M$33,13,FALSE)</f>
        <v>0.40375586854460094</v>
      </c>
      <c r="CG502">
        <f t="shared" si="58"/>
        <v>7.6</v>
      </c>
      <c r="CH502">
        <f t="shared" si="59"/>
        <v>0.69735006973500691</v>
      </c>
      <c r="CI502">
        <f t="shared" si="60"/>
        <v>0.84579439252336441</v>
      </c>
      <c r="CJ502">
        <f t="shared" si="61"/>
        <v>0.71094890510948905</v>
      </c>
      <c r="CK502">
        <f t="shared" si="62"/>
        <v>0.84888059701492535</v>
      </c>
      <c r="CL502">
        <f t="shared" si="63"/>
        <v>-24</v>
      </c>
    </row>
    <row r="503" spans="1:90">
      <c r="A503" t="s">
        <v>0</v>
      </c>
      <c r="B503">
        <f t="shared" si="56"/>
        <v>0</v>
      </c>
      <c r="C503" t="s">
        <v>60</v>
      </c>
      <c r="D503" t="s">
        <v>58</v>
      </c>
      <c r="E503">
        <v>34</v>
      </c>
      <c r="F503">
        <v>40</v>
      </c>
      <c r="G503">
        <v>27</v>
      </c>
      <c r="H503">
        <v>37</v>
      </c>
      <c r="I503">
        <v>307</v>
      </c>
      <c r="J503">
        <v>2</v>
      </c>
      <c r="K503">
        <v>1</v>
      </c>
      <c r="L503">
        <v>3</v>
      </c>
      <c r="M503">
        <v>21</v>
      </c>
      <c r="N503">
        <v>8.9</v>
      </c>
      <c r="O503">
        <v>7.7</v>
      </c>
      <c r="P503">
        <v>73</v>
      </c>
      <c r="Q503">
        <v>104.2</v>
      </c>
      <c r="R503">
        <v>23</v>
      </c>
      <c r="S503">
        <v>65</v>
      </c>
      <c r="T503">
        <v>2.8</v>
      </c>
      <c r="U503">
        <v>2</v>
      </c>
      <c r="V503">
        <v>2</v>
      </c>
      <c r="W503">
        <v>2</v>
      </c>
      <c r="X503">
        <v>4</v>
      </c>
      <c r="Y503">
        <v>4</v>
      </c>
      <c r="Z503">
        <v>4</v>
      </c>
      <c r="AA503">
        <v>191</v>
      </c>
      <c r="AB503">
        <v>3</v>
      </c>
      <c r="AC503">
        <v>9</v>
      </c>
      <c r="AD503">
        <v>0</v>
      </c>
      <c r="AE503">
        <v>0</v>
      </c>
      <c r="AF503" s="3">
        <v>28</v>
      </c>
      <c r="AG503">
        <f>VLOOKUP(C503,'2022 FPIs'!$A$1:$B$33,2,FALSE)</f>
        <v>-1.1000000000000001</v>
      </c>
      <c r="AH503">
        <f>VLOOKUP($C503,'2022 FPIs'!$A$1:$F$33,3,FALSE)</f>
        <v>50</v>
      </c>
      <c r="AI503">
        <f>VLOOKUP($C503,'2022 FPIs'!$A$1:$F$33,4,FALSE)</f>
        <v>54.3</v>
      </c>
      <c r="AJ503">
        <f>VLOOKUP($C503,'2022 FPIs'!$A$1:$F$33,5,FALSE)</f>
        <v>48.7</v>
      </c>
      <c r="AK503">
        <f>VLOOKUP($C503,'2022 FPIs'!$A$1:$F$33,6,FALSE)</f>
        <v>45.5</v>
      </c>
      <c r="AL503">
        <f>VLOOKUP($C503,'2022 FPIs'!$A$1:$M$33,7,FALSE)</f>
        <v>1455</v>
      </c>
      <c r="AM503">
        <f>VLOOKUP($C503,'2022 FPIs'!$A$1:$M$33,8,FALSE)</f>
        <v>0.5180327868852459</v>
      </c>
      <c r="AN503">
        <f>VLOOKUP($C503,'2022 FPIs'!$A$1:$M$33,9,FALSE)</f>
        <v>0.43414634146341458</v>
      </c>
      <c r="AO503">
        <f>VLOOKUP($C503,'2022 FPIs'!$A$1:$M$33,10,FALSE)</f>
        <v>0.59891107078039918</v>
      </c>
      <c r="AP503">
        <f>VLOOKUP($C503,'2022 FPIs'!$A$1:$M$33,11,FALSE)</f>
        <v>0.44537815126050434</v>
      </c>
      <c r="AQ503">
        <f>VLOOKUP($C503,'2022 FPIs'!$A$1:$M$33,12,FALSE)</f>
        <v>0.39817629179331315</v>
      </c>
      <c r="AR503">
        <f>VLOOKUP($C503,'2022 FPIs'!$A$1:$M$33,13,FALSE)</f>
        <v>0.34741784037558687</v>
      </c>
      <c r="AS503">
        <v>40</v>
      </c>
      <c r="AT503">
        <v>34</v>
      </c>
      <c r="AU503">
        <v>25</v>
      </c>
      <c r="AV503">
        <v>36</v>
      </c>
      <c r="AW503">
        <v>293</v>
      </c>
      <c r="AX503">
        <v>3</v>
      </c>
      <c r="AY503">
        <v>2</v>
      </c>
      <c r="AZ503">
        <v>1</v>
      </c>
      <c r="BA503">
        <v>2</v>
      </c>
      <c r="BB503">
        <v>8.1999999999999993</v>
      </c>
      <c r="BC503">
        <v>7.9</v>
      </c>
      <c r="BD503">
        <v>69.400000000000006</v>
      </c>
      <c r="BE503">
        <v>98.5</v>
      </c>
      <c r="BF503">
        <v>40</v>
      </c>
      <c r="BG503">
        <v>283</v>
      </c>
      <c r="BH503">
        <v>7.1</v>
      </c>
      <c r="BI503">
        <v>2</v>
      </c>
      <c r="BJ503">
        <v>2</v>
      </c>
      <c r="BK503">
        <v>3</v>
      </c>
      <c r="BL503">
        <v>4</v>
      </c>
      <c r="BM503">
        <v>4</v>
      </c>
      <c r="BN503">
        <v>2</v>
      </c>
      <c r="BO503">
        <v>91</v>
      </c>
      <c r="BP503">
        <v>8</v>
      </c>
      <c r="BQ503">
        <v>14</v>
      </c>
      <c r="BR503">
        <v>1</v>
      </c>
      <c r="BS503">
        <v>2</v>
      </c>
      <c r="BT503" s="3">
        <f t="shared" si="57"/>
        <v>32</v>
      </c>
      <c r="BU503">
        <f>VLOOKUP(D503,'2022 FPIs'!$A$1:$B$33,2,FALSE)</f>
        <v>-9.6</v>
      </c>
      <c r="BV503">
        <f>VLOOKUP($D503,'2022 FPIs'!$A$1:$F$33,3,FALSE)</f>
        <v>50.1</v>
      </c>
      <c r="BW503">
        <f>VLOOKUP($D503,'2022 FPIs'!$A$1:$F$33,4,FALSE)</f>
        <v>48</v>
      </c>
      <c r="BX503">
        <f>VLOOKUP($D503,'2022 FPIs'!$A$1:$F$33,5,FALSE)</f>
        <v>49.1</v>
      </c>
      <c r="BY503">
        <f>VLOOKUP($D503,'2022 FPIs'!$A$1:$F$33,6,FALSE)</f>
        <v>57.7</v>
      </c>
      <c r="BZ503">
        <f>VLOOKUP($D503,'2022 FPIs'!$A$1:$G$33,7,FALSE)</f>
        <v>1406</v>
      </c>
      <c r="CA503">
        <f>VLOOKUP($D503,'2022 FPIs'!$A$1:$M$33,8,FALSE)</f>
        <v>0.23934426229508193</v>
      </c>
      <c r="CB503">
        <f>VLOOKUP($D503,'2022 FPIs'!$A$1:$M$33,9,FALSE)</f>
        <v>0.43658536585365848</v>
      </c>
      <c r="CC503">
        <f>VLOOKUP($D503,'2022 FPIs'!$A$1:$M$33,10,FALSE)</f>
        <v>0.48457350272232297</v>
      </c>
      <c r="CD503">
        <f>VLOOKUP($D503,'2022 FPIs'!$A$1:$M$33,11,FALSE)</f>
        <v>0.45658263305322139</v>
      </c>
      <c r="CE503">
        <f>VLOOKUP($D503,'2022 FPIs'!$A$1:$M$33,12,FALSE)</f>
        <v>0.76899696048632238</v>
      </c>
      <c r="CF503">
        <f>VLOOKUP($D503,'2022 FPIs'!$A$1:$M$33,13,FALSE)</f>
        <v>0.23239436619718309</v>
      </c>
      <c r="CG503">
        <f t="shared" si="58"/>
        <v>8.5</v>
      </c>
      <c r="CH503">
        <f t="shared" si="59"/>
        <v>0.99800399201596801</v>
      </c>
      <c r="CI503">
        <f t="shared" si="60"/>
        <v>1.1312499999999999</v>
      </c>
      <c r="CJ503">
        <f t="shared" si="61"/>
        <v>0.99185336048879835</v>
      </c>
      <c r="CK503">
        <f t="shared" si="62"/>
        <v>0.78856152512998268</v>
      </c>
      <c r="CL503">
        <f t="shared" si="63"/>
        <v>49</v>
      </c>
    </row>
    <row r="504" spans="1:90">
      <c r="A504" t="s">
        <v>1</v>
      </c>
      <c r="B504">
        <f t="shared" si="56"/>
        <v>1</v>
      </c>
      <c r="C504" t="s">
        <v>60</v>
      </c>
      <c r="D504" t="s">
        <v>42</v>
      </c>
      <c r="E504">
        <v>27</v>
      </c>
      <c r="F504">
        <v>23</v>
      </c>
      <c r="G504">
        <v>28</v>
      </c>
      <c r="H504">
        <v>39</v>
      </c>
      <c r="I504">
        <v>348</v>
      </c>
      <c r="J504">
        <v>3</v>
      </c>
      <c r="K504">
        <v>1</v>
      </c>
      <c r="L504">
        <v>4</v>
      </c>
      <c r="M504">
        <v>19</v>
      </c>
      <c r="N504">
        <v>9.4</v>
      </c>
      <c r="O504">
        <v>8.1</v>
      </c>
      <c r="P504">
        <v>71.8</v>
      </c>
      <c r="Q504">
        <v>114</v>
      </c>
      <c r="R504">
        <v>22</v>
      </c>
      <c r="S504">
        <v>90</v>
      </c>
      <c r="T504">
        <v>4.0999999999999996</v>
      </c>
      <c r="U504">
        <v>0</v>
      </c>
      <c r="V504">
        <v>2</v>
      </c>
      <c r="W504">
        <v>2</v>
      </c>
      <c r="X504">
        <v>3</v>
      </c>
      <c r="Y504">
        <v>3</v>
      </c>
      <c r="Z504">
        <v>2</v>
      </c>
      <c r="AA504">
        <v>114</v>
      </c>
      <c r="AB504">
        <v>5</v>
      </c>
      <c r="AC504">
        <v>10</v>
      </c>
      <c r="AD504">
        <v>0</v>
      </c>
      <c r="AE504">
        <v>0</v>
      </c>
      <c r="AF504" s="3">
        <v>31</v>
      </c>
      <c r="AG504">
        <f>VLOOKUP(C504,'2022 FPIs'!$A$1:$B$33,2,FALSE)</f>
        <v>-1.1000000000000001</v>
      </c>
      <c r="AH504">
        <f>VLOOKUP($C504,'2022 FPIs'!$A$1:$F$33,3,FALSE)</f>
        <v>50</v>
      </c>
      <c r="AI504">
        <f>VLOOKUP($C504,'2022 FPIs'!$A$1:$F$33,4,FALSE)</f>
        <v>54.3</v>
      </c>
      <c r="AJ504">
        <f>VLOOKUP($C504,'2022 FPIs'!$A$1:$F$33,5,FALSE)</f>
        <v>48.7</v>
      </c>
      <c r="AK504">
        <f>VLOOKUP($C504,'2022 FPIs'!$A$1:$F$33,6,FALSE)</f>
        <v>45.5</v>
      </c>
      <c r="AL504">
        <f>VLOOKUP($C504,'2022 FPIs'!$A$1:$M$33,7,FALSE)</f>
        <v>1455</v>
      </c>
      <c r="AM504">
        <f>VLOOKUP($C504,'2022 FPIs'!$A$1:$M$33,8,FALSE)</f>
        <v>0.5180327868852459</v>
      </c>
      <c r="AN504">
        <f>VLOOKUP($C504,'2022 FPIs'!$A$1:$M$33,9,FALSE)</f>
        <v>0.43414634146341458</v>
      </c>
      <c r="AO504">
        <f>VLOOKUP($C504,'2022 FPIs'!$A$1:$M$33,10,FALSE)</f>
        <v>0.59891107078039918</v>
      </c>
      <c r="AP504">
        <f>VLOOKUP($C504,'2022 FPIs'!$A$1:$M$33,11,FALSE)</f>
        <v>0.44537815126050434</v>
      </c>
      <c r="AQ504">
        <f>VLOOKUP($C504,'2022 FPIs'!$A$1:$M$33,12,FALSE)</f>
        <v>0.39817629179331315</v>
      </c>
      <c r="AR504">
        <f>VLOOKUP($C504,'2022 FPIs'!$A$1:$M$33,13,FALSE)</f>
        <v>0.34741784037558687</v>
      </c>
      <c r="AS504">
        <v>23</v>
      </c>
      <c r="AT504">
        <v>27</v>
      </c>
      <c r="AU504">
        <v>14</v>
      </c>
      <c r="AV504">
        <v>26</v>
      </c>
      <c r="AW504">
        <v>148</v>
      </c>
      <c r="AX504">
        <v>0</v>
      </c>
      <c r="AY504">
        <v>2</v>
      </c>
      <c r="AZ504">
        <v>4</v>
      </c>
      <c r="BA504">
        <v>30</v>
      </c>
      <c r="BB504">
        <v>6.8</v>
      </c>
      <c r="BC504">
        <v>4.9000000000000004</v>
      </c>
      <c r="BD504">
        <v>53.8</v>
      </c>
      <c r="BE504">
        <v>38.6</v>
      </c>
      <c r="BF504">
        <v>33</v>
      </c>
      <c r="BG504">
        <v>171</v>
      </c>
      <c r="BH504">
        <v>5.2</v>
      </c>
      <c r="BI504">
        <v>2</v>
      </c>
      <c r="BJ504">
        <v>3</v>
      </c>
      <c r="BK504">
        <v>3</v>
      </c>
      <c r="BL504">
        <v>2</v>
      </c>
      <c r="BM504">
        <v>2</v>
      </c>
      <c r="BN504">
        <v>3</v>
      </c>
      <c r="BO504">
        <v>164</v>
      </c>
      <c r="BP504">
        <v>4</v>
      </c>
      <c r="BQ504">
        <v>12</v>
      </c>
      <c r="BR504">
        <v>1</v>
      </c>
      <c r="BS504">
        <v>2</v>
      </c>
      <c r="BT504" s="3">
        <f t="shared" si="57"/>
        <v>29</v>
      </c>
      <c r="BU504">
        <f>VLOOKUP(D504,'2022 FPIs'!$A$1:$B$33,2,FALSE)</f>
        <v>-6.5</v>
      </c>
      <c r="BV504">
        <f>VLOOKUP($D504,'2022 FPIs'!$A$1:$F$33,3,FALSE)</f>
        <v>46.9</v>
      </c>
      <c r="BW504">
        <f>VLOOKUP($D504,'2022 FPIs'!$A$1:$F$33,4,FALSE)</f>
        <v>48.4</v>
      </c>
      <c r="BX504">
        <f>VLOOKUP($D504,'2022 FPIs'!$A$1:$F$33,5,FALSE)</f>
        <v>52.3</v>
      </c>
      <c r="BY504">
        <f>VLOOKUP($D504,'2022 FPIs'!$A$1:$F$33,6,FALSE)</f>
        <v>36</v>
      </c>
      <c r="BZ504">
        <f>VLOOKUP($D504,'2022 FPIs'!$A$1:$G$33,7,FALSE)</f>
        <v>1469</v>
      </c>
      <c r="CA504">
        <f>VLOOKUP($D504,'2022 FPIs'!$A$1:$M$33,8,FALSE)</f>
        <v>0.34098360655737703</v>
      </c>
      <c r="CB504">
        <f>VLOOKUP($D504,'2022 FPIs'!$A$1:$M$33,9,FALSE)</f>
        <v>0.35853658536585353</v>
      </c>
      <c r="CC504">
        <f>VLOOKUP($D504,'2022 FPIs'!$A$1:$M$33,10,FALSE)</f>
        <v>0.49183303085299446</v>
      </c>
      <c r="CD504">
        <f>VLOOKUP($D504,'2022 FPIs'!$A$1:$M$33,11,FALSE)</f>
        <v>0.54621848739495793</v>
      </c>
      <c r="CE504">
        <f>VLOOKUP($D504,'2022 FPIs'!$A$1:$M$33,12,FALSE)</f>
        <v>0.10942249240121585</v>
      </c>
      <c r="CF504">
        <f>VLOOKUP($D504,'2022 FPIs'!$A$1:$M$33,13,FALSE)</f>
        <v>0.38028169014084506</v>
      </c>
      <c r="CG504">
        <f t="shared" si="58"/>
        <v>5.4</v>
      </c>
      <c r="CH504">
        <f t="shared" si="59"/>
        <v>1.0660980810234542</v>
      </c>
      <c r="CI504">
        <f t="shared" si="60"/>
        <v>1.1219008264462809</v>
      </c>
      <c r="CJ504">
        <f t="shared" si="61"/>
        <v>0.93116634799235187</v>
      </c>
      <c r="CK504">
        <f t="shared" si="62"/>
        <v>1.2638888888888888</v>
      </c>
      <c r="CL504">
        <f t="shared" si="63"/>
        <v>-14</v>
      </c>
    </row>
    <row r="505" spans="1:90">
      <c r="A505" t="s">
        <v>0</v>
      </c>
      <c r="B505">
        <f t="shared" si="56"/>
        <v>0</v>
      </c>
      <c r="C505" t="s">
        <v>60</v>
      </c>
      <c r="D505" t="s">
        <v>67</v>
      </c>
      <c r="E505">
        <v>24</v>
      </c>
      <c r="F505">
        <v>30</v>
      </c>
      <c r="G505">
        <v>21</v>
      </c>
      <c r="H505">
        <v>36</v>
      </c>
      <c r="I505">
        <v>241</v>
      </c>
      <c r="J505">
        <v>3</v>
      </c>
      <c r="K505">
        <v>2</v>
      </c>
      <c r="L505">
        <v>3</v>
      </c>
      <c r="M505">
        <v>23</v>
      </c>
      <c r="N505">
        <v>7.3</v>
      </c>
      <c r="O505">
        <v>6.2</v>
      </c>
      <c r="P505">
        <v>58.3</v>
      </c>
      <c r="Q505">
        <v>83.2</v>
      </c>
      <c r="R505">
        <v>14</v>
      </c>
      <c r="S505">
        <v>46</v>
      </c>
      <c r="T505">
        <v>3.3</v>
      </c>
      <c r="U505">
        <v>0</v>
      </c>
      <c r="V505">
        <v>1</v>
      </c>
      <c r="W505">
        <v>1</v>
      </c>
      <c r="X505">
        <v>3</v>
      </c>
      <c r="Y505">
        <v>3</v>
      </c>
      <c r="Z505">
        <v>4</v>
      </c>
      <c r="AA505">
        <v>177</v>
      </c>
      <c r="AB505">
        <v>6</v>
      </c>
      <c r="AC505">
        <v>13</v>
      </c>
      <c r="AD505">
        <v>1</v>
      </c>
      <c r="AE505">
        <v>1</v>
      </c>
      <c r="AF505" s="3">
        <v>20.5</v>
      </c>
      <c r="AG505">
        <f>VLOOKUP(C505,'2022 FPIs'!$A$1:$B$33,2,FALSE)</f>
        <v>-1.1000000000000001</v>
      </c>
      <c r="AH505">
        <f>VLOOKUP($C505,'2022 FPIs'!$A$1:$F$33,3,FALSE)</f>
        <v>50</v>
      </c>
      <c r="AI505">
        <f>VLOOKUP($C505,'2022 FPIs'!$A$1:$F$33,4,FALSE)</f>
        <v>54.3</v>
      </c>
      <c r="AJ505">
        <f>VLOOKUP($C505,'2022 FPIs'!$A$1:$F$33,5,FALSE)</f>
        <v>48.7</v>
      </c>
      <c r="AK505">
        <f>VLOOKUP($C505,'2022 FPIs'!$A$1:$F$33,6,FALSE)</f>
        <v>45.5</v>
      </c>
      <c r="AL505">
        <f>VLOOKUP($C505,'2022 FPIs'!$A$1:$M$33,7,FALSE)</f>
        <v>1455</v>
      </c>
      <c r="AM505">
        <f>VLOOKUP($C505,'2022 FPIs'!$A$1:$M$33,8,FALSE)</f>
        <v>0.5180327868852459</v>
      </c>
      <c r="AN505">
        <f>VLOOKUP($C505,'2022 FPIs'!$A$1:$M$33,9,FALSE)</f>
        <v>0.43414634146341458</v>
      </c>
      <c r="AO505">
        <f>VLOOKUP($C505,'2022 FPIs'!$A$1:$M$33,10,FALSE)</f>
        <v>0.59891107078039918</v>
      </c>
      <c r="AP505">
        <f>VLOOKUP($C505,'2022 FPIs'!$A$1:$M$33,11,FALSE)</f>
        <v>0.44537815126050434</v>
      </c>
      <c r="AQ505">
        <f>VLOOKUP($C505,'2022 FPIs'!$A$1:$M$33,12,FALSE)</f>
        <v>0.39817629179331315</v>
      </c>
      <c r="AR505">
        <f>VLOOKUP($C505,'2022 FPIs'!$A$1:$M$33,13,FALSE)</f>
        <v>0.34741784037558687</v>
      </c>
      <c r="AS505">
        <v>30</v>
      </c>
      <c r="AT505">
        <v>24</v>
      </c>
      <c r="AU505">
        <v>14</v>
      </c>
      <c r="AV505">
        <v>24</v>
      </c>
      <c r="AW505">
        <v>105</v>
      </c>
      <c r="AX505">
        <v>1</v>
      </c>
      <c r="AY505">
        <v>0</v>
      </c>
      <c r="AZ505">
        <v>2</v>
      </c>
      <c r="BA505">
        <v>15</v>
      </c>
      <c r="BB505">
        <v>5</v>
      </c>
      <c r="BC505">
        <v>4</v>
      </c>
      <c r="BD505">
        <v>58.3</v>
      </c>
      <c r="BE505">
        <v>82.8</v>
      </c>
      <c r="BF505">
        <v>46</v>
      </c>
      <c r="BG505">
        <v>223</v>
      </c>
      <c r="BH505">
        <v>4.8</v>
      </c>
      <c r="BI505">
        <v>2</v>
      </c>
      <c r="BJ505">
        <v>3</v>
      </c>
      <c r="BK505">
        <v>3</v>
      </c>
      <c r="BL505">
        <v>3</v>
      </c>
      <c r="BM505">
        <v>3</v>
      </c>
      <c r="BN505">
        <v>2</v>
      </c>
      <c r="BO505">
        <v>107</v>
      </c>
      <c r="BP505">
        <v>6</v>
      </c>
      <c r="BQ505">
        <v>13</v>
      </c>
      <c r="BR505">
        <v>1</v>
      </c>
      <c r="BS505">
        <v>2</v>
      </c>
      <c r="BT505" s="3">
        <f t="shared" si="57"/>
        <v>39.5</v>
      </c>
      <c r="BU505">
        <f>VLOOKUP(D505,'2022 FPIs'!$A$1:$B$33,2,FALSE)</f>
        <v>0.6</v>
      </c>
      <c r="BV505">
        <f>VLOOKUP($D505,'2022 FPIs'!$A$1:$F$33,3,FALSE)</f>
        <v>51.1</v>
      </c>
      <c r="BW505">
        <f>VLOOKUP($D505,'2022 FPIs'!$A$1:$F$33,4,FALSE)</f>
        <v>49.5</v>
      </c>
      <c r="BX505">
        <f>VLOOKUP($D505,'2022 FPIs'!$A$1:$F$33,5,FALSE)</f>
        <v>48.2</v>
      </c>
      <c r="BY505">
        <f>VLOOKUP($D505,'2022 FPIs'!$A$1:$F$33,6,FALSE)</f>
        <v>56.9</v>
      </c>
      <c r="BZ505">
        <f>VLOOKUP($D505,'2022 FPIs'!$A$1:$G$33,7,FALSE)</f>
        <v>1485</v>
      </c>
      <c r="CA505">
        <f>VLOOKUP($D505,'2022 FPIs'!$A$1:$M$33,8,FALSE)</f>
        <v>0.57377049180327866</v>
      </c>
      <c r="CB505">
        <f>VLOOKUP($D505,'2022 FPIs'!$A$1:$M$33,9,FALSE)</f>
        <v>0.46097560975609753</v>
      </c>
      <c r="CC505">
        <f>VLOOKUP($D505,'2022 FPIs'!$A$1:$M$33,10,FALSE)</f>
        <v>0.51179673321234109</v>
      </c>
      <c r="CD505">
        <f>VLOOKUP($D505,'2022 FPIs'!$A$1:$M$33,11,FALSE)</f>
        <v>0.43137254901960798</v>
      </c>
      <c r="CE505">
        <f>VLOOKUP($D505,'2022 FPIs'!$A$1:$M$33,12,FALSE)</f>
        <v>0.74468085106382986</v>
      </c>
      <c r="CF505">
        <f>VLOOKUP($D505,'2022 FPIs'!$A$1:$M$33,13,FALSE)</f>
        <v>0.41784037558685444</v>
      </c>
      <c r="CG505">
        <f t="shared" si="58"/>
        <v>-1.7000000000000002</v>
      </c>
      <c r="CH505">
        <f t="shared" si="59"/>
        <v>0.97847358121330719</v>
      </c>
      <c r="CI505">
        <f t="shared" si="60"/>
        <v>1.0969696969696969</v>
      </c>
      <c r="CJ505">
        <f t="shared" si="61"/>
        <v>1.0103734439834025</v>
      </c>
      <c r="CK505">
        <f t="shared" si="62"/>
        <v>0.79964850615114236</v>
      </c>
      <c r="CL505">
        <f t="shared" si="63"/>
        <v>-30</v>
      </c>
    </row>
    <row r="506" spans="1:90">
      <c r="A506" t="s">
        <v>0</v>
      </c>
      <c r="B506">
        <f t="shared" si="56"/>
        <v>0</v>
      </c>
      <c r="C506" t="s">
        <v>60</v>
      </c>
      <c r="D506" t="s">
        <v>54</v>
      </c>
      <c r="E506">
        <v>13</v>
      </c>
      <c r="F506">
        <v>21</v>
      </c>
      <c r="G506">
        <v>31</v>
      </c>
      <c r="H506">
        <v>44</v>
      </c>
      <c r="I506">
        <v>207</v>
      </c>
      <c r="J506">
        <v>1</v>
      </c>
      <c r="K506">
        <v>0</v>
      </c>
      <c r="L506">
        <v>3</v>
      </c>
      <c r="M506">
        <v>31</v>
      </c>
      <c r="N506">
        <v>5.4</v>
      </c>
      <c r="O506">
        <v>4.4000000000000004</v>
      </c>
      <c r="P506">
        <v>70.5</v>
      </c>
      <c r="Q506">
        <v>88</v>
      </c>
      <c r="R506">
        <v>14</v>
      </c>
      <c r="S506">
        <v>70</v>
      </c>
      <c r="T506">
        <v>5</v>
      </c>
      <c r="U506">
        <v>0</v>
      </c>
      <c r="V506">
        <v>2</v>
      </c>
      <c r="W506">
        <v>2</v>
      </c>
      <c r="X506">
        <v>1</v>
      </c>
      <c r="Y506">
        <v>1</v>
      </c>
      <c r="Z506">
        <v>7</v>
      </c>
      <c r="AA506">
        <v>349</v>
      </c>
      <c r="AB506">
        <v>4</v>
      </c>
      <c r="AC506">
        <v>13</v>
      </c>
      <c r="AD506">
        <v>0</v>
      </c>
      <c r="AE506">
        <v>0</v>
      </c>
      <c r="AF506" s="3">
        <v>27</v>
      </c>
      <c r="AG506">
        <f>VLOOKUP(C506,'2022 FPIs'!$A$1:$B$33,2,FALSE)</f>
        <v>-1.1000000000000001</v>
      </c>
      <c r="AH506">
        <f>VLOOKUP($C506,'2022 FPIs'!$A$1:$F$33,3,FALSE)</f>
        <v>50</v>
      </c>
      <c r="AI506">
        <f>VLOOKUP($C506,'2022 FPIs'!$A$1:$F$33,4,FALSE)</f>
        <v>54.3</v>
      </c>
      <c r="AJ506">
        <f>VLOOKUP($C506,'2022 FPIs'!$A$1:$F$33,5,FALSE)</f>
        <v>48.7</v>
      </c>
      <c r="AK506">
        <f>VLOOKUP($C506,'2022 FPIs'!$A$1:$F$33,6,FALSE)</f>
        <v>45.5</v>
      </c>
      <c r="AL506">
        <f>VLOOKUP($C506,'2022 FPIs'!$A$1:$M$33,7,FALSE)</f>
        <v>1455</v>
      </c>
      <c r="AM506">
        <f>VLOOKUP($C506,'2022 FPIs'!$A$1:$M$33,8,FALSE)</f>
        <v>0.5180327868852459</v>
      </c>
      <c r="AN506">
        <f>VLOOKUP($C506,'2022 FPIs'!$A$1:$M$33,9,FALSE)</f>
        <v>0.43414634146341458</v>
      </c>
      <c r="AO506">
        <f>VLOOKUP($C506,'2022 FPIs'!$A$1:$M$33,10,FALSE)</f>
        <v>0.59891107078039918</v>
      </c>
      <c r="AP506">
        <f>VLOOKUP($C506,'2022 FPIs'!$A$1:$M$33,11,FALSE)</f>
        <v>0.44537815126050434</v>
      </c>
      <c r="AQ506">
        <f>VLOOKUP($C506,'2022 FPIs'!$A$1:$M$33,12,FALSE)</f>
        <v>0.39817629179331315</v>
      </c>
      <c r="AR506">
        <f>VLOOKUP($C506,'2022 FPIs'!$A$1:$M$33,13,FALSE)</f>
        <v>0.34741784037558687</v>
      </c>
      <c r="AS506">
        <v>21</v>
      </c>
      <c r="AT506">
        <v>13</v>
      </c>
      <c r="AU506">
        <v>17</v>
      </c>
      <c r="AV506">
        <v>26</v>
      </c>
      <c r="AW506">
        <v>211</v>
      </c>
      <c r="AX506">
        <v>2</v>
      </c>
      <c r="AY506">
        <v>0</v>
      </c>
      <c r="AZ506">
        <v>1</v>
      </c>
      <c r="BA506">
        <v>6</v>
      </c>
      <c r="BB506">
        <v>8.3000000000000007</v>
      </c>
      <c r="BC506">
        <v>7.8</v>
      </c>
      <c r="BD506">
        <v>65.400000000000006</v>
      </c>
      <c r="BE506">
        <v>116</v>
      </c>
      <c r="BF506">
        <v>34</v>
      </c>
      <c r="BG506">
        <v>170</v>
      </c>
      <c r="BH506">
        <v>5</v>
      </c>
      <c r="BI506">
        <v>1</v>
      </c>
      <c r="BJ506">
        <v>0</v>
      </c>
      <c r="BK506">
        <v>1</v>
      </c>
      <c r="BL506">
        <v>3</v>
      </c>
      <c r="BM506">
        <v>3</v>
      </c>
      <c r="BN506">
        <v>6</v>
      </c>
      <c r="BO506">
        <v>253</v>
      </c>
      <c r="BP506">
        <v>6</v>
      </c>
      <c r="BQ506">
        <v>13</v>
      </c>
      <c r="BR506">
        <v>0</v>
      </c>
      <c r="BS506">
        <v>0</v>
      </c>
      <c r="BT506" s="3">
        <f t="shared" si="57"/>
        <v>33</v>
      </c>
      <c r="BU506">
        <f>VLOOKUP(D506,'2022 FPIs'!$A$1:$B$33,2,FALSE)</f>
        <v>6.5</v>
      </c>
      <c r="BV506">
        <f>VLOOKUP($D506,'2022 FPIs'!$A$1:$F$33,3,FALSE)</f>
        <v>32.200000000000003</v>
      </c>
      <c r="BW506">
        <f>VLOOKUP($D506,'2022 FPIs'!$A$1:$F$33,4,FALSE)</f>
        <v>41.6</v>
      </c>
      <c r="BX506">
        <f>VLOOKUP($D506,'2022 FPIs'!$A$1:$F$33,5,FALSE)</f>
        <v>32.799999999999997</v>
      </c>
      <c r="BY506">
        <f>VLOOKUP($D506,'2022 FPIs'!$A$1:$F$33,6,FALSE)</f>
        <v>45.3</v>
      </c>
      <c r="BZ506">
        <f>VLOOKUP($D506,'2022 FPIs'!$A$1:$G$33,7,FALSE)</f>
        <v>1644</v>
      </c>
      <c r="CA506">
        <f>VLOOKUP($D506,'2022 FPIs'!$A$1:$M$33,8,FALSE)</f>
        <v>0.76721311475409837</v>
      </c>
      <c r="CB506">
        <f>VLOOKUP($D506,'2022 FPIs'!$A$1:$M$33,9,FALSE)</f>
        <v>0</v>
      </c>
      <c r="CC506">
        <f>VLOOKUP($D506,'2022 FPIs'!$A$1:$M$33,10,FALSE)</f>
        <v>0.36842105263157893</v>
      </c>
      <c r="CD506">
        <f>VLOOKUP($D506,'2022 FPIs'!$A$1:$M$33,11,FALSE)</f>
        <v>0</v>
      </c>
      <c r="CE506">
        <f>VLOOKUP($D506,'2022 FPIs'!$A$1:$M$33,12,FALSE)</f>
        <v>0.39209726443768994</v>
      </c>
      <c r="CF506">
        <f>VLOOKUP($D506,'2022 FPIs'!$A$1:$M$33,13,FALSE)</f>
        <v>0.79107981220657275</v>
      </c>
      <c r="CG506">
        <f t="shared" si="58"/>
        <v>-7.6</v>
      </c>
      <c r="CH506">
        <f t="shared" si="59"/>
        <v>1.5527950310559004</v>
      </c>
      <c r="CI506">
        <f t="shared" si="60"/>
        <v>1.3052884615384615</v>
      </c>
      <c r="CJ506">
        <f t="shared" si="61"/>
        <v>1.4847560975609759</v>
      </c>
      <c r="CK506">
        <f t="shared" si="62"/>
        <v>1.0044150110375276</v>
      </c>
      <c r="CL506">
        <f t="shared" si="63"/>
        <v>-189</v>
      </c>
    </row>
    <row r="507" spans="1:90">
      <c r="A507" t="s">
        <v>0</v>
      </c>
      <c r="B507">
        <f t="shared" si="56"/>
        <v>0</v>
      </c>
      <c r="C507" t="s">
        <v>60</v>
      </c>
      <c r="D507" t="s">
        <v>46</v>
      </c>
      <c r="E507">
        <v>10</v>
      </c>
      <c r="F507">
        <v>24</v>
      </c>
      <c r="G507">
        <v>25</v>
      </c>
      <c r="H507">
        <v>40</v>
      </c>
      <c r="I507">
        <v>200</v>
      </c>
      <c r="J507">
        <v>1</v>
      </c>
      <c r="K507">
        <v>1</v>
      </c>
      <c r="L507">
        <v>2</v>
      </c>
      <c r="M507">
        <v>15</v>
      </c>
      <c r="N507">
        <v>5.4</v>
      </c>
      <c r="O507">
        <v>4.8</v>
      </c>
      <c r="P507">
        <v>62.5</v>
      </c>
      <c r="Q507">
        <v>72.900000000000006</v>
      </c>
      <c r="R507">
        <v>31</v>
      </c>
      <c r="S507">
        <v>133</v>
      </c>
      <c r="T507">
        <v>4.3</v>
      </c>
      <c r="U507">
        <v>0</v>
      </c>
      <c r="V507">
        <v>1</v>
      </c>
      <c r="W507">
        <v>1</v>
      </c>
      <c r="X507">
        <v>1</v>
      </c>
      <c r="Y507">
        <v>1</v>
      </c>
      <c r="Z507">
        <v>5</v>
      </c>
      <c r="AA507">
        <v>238</v>
      </c>
      <c r="AB507">
        <v>2</v>
      </c>
      <c r="AC507">
        <v>14</v>
      </c>
      <c r="AD507">
        <v>3</v>
      </c>
      <c r="AE507">
        <v>6</v>
      </c>
      <c r="AF507" s="3">
        <v>35</v>
      </c>
      <c r="AG507">
        <f>VLOOKUP(C507,'2022 FPIs'!$A$1:$B$33,2,FALSE)</f>
        <v>-1.1000000000000001</v>
      </c>
      <c r="AH507">
        <f>VLOOKUP($C507,'2022 FPIs'!$A$1:$F$33,3,FALSE)</f>
        <v>50</v>
      </c>
      <c r="AI507">
        <f>VLOOKUP($C507,'2022 FPIs'!$A$1:$F$33,4,FALSE)</f>
        <v>54.3</v>
      </c>
      <c r="AJ507">
        <f>VLOOKUP($C507,'2022 FPIs'!$A$1:$F$33,5,FALSE)</f>
        <v>48.7</v>
      </c>
      <c r="AK507">
        <f>VLOOKUP($C507,'2022 FPIs'!$A$1:$F$33,6,FALSE)</f>
        <v>45.5</v>
      </c>
      <c r="AL507">
        <f>VLOOKUP($C507,'2022 FPIs'!$A$1:$M$33,7,FALSE)</f>
        <v>1455</v>
      </c>
      <c r="AM507">
        <f>VLOOKUP($C507,'2022 FPIs'!$A$1:$M$33,8,FALSE)</f>
        <v>0.5180327868852459</v>
      </c>
      <c r="AN507">
        <f>VLOOKUP($C507,'2022 FPIs'!$A$1:$M$33,9,FALSE)</f>
        <v>0.43414634146341458</v>
      </c>
      <c r="AO507">
        <f>VLOOKUP($C507,'2022 FPIs'!$A$1:$M$33,10,FALSE)</f>
        <v>0.59891107078039918</v>
      </c>
      <c r="AP507">
        <f>VLOOKUP($C507,'2022 FPIs'!$A$1:$M$33,11,FALSE)</f>
        <v>0.44537815126050434</v>
      </c>
      <c r="AQ507">
        <f>VLOOKUP($C507,'2022 FPIs'!$A$1:$M$33,12,FALSE)</f>
        <v>0.39817629179331315</v>
      </c>
      <c r="AR507">
        <f>VLOOKUP($C507,'2022 FPIs'!$A$1:$M$33,13,FALSE)</f>
        <v>0.34741784037558687</v>
      </c>
      <c r="AS507">
        <v>24</v>
      </c>
      <c r="AT507">
        <v>10</v>
      </c>
      <c r="AU507">
        <v>16</v>
      </c>
      <c r="AV507">
        <v>28</v>
      </c>
      <c r="AW507">
        <v>220</v>
      </c>
      <c r="AX507">
        <v>2</v>
      </c>
      <c r="AY507">
        <v>0</v>
      </c>
      <c r="AZ507">
        <v>1</v>
      </c>
      <c r="BA507">
        <v>4</v>
      </c>
      <c r="BB507">
        <v>8</v>
      </c>
      <c r="BC507">
        <v>7.6</v>
      </c>
      <c r="BD507">
        <v>57.1</v>
      </c>
      <c r="BE507">
        <v>106.2</v>
      </c>
      <c r="BF507">
        <v>22</v>
      </c>
      <c r="BG507">
        <v>77</v>
      </c>
      <c r="BH507">
        <v>3.5</v>
      </c>
      <c r="BI507">
        <v>1</v>
      </c>
      <c r="BJ507">
        <v>1</v>
      </c>
      <c r="BK507">
        <v>1</v>
      </c>
      <c r="BL507">
        <v>3</v>
      </c>
      <c r="BM507">
        <v>3</v>
      </c>
      <c r="BN507">
        <v>6</v>
      </c>
      <c r="BO507">
        <v>246</v>
      </c>
      <c r="BP507">
        <v>3</v>
      </c>
      <c r="BQ507">
        <v>11</v>
      </c>
      <c r="BR507">
        <v>0</v>
      </c>
      <c r="BS507">
        <v>1</v>
      </c>
      <c r="BT507" s="3">
        <f t="shared" si="57"/>
        <v>25</v>
      </c>
      <c r="BU507">
        <f>VLOOKUP(D507,'2022 FPIs'!$A$1:$B$33,2,FALSE)</f>
        <v>13.6</v>
      </c>
      <c r="BV507">
        <f>VLOOKUP($D507,'2022 FPIs'!$A$1:$F$33,3,FALSE)</f>
        <v>37.799999999999997</v>
      </c>
      <c r="BW507">
        <f>VLOOKUP($D507,'2022 FPIs'!$A$1:$F$33,4,FALSE)</f>
        <v>33.200000000000003</v>
      </c>
      <c r="BX507">
        <f>VLOOKUP($D507,'2022 FPIs'!$A$1:$F$33,5,FALSE)</f>
        <v>50.1</v>
      </c>
      <c r="BY507">
        <f>VLOOKUP($D507,'2022 FPIs'!$A$1:$F$33,6,FALSE)</f>
        <v>45.9</v>
      </c>
      <c r="BZ507">
        <f>VLOOKUP($D507,'2022 FPIs'!$A$1:$G$33,7,FALSE)</f>
        <v>1733</v>
      </c>
      <c r="CA507">
        <f>VLOOKUP($D507,'2022 FPIs'!$A$1:$M$33,8,FALSE)</f>
        <v>1</v>
      </c>
      <c r="CB507">
        <f>VLOOKUP($D507,'2022 FPIs'!$A$1:$M$33,9,FALSE)</f>
        <v>0.13658536585365841</v>
      </c>
      <c r="CC507">
        <f>VLOOKUP($D507,'2022 FPIs'!$A$1:$M$33,10,FALSE)</f>
        <v>0.21597096188747733</v>
      </c>
      <c r="CD507">
        <f>VLOOKUP($D507,'2022 FPIs'!$A$1:$M$33,11,FALSE)</f>
        <v>0.48459383753501406</v>
      </c>
      <c r="CE507">
        <f>VLOOKUP($D507,'2022 FPIs'!$A$1:$M$33,12,FALSE)</f>
        <v>0.4103343465045593</v>
      </c>
      <c r="CF507">
        <f>VLOOKUP($D507,'2022 FPIs'!$A$1:$M$33,13,FALSE)</f>
        <v>1</v>
      </c>
      <c r="CG507">
        <f t="shared" si="58"/>
        <v>-14.7</v>
      </c>
      <c r="CH507">
        <f t="shared" si="59"/>
        <v>1.3227513227513228</v>
      </c>
      <c r="CI507">
        <f t="shared" si="60"/>
        <v>1.6355421686746985</v>
      </c>
      <c r="CJ507">
        <f t="shared" si="61"/>
        <v>0.97205588822355293</v>
      </c>
      <c r="CK507">
        <f t="shared" si="62"/>
        <v>0.99128540305010893</v>
      </c>
      <c r="CL507">
        <f t="shared" si="63"/>
        <v>-278</v>
      </c>
    </row>
    <row r="508" spans="1:90">
      <c r="A508" t="s">
        <v>1</v>
      </c>
      <c r="B508">
        <f t="shared" si="56"/>
        <v>1</v>
      </c>
      <c r="C508" t="s">
        <v>60</v>
      </c>
      <c r="D508" t="s">
        <v>40</v>
      </c>
      <c r="E508">
        <v>23</v>
      </c>
      <c r="F508">
        <v>6</v>
      </c>
      <c r="G508">
        <v>18</v>
      </c>
      <c r="H508">
        <v>29</v>
      </c>
      <c r="I508">
        <v>148</v>
      </c>
      <c r="J508">
        <v>2</v>
      </c>
      <c r="K508">
        <v>0</v>
      </c>
      <c r="L508">
        <v>4</v>
      </c>
      <c r="M508">
        <v>35</v>
      </c>
      <c r="N508">
        <v>6.3</v>
      </c>
      <c r="O508">
        <v>4.5</v>
      </c>
      <c r="P508">
        <v>62.1</v>
      </c>
      <c r="Q508">
        <v>98.1</v>
      </c>
      <c r="R508">
        <v>38</v>
      </c>
      <c r="S508">
        <v>198</v>
      </c>
      <c r="T508">
        <v>5.2</v>
      </c>
      <c r="U508">
        <v>0</v>
      </c>
      <c r="V508">
        <v>3</v>
      </c>
      <c r="W508">
        <v>4</v>
      </c>
      <c r="X508">
        <v>2</v>
      </c>
      <c r="Y508">
        <v>2</v>
      </c>
      <c r="Z508">
        <v>4</v>
      </c>
      <c r="AA508">
        <v>169</v>
      </c>
      <c r="AB508">
        <v>5</v>
      </c>
      <c r="AC508">
        <v>15</v>
      </c>
      <c r="AD508">
        <v>1</v>
      </c>
      <c r="AE508">
        <v>2</v>
      </c>
      <c r="AF508" s="3">
        <v>33.5</v>
      </c>
      <c r="AG508">
        <f>VLOOKUP(C508,'2022 FPIs'!$A$1:$B$33,2,FALSE)</f>
        <v>-1.1000000000000001</v>
      </c>
      <c r="AH508">
        <f>VLOOKUP($C508,'2022 FPIs'!$A$1:$F$33,3,FALSE)</f>
        <v>50</v>
      </c>
      <c r="AI508">
        <f>VLOOKUP($C508,'2022 FPIs'!$A$1:$F$33,4,FALSE)</f>
        <v>54.3</v>
      </c>
      <c r="AJ508">
        <f>VLOOKUP($C508,'2022 FPIs'!$A$1:$F$33,5,FALSE)</f>
        <v>48.7</v>
      </c>
      <c r="AK508">
        <f>VLOOKUP($C508,'2022 FPIs'!$A$1:$F$33,6,FALSE)</f>
        <v>45.5</v>
      </c>
      <c r="AL508">
        <f>VLOOKUP($C508,'2022 FPIs'!$A$1:$M$33,7,FALSE)</f>
        <v>1455</v>
      </c>
      <c r="AM508">
        <f>VLOOKUP($C508,'2022 FPIs'!$A$1:$M$33,8,FALSE)</f>
        <v>0.5180327868852459</v>
      </c>
      <c r="AN508">
        <f>VLOOKUP($C508,'2022 FPIs'!$A$1:$M$33,9,FALSE)</f>
        <v>0.43414634146341458</v>
      </c>
      <c r="AO508">
        <f>VLOOKUP($C508,'2022 FPIs'!$A$1:$M$33,10,FALSE)</f>
        <v>0.59891107078039918</v>
      </c>
      <c r="AP508">
        <f>VLOOKUP($C508,'2022 FPIs'!$A$1:$M$33,11,FALSE)</f>
        <v>0.44537815126050434</v>
      </c>
      <c r="AQ508">
        <f>VLOOKUP($C508,'2022 FPIs'!$A$1:$M$33,12,FALSE)</f>
        <v>0.39817629179331315</v>
      </c>
      <c r="AR508">
        <f>VLOOKUP($C508,'2022 FPIs'!$A$1:$M$33,13,FALSE)</f>
        <v>0.34741784037558687</v>
      </c>
      <c r="AS508">
        <v>6</v>
      </c>
      <c r="AT508">
        <v>23</v>
      </c>
      <c r="AU508">
        <v>23</v>
      </c>
      <c r="AV508">
        <v>46</v>
      </c>
      <c r="AW508">
        <v>204</v>
      </c>
      <c r="AX508">
        <v>0</v>
      </c>
      <c r="AY508">
        <v>2</v>
      </c>
      <c r="AZ508">
        <v>4</v>
      </c>
      <c r="BA508">
        <v>36</v>
      </c>
      <c r="BB508">
        <v>5.2</v>
      </c>
      <c r="BC508">
        <v>4.0999999999999996</v>
      </c>
      <c r="BD508">
        <v>50</v>
      </c>
      <c r="BE508">
        <v>44.1</v>
      </c>
      <c r="BF508">
        <v>17</v>
      </c>
      <c r="BG508">
        <v>75</v>
      </c>
      <c r="BH508">
        <v>4.4000000000000004</v>
      </c>
      <c r="BI508">
        <v>0</v>
      </c>
      <c r="BJ508">
        <v>2</v>
      </c>
      <c r="BK508">
        <v>3</v>
      </c>
      <c r="BL508">
        <v>0</v>
      </c>
      <c r="BM508">
        <v>0</v>
      </c>
      <c r="BN508">
        <v>3</v>
      </c>
      <c r="BO508">
        <v>130</v>
      </c>
      <c r="BP508">
        <v>4</v>
      </c>
      <c r="BQ508">
        <v>13</v>
      </c>
      <c r="BR508">
        <v>0</v>
      </c>
      <c r="BS508">
        <v>2</v>
      </c>
      <c r="BT508" s="3">
        <f t="shared" si="57"/>
        <v>26.5</v>
      </c>
      <c r="BU508">
        <f>VLOOKUP(D508,'2022 FPIs'!$A$1:$B$33,2,FALSE)</f>
        <v>-3.2</v>
      </c>
      <c r="BV508">
        <f>VLOOKUP($D508,'2022 FPIs'!$A$1:$F$33,3,FALSE)</f>
        <v>45.6</v>
      </c>
      <c r="BW508">
        <f>VLOOKUP($D508,'2022 FPIs'!$A$1:$F$33,4,FALSE)</f>
        <v>41.6</v>
      </c>
      <c r="BX508">
        <f>VLOOKUP($D508,'2022 FPIs'!$A$1:$F$33,5,FALSE)</f>
        <v>54.4</v>
      </c>
      <c r="BY508">
        <f>VLOOKUP($D508,'2022 FPIs'!$A$1:$F$33,6,FALSE)</f>
        <v>43.6</v>
      </c>
      <c r="BZ508">
        <f>VLOOKUP($D508,'2022 FPIs'!$A$1:$G$33,7,FALSE)</f>
        <v>1386</v>
      </c>
      <c r="CA508">
        <f>VLOOKUP($D508,'2022 FPIs'!$A$1:$M$33,8,FALSE)</f>
        <v>0.44918032786885242</v>
      </c>
      <c r="CB508">
        <f>VLOOKUP($D508,'2022 FPIs'!$A$1:$M$33,9,FALSE)</f>
        <v>0.32682926829268288</v>
      </c>
      <c r="CC508">
        <f>VLOOKUP($D508,'2022 FPIs'!$A$1:$M$33,10,FALSE)</f>
        <v>0.36842105263157893</v>
      </c>
      <c r="CD508">
        <f>VLOOKUP($D508,'2022 FPIs'!$A$1:$M$33,11,FALSE)</f>
        <v>0.60504201680672265</v>
      </c>
      <c r="CE508">
        <f>VLOOKUP($D508,'2022 FPIs'!$A$1:$M$33,12,FALSE)</f>
        <v>0.34042553191489372</v>
      </c>
      <c r="CF508">
        <f>VLOOKUP($D508,'2022 FPIs'!$A$1:$M$33,13,FALSE)</f>
        <v>0.18544600938967137</v>
      </c>
      <c r="CG508">
        <f t="shared" si="58"/>
        <v>2.1</v>
      </c>
      <c r="CH508">
        <f t="shared" si="59"/>
        <v>1.0964912280701753</v>
      </c>
      <c r="CI508">
        <f t="shared" si="60"/>
        <v>1.3052884615384615</v>
      </c>
      <c r="CJ508">
        <f t="shared" si="61"/>
        <v>0.89522058823529416</v>
      </c>
      <c r="CK508">
        <f t="shared" si="62"/>
        <v>1.0435779816513762</v>
      </c>
      <c r="CL508">
        <f t="shared" si="63"/>
        <v>69</v>
      </c>
    </row>
    <row r="509" spans="1:90">
      <c r="A509" t="s">
        <v>1</v>
      </c>
      <c r="B509">
        <f t="shared" si="56"/>
        <v>1</v>
      </c>
      <c r="C509" t="s">
        <v>60</v>
      </c>
      <c r="D509" t="s">
        <v>42</v>
      </c>
      <c r="E509">
        <v>19</v>
      </c>
      <c r="F509">
        <v>16</v>
      </c>
      <c r="G509">
        <v>19</v>
      </c>
      <c r="H509">
        <v>31</v>
      </c>
      <c r="I509">
        <v>205</v>
      </c>
      <c r="J509">
        <v>1</v>
      </c>
      <c r="K509">
        <v>2</v>
      </c>
      <c r="L509">
        <v>3</v>
      </c>
      <c r="M509">
        <v>8</v>
      </c>
      <c r="N509">
        <v>6.9</v>
      </c>
      <c r="O509">
        <v>6</v>
      </c>
      <c r="P509">
        <v>61.3</v>
      </c>
      <c r="Q509">
        <v>64.599999999999994</v>
      </c>
      <c r="R509">
        <v>36</v>
      </c>
      <c r="S509">
        <v>197</v>
      </c>
      <c r="T509">
        <v>5.5</v>
      </c>
      <c r="U509">
        <v>0</v>
      </c>
      <c r="V509">
        <v>4</v>
      </c>
      <c r="W509">
        <v>5</v>
      </c>
      <c r="X509">
        <v>1</v>
      </c>
      <c r="Y509">
        <v>1</v>
      </c>
      <c r="Z509">
        <v>5</v>
      </c>
      <c r="AA509">
        <v>233</v>
      </c>
      <c r="AB509">
        <v>1</v>
      </c>
      <c r="AC509">
        <v>11</v>
      </c>
      <c r="AD509">
        <v>1</v>
      </c>
      <c r="AE509">
        <v>1</v>
      </c>
      <c r="AF509" s="3">
        <v>35.5</v>
      </c>
      <c r="AG509">
        <f>VLOOKUP(C509,'2022 FPIs'!$A$1:$B$33,2,FALSE)</f>
        <v>-1.1000000000000001</v>
      </c>
      <c r="AH509">
        <f>VLOOKUP($C509,'2022 FPIs'!$A$1:$F$33,3,FALSE)</f>
        <v>50</v>
      </c>
      <c r="AI509">
        <f>VLOOKUP($C509,'2022 FPIs'!$A$1:$F$33,4,FALSE)</f>
        <v>54.3</v>
      </c>
      <c r="AJ509">
        <f>VLOOKUP($C509,'2022 FPIs'!$A$1:$F$33,5,FALSE)</f>
        <v>48.7</v>
      </c>
      <c r="AK509">
        <f>VLOOKUP($C509,'2022 FPIs'!$A$1:$F$33,6,FALSE)</f>
        <v>45.5</v>
      </c>
      <c r="AL509">
        <f>VLOOKUP($C509,'2022 FPIs'!$A$1:$M$33,7,FALSE)</f>
        <v>1455</v>
      </c>
      <c r="AM509">
        <f>VLOOKUP($C509,'2022 FPIs'!$A$1:$M$33,8,FALSE)</f>
        <v>0.5180327868852459</v>
      </c>
      <c r="AN509">
        <f>VLOOKUP($C509,'2022 FPIs'!$A$1:$M$33,9,FALSE)</f>
        <v>0.43414634146341458</v>
      </c>
      <c r="AO509">
        <f>VLOOKUP($C509,'2022 FPIs'!$A$1:$M$33,10,FALSE)</f>
        <v>0.59891107078039918</v>
      </c>
      <c r="AP509">
        <f>VLOOKUP($C509,'2022 FPIs'!$A$1:$M$33,11,FALSE)</f>
        <v>0.44537815126050434</v>
      </c>
      <c r="AQ509">
        <f>VLOOKUP($C509,'2022 FPIs'!$A$1:$M$33,12,FALSE)</f>
        <v>0.39817629179331315</v>
      </c>
      <c r="AR509">
        <f>VLOOKUP($C509,'2022 FPIs'!$A$1:$M$33,13,FALSE)</f>
        <v>0.34741784037558687</v>
      </c>
      <c r="AS509">
        <v>16</v>
      </c>
      <c r="AT509">
        <v>19</v>
      </c>
      <c r="AU509">
        <v>13</v>
      </c>
      <c r="AV509">
        <v>26</v>
      </c>
      <c r="AW509">
        <v>123</v>
      </c>
      <c r="AX509">
        <v>0</v>
      </c>
      <c r="AY509">
        <v>1</v>
      </c>
      <c r="AZ509">
        <v>5</v>
      </c>
      <c r="BA509">
        <v>24</v>
      </c>
      <c r="BB509">
        <v>5.7</v>
      </c>
      <c r="BC509">
        <v>4</v>
      </c>
      <c r="BD509">
        <v>50</v>
      </c>
      <c r="BE509">
        <v>47.4</v>
      </c>
      <c r="BF509">
        <v>28</v>
      </c>
      <c r="BG509">
        <v>146</v>
      </c>
      <c r="BH509">
        <v>5.2</v>
      </c>
      <c r="BI509">
        <v>1</v>
      </c>
      <c r="BJ509">
        <v>3</v>
      </c>
      <c r="BK509">
        <v>3</v>
      </c>
      <c r="BL509">
        <v>1</v>
      </c>
      <c r="BM509">
        <v>1</v>
      </c>
      <c r="BN509">
        <v>6</v>
      </c>
      <c r="BO509">
        <v>286</v>
      </c>
      <c r="BP509">
        <v>4</v>
      </c>
      <c r="BQ509">
        <v>14</v>
      </c>
      <c r="BR509">
        <v>1</v>
      </c>
      <c r="BS509">
        <v>1</v>
      </c>
      <c r="BT509" s="3">
        <f t="shared" si="57"/>
        <v>24.5</v>
      </c>
      <c r="BU509">
        <f>VLOOKUP(D509,'2022 FPIs'!$A$1:$B$33,2,FALSE)</f>
        <v>-6.5</v>
      </c>
      <c r="BV509">
        <f>VLOOKUP($D509,'2022 FPIs'!$A$1:$F$33,3,FALSE)</f>
        <v>46.9</v>
      </c>
      <c r="BW509">
        <f>VLOOKUP($D509,'2022 FPIs'!$A$1:$F$33,4,FALSE)</f>
        <v>48.4</v>
      </c>
      <c r="BX509">
        <f>VLOOKUP($D509,'2022 FPIs'!$A$1:$F$33,5,FALSE)</f>
        <v>52.3</v>
      </c>
      <c r="BY509">
        <f>VLOOKUP($D509,'2022 FPIs'!$A$1:$F$33,6,FALSE)</f>
        <v>36</v>
      </c>
      <c r="BZ509">
        <f>VLOOKUP($D509,'2022 FPIs'!$A$1:$G$33,7,FALSE)</f>
        <v>1469</v>
      </c>
      <c r="CA509">
        <f>VLOOKUP($D509,'2022 FPIs'!$A$1:$M$33,8,FALSE)</f>
        <v>0.34098360655737703</v>
      </c>
      <c r="CB509">
        <f>VLOOKUP($D509,'2022 FPIs'!$A$1:$M$33,9,FALSE)</f>
        <v>0.35853658536585353</v>
      </c>
      <c r="CC509">
        <f>VLOOKUP($D509,'2022 FPIs'!$A$1:$M$33,10,FALSE)</f>
        <v>0.49183303085299446</v>
      </c>
      <c r="CD509">
        <f>VLOOKUP($D509,'2022 FPIs'!$A$1:$M$33,11,FALSE)</f>
        <v>0.54621848739495793</v>
      </c>
      <c r="CE509">
        <f>VLOOKUP($D509,'2022 FPIs'!$A$1:$M$33,12,FALSE)</f>
        <v>0.10942249240121585</v>
      </c>
      <c r="CF509">
        <f>VLOOKUP($D509,'2022 FPIs'!$A$1:$M$33,13,FALSE)</f>
        <v>0.38028169014084506</v>
      </c>
      <c r="CG509">
        <f t="shared" si="58"/>
        <v>5.4</v>
      </c>
      <c r="CH509">
        <f t="shared" si="59"/>
        <v>1.0660980810234542</v>
      </c>
      <c r="CI509">
        <f t="shared" si="60"/>
        <v>1.1219008264462809</v>
      </c>
      <c r="CJ509">
        <f t="shared" si="61"/>
        <v>0.93116634799235187</v>
      </c>
      <c r="CK509">
        <f t="shared" si="62"/>
        <v>1.2638888888888888</v>
      </c>
      <c r="CL509">
        <f t="shared" si="63"/>
        <v>-14</v>
      </c>
    </row>
    <row r="510" spans="1:90">
      <c r="A510" t="s">
        <v>0</v>
      </c>
      <c r="B510">
        <f t="shared" si="56"/>
        <v>0</v>
      </c>
      <c r="C510" t="s">
        <v>42</v>
      </c>
      <c r="D510" t="s">
        <v>35</v>
      </c>
      <c r="E510">
        <v>10</v>
      </c>
      <c r="F510">
        <v>31</v>
      </c>
      <c r="G510">
        <v>29</v>
      </c>
      <c r="H510">
        <v>41</v>
      </c>
      <c r="I510">
        <v>191</v>
      </c>
      <c r="J510">
        <v>1</v>
      </c>
      <c r="K510">
        <v>3</v>
      </c>
      <c r="L510">
        <v>7</v>
      </c>
      <c r="M510">
        <v>49</v>
      </c>
      <c r="N510">
        <v>5.9</v>
      </c>
      <c r="O510">
        <v>4</v>
      </c>
      <c r="P510">
        <v>70.7</v>
      </c>
      <c r="Q510">
        <v>58.1</v>
      </c>
      <c r="R510">
        <v>18</v>
      </c>
      <c r="S510">
        <v>52</v>
      </c>
      <c r="T510">
        <v>2.9</v>
      </c>
      <c r="U510">
        <v>0</v>
      </c>
      <c r="V510">
        <v>1</v>
      </c>
      <c r="W510">
        <v>1</v>
      </c>
      <c r="X510">
        <v>1</v>
      </c>
      <c r="Y510">
        <v>1</v>
      </c>
      <c r="Z510">
        <v>4</v>
      </c>
      <c r="AA510">
        <v>180</v>
      </c>
      <c r="AB510">
        <v>6</v>
      </c>
      <c r="AC510">
        <v>13</v>
      </c>
      <c r="AD510">
        <v>2</v>
      </c>
      <c r="AE510">
        <v>3</v>
      </c>
      <c r="AF510" s="3">
        <v>29</v>
      </c>
      <c r="AG510">
        <f>VLOOKUP(C510,'2022 FPIs'!$A$1:$B$33,2,FALSE)</f>
        <v>-6.5</v>
      </c>
      <c r="AH510">
        <f>VLOOKUP($C510,'2022 FPIs'!$A$1:$F$33,3,FALSE)</f>
        <v>46.9</v>
      </c>
      <c r="AI510">
        <f>VLOOKUP($C510,'2022 FPIs'!$A$1:$F$33,4,FALSE)</f>
        <v>48.4</v>
      </c>
      <c r="AJ510">
        <f>VLOOKUP($C510,'2022 FPIs'!$A$1:$F$33,5,FALSE)</f>
        <v>52.3</v>
      </c>
      <c r="AK510">
        <f>VLOOKUP($C510,'2022 FPIs'!$A$1:$F$33,6,FALSE)</f>
        <v>36</v>
      </c>
      <c r="AL510">
        <f>VLOOKUP($C510,'2022 FPIs'!$A$1:$M$33,7,FALSE)</f>
        <v>1469</v>
      </c>
      <c r="AM510">
        <f>VLOOKUP($C510,'2022 FPIs'!$A$1:$M$33,8,FALSE)</f>
        <v>0.34098360655737703</v>
      </c>
      <c r="AN510">
        <f>VLOOKUP($C510,'2022 FPIs'!$A$1:$M$33,9,FALSE)</f>
        <v>0.35853658536585353</v>
      </c>
      <c r="AO510">
        <f>VLOOKUP($C510,'2022 FPIs'!$A$1:$M$33,10,FALSE)</f>
        <v>0.49183303085299446</v>
      </c>
      <c r="AP510">
        <f>VLOOKUP($C510,'2022 FPIs'!$A$1:$M$33,11,FALSE)</f>
        <v>0.54621848739495793</v>
      </c>
      <c r="AQ510">
        <f>VLOOKUP($C510,'2022 FPIs'!$A$1:$M$33,12,FALSE)</f>
        <v>0.10942249240121585</v>
      </c>
      <c r="AR510">
        <f>VLOOKUP($C510,'2022 FPIs'!$A$1:$M$33,13,FALSE)</f>
        <v>0.38028169014084506</v>
      </c>
      <c r="AS510">
        <v>31</v>
      </c>
      <c r="AT510">
        <v>10</v>
      </c>
      <c r="AU510">
        <v>26</v>
      </c>
      <c r="AV510">
        <v>31</v>
      </c>
      <c r="AW510">
        <v>292</v>
      </c>
      <c r="AX510">
        <v>3</v>
      </c>
      <c r="AY510">
        <v>2</v>
      </c>
      <c r="AZ510">
        <v>2</v>
      </c>
      <c r="BA510">
        <v>5</v>
      </c>
      <c r="BB510">
        <v>9.6</v>
      </c>
      <c r="BC510">
        <v>8.8000000000000007</v>
      </c>
      <c r="BD510">
        <v>83.9</v>
      </c>
      <c r="BE510">
        <v>111.3</v>
      </c>
      <c r="BF510">
        <v>25</v>
      </c>
      <c r="BG510">
        <v>121</v>
      </c>
      <c r="BH510">
        <v>4.8</v>
      </c>
      <c r="BI510">
        <v>1</v>
      </c>
      <c r="BJ510">
        <v>1</v>
      </c>
      <c r="BK510">
        <v>1</v>
      </c>
      <c r="BL510">
        <v>4</v>
      </c>
      <c r="BM510">
        <v>4</v>
      </c>
      <c r="BN510">
        <v>0</v>
      </c>
      <c r="BO510">
        <v>0</v>
      </c>
      <c r="BP510">
        <v>9</v>
      </c>
      <c r="BQ510">
        <v>10</v>
      </c>
      <c r="BR510">
        <v>0</v>
      </c>
      <c r="BS510">
        <v>0</v>
      </c>
      <c r="BT510" s="3">
        <f t="shared" si="57"/>
        <v>31</v>
      </c>
      <c r="BU510">
        <f>VLOOKUP(D510,'2022 FPIs'!$A$1:$B$33,2,FALSE)</f>
        <v>9.1</v>
      </c>
      <c r="BV510">
        <f>VLOOKUP($D510,'2022 FPIs'!$A$1:$F$33,3,FALSE)</f>
        <v>73.2</v>
      </c>
      <c r="BW510">
        <f>VLOOKUP($D510,'2022 FPIs'!$A$1:$F$33,4,FALSE)</f>
        <v>67.900000000000006</v>
      </c>
      <c r="BX510">
        <f>VLOOKUP($D510,'2022 FPIs'!$A$1:$F$33,5,FALSE)</f>
        <v>62</v>
      </c>
      <c r="BY510">
        <f>VLOOKUP($D510,'2022 FPIs'!$A$1:$F$33,6,FALSE)</f>
        <v>65.3</v>
      </c>
      <c r="BZ510">
        <f>VLOOKUP($D510,'2022 FPIs'!$A$1:$G$33,7,FALSE)</f>
        <v>1661</v>
      </c>
      <c r="CA510">
        <f>VLOOKUP($D510,'2022 FPIs'!$A$1:$M$33,8,FALSE)</f>
        <v>0.85245901639344257</v>
      </c>
      <c r="CB510">
        <f>VLOOKUP($D510,'2022 FPIs'!$A$1:$M$33,9,FALSE)</f>
        <v>1</v>
      </c>
      <c r="CC510">
        <f>VLOOKUP($D510,'2022 FPIs'!$A$1:$M$33,10,FALSE)</f>
        <v>0.84573502722323046</v>
      </c>
      <c r="CD510">
        <f>VLOOKUP($D510,'2022 FPIs'!$A$1:$M$33,11,FALSE)</f>
        <v>0.81792717086834732</v>
      </c>
      <c r="CE510">
        <f>VLOOKUP($D510,'2022 FPIs'!$A$1:$M$33,12,FALSE)</f>
        <v>1</v>
      </c>
      <c r="CF510">
        <f>VLOOKUP($D510,'2022 FPIs'!$A$1:$M$33,13,FALSE)</f>
        <v>0.83098591549295775</v>
      </c>
      <c r="CG510">
        <f t="shared" si="58"/>
        <v>-15.6</v>
      </c>
      <c r="CH510">
        <f t="shared" si="59"/>
        <v>0.64071038251366119</v>
      </c>
      <c r="CI510">
        <f t="shared" si="60"/>
        <v>0.71281296023564056</v>
      </c>
      <c r="CJ510">
        <f t="shared" si="61"/>
        <v>0.84354838709677415</v>
      </c>
      <c r="CK510">
        <f t="shared" si="62"/>
        <v>0.55130168453292494</v>
      </c>
      <c r="CL510">
        <f t="shared" si="63"/>
        <v>-192</v>
      </c>
    </row>
    <row r="511" spans="1:90">
      <c r="A511" t="s">
        <v>1</v>
      </c>
      <c r="B511">
        <f t="shared" si="56"/>
        <v>1</v>
      </c>
      <c r="C511" t="s">
        <v>42</v>
      </c>
      <c r="D511" t="s">
        <v>66</v>
      </c>
      <c r="E511">
        <v>31</v>
      </c>
      <c r="F511">
        <v>27</v>
      </c>
      <c r="G511">
        <v>27</v>
      </c>
      <c r="H511">
        <v>36</v>
      </c>
      <c r="I511">
        <v>272</v>
      </c>
      <c r="J511">
        <v>3</v>
      </c>
      <c r="K511">
        <v>2</v>
      </c>
      <c r="L511">
        <v>1</v>
      </c>
      <c r="M511">
        <v>0</v>
      </c>
      <c r="N511">
        <v>7.6</v>
      </c>
      <c r="O511">
        <v>7.4</v>
      </c>
      <c r="P511">
        <v>75</v>
      </c>
      <c r="Q511">
        <v>100.7</v>
      </c>
      <c r="R511">
        <v>26</v>
      </c>
      <c r="S511">
        <v>65</v>
      </c>
      <c r="T511">
        <v>2.5</v>
      </c>
      <c r="U511">
        <v>1</v>
      </c>
      <c r="V511">
        <v>1</v>
      </c>
      <c r="W511">
        <v>1</v>
      </c>
      <c r="X511">
        <v>4</v>
      </c>
      <c r="Y511">
        <v>4</v>
      </c>
      <c r="Z511">
        <v>0</v>
      </c>
      <c r="AA511">
        <v>0</v>
      </c>
      <c r="AB511">
        <v>6</v>
      </c>
      <c r="AC511">
        <v>10</v>
      </c>
      <c r="AD511">
        <v>0</v>
      </c>
      <c r="AE511">
        <v>1</v>
      </c>
      <c r="AF511" s="3">
        <v>30.5</v>
      </c>
      <c r="AG511">
        <f>VLOOKUP(C511,'2022 FPIs'!$A$1:$B$33,2,FALSE)</f>
        <v>-6.5</v>
      </c>
      <c r="AH511">
        <f>VLOOKUP($C511,'2022 FPIs'!$A$1:$F$33,3,FALSE)</f>
        <v>46.9</v>
      </c>
      <c r="AI511">
        <f>VLOOKUP($C511,'2022 FPIs'!$A$1:$F$33,4,FALSE)</f>
        <v>48.4</v>
      </c>
      <c r="AJ511">
        <f>VLOOKUP($C511,'2022 FPIs'!$A$1:$F$33,5,FALSE)</f>
        <v>52.3</v>
      </c>
      <c r="AK511">
        <f>VLOOKUP($C511,'2022 FPIs'!$A$1:$F$33,6,FALSE)</f>
        <v>36</v>
      </c>
      <c r="AL511">
        <f>VLOOKUP($C511,'2022 FPIs'!$A$1:$M$33,7,FALSE)</f>
        <v>1469</v>
      </c>
      <c r="AM511">
        <f>VLOOKUP($C511,'2022 FPIs'!$A$1:$M$33,8,FALSE)</f>
        <v>0.34098360655737703</v>
      </c>
      <c r="AN511">
        <f>VLOOKUP($C511,'2022 FPIs'!$A$1:$M$33,9,FALSE)</f>
        <v>0.35853658536585353</v>
      </c>
      <c r="AO511">
        <f>VLOOKUP($C511,'2022 FPIs'!$A$1:$M$33,10,FALSE)</f>
        <v>0.49183303085299446</v>
      </c>
      <c r="AP511">
        <f>VLOOKUP($C511,'2022 FPIs'!$A$1:$M$33,11,FALSE)</f>
        <v>0.54621848739495793</v>
      </c>
      <c r="AQ511">
        <f>VLOOKUP($C511,'2022 FPIs'!$A$1:$M$33,12,FALSE)</f>
        <v>0.10942249240121585</v>
      </c>
      <c r="AR511">
        <f>VLOOKUP($C511,'2022 FPIs'!$A$1:$M$33,13,FALSE)</f>
        <v>0.38028169014084506</v>
      </c>
      <c r="AS511">
        <v>27</v>
      </c>
      <c r="AT511">
        <v>31</v>
      </c>
      <c r="AU511">
        <v>17</v>
      </c>
      <c r="AV511">
        <v>26</v>
      </c>
      <c r="AW511">
        <v>171</v>
      </c>
      <c r="AX511">
        <v>2</v>
      </c>
      <c r="AY511">
        <v>2</v>
      </c>
      <c r="AZ511">
        <v>3</v>
      </c>
      <c r="BA511">
        <v>25</v>
      </c>
      <c r="BB511">
        <v>7.5</v>
      </c>
      <c r="BC511">
        <v>5.9</v>
      </c>
      <c r="BD511">
        <v>65.400000000000006</v>
      </c>
      <c r="BE511">
        <v>77.599999999999994</v>
      </c>
      <c r="BF511">
        <v>27</v>
      </c>
      <c r="BG511">
        <v>90</v>
      </c>
      <c r="BH511">
        <v>3.3</v>
      </c>
      <c r="BI511">
        <v>0</v>
      </c>
      <c r="BJ511">
        <v>1</v>
      </c>
      <c r="BK511">
        <v>2</v>
      </c>
      <c r="BL511">
        <v>2</v>
      </c>
      <c r="BM511">
        <v>2</v>
      </c>
      <c r="BN511">
        <v>1</v>
      </c>
      <c r="BO511">
        <v>44</v>
      </c>
      <c r="BP511">
        <v>3</v>
      </c>
      <c r="BQ511">
        <v>10</v>
      </c>
      <c r="BR511">
        <v>1</v>
      </c>
      <c r="BS511">
        <v>2</v>
      </c>
      <c r="BT511" s="3">
        <f t="shared" si="57"/>
        <v>29.5</v>
      </c>
      <c r="BU511">
        <f>VLOOKUP(D511,'2022 FPIs'!$A$1:$B$33,2,FALSE)</f>
        <v>-2.2999999999999998</v>
      </c>
      <c r="BV511">
        <f>VLOOKUP($D511,'2022 FPIs'!$A$1:$F$33,3,FALSE)</f>
        <v>50.2</v>
      </c>
      <c r="BW511">
        <f>VLOOKUP($D511,'2022 FPIs'!$A$1:$F$33,4,FALSE)</f>
        <v>50</v>
      </c>
      <c r="BX511">
        <f>VLOOKUP($D511,'2022 FPIs'!$A$1:$F$33,5,FALSE)</f>
        <v>50.6</v>
      </c>
      <c r="BY511">
        <f>VLOOKUP($D511,'2022 FPIs'!$A$1:$F$33,6,FALSE)</f>
        <v>49.2</v>
      </c>
      <c r="BZ511">
        <f>VLOOKUP($D511,'2022 FPIs'!$A$1:$G$33,7,FALSE)</f>
        <v>1331</v>
      </c>
      <c r="CA511">
        <f>VLOOKUP($D511,'2022 FPIs'!$A$1:$M$33,8,FALSE)</f>
        <v>0.47868852459016387</v>
      </c>
      <c r="CB511">
        <f>VLOOKUP($D511,'2022 FPIs'!$A$1:$M$33,9,FALSE)</f>
        <v>0.43902439024390244</v>
      </c>
      <c r="CC511">
        <f>VLOOKUP($D511,'2022 FPIs'!$A$1:$M$33,10,FALSE)</f>
        <v>0.52087114337568052</v>
      </c>
      <c r="CD511">
        <f>VLOOKUP($D511,'2022 FPIs'!$A$1:$M$33,11,FALSE)</f>
        <v>0.49859943977591042</v>
      </c>
      <c r="CE511">
        <f>VLOOKUP($D511,'2022 FPIs'!$A$1:$M$33,12,FALSE)</f>
        <v>0.51063829787234061</v>
      </c>
      <c r="CF511">
        <f>VLOOKUP($D511,'2022 FPIs'!$A$1:$M$33,13,FALSE)</f>
        <v>5.6338028169014086E-2</v>
      </c>
      <c r="CG511">
        <f t="shared" si="58"/>
        <v>-4.2</v>
      </c>
      <c r="CH511">
        <f t="shared" si="59"/>
        <v>0.93426294820717126</v>
      </c>
      <c r="CI511">
        <f t="shared" si="60"/>
        <v>0.96799999999999997</v>
      </c>
      <c r="CJ511">
        <f t="shared" si="61"/>
        <v>1.0335968379446638</v>
      </c>
      <c r="CK511">
        <f t="shared" si="62"/>
        <v>0.73170731707317072</v>
      </c>
      <c r="CL511">
        <f t="shared" si="63"/>
        <v>138</v>
      </c>
    </row>
    <row r="512" spans="1:90">
      <c r="A512" t="s">
        <v>1</v>
      </c>
      <c r="B512">
        <f t="shared" si="56"/>
        <v>1</v>
      </c>
      <c r="C512" t="s">
        <v>42</v>
      </c>
      <c r="D512" t="s">
        <v>57</v>
      </c>
      <c r="E512">
        <v>20</v>
      </c>
      <c r="F512">
        <v>12</v>
      </c>
      <c r="G512">
        <v>18</v>
      </c>
      <c r="H512">
        <v>25</v>
      </c>
      <c r="I512">
        <v>239</v>
      </c>
      <c r="J512">
        <v>0</v>
      </c>
      <c r="K512">
        <v>0</v>
      </c>
      <c r="L512">
        <v>1</v>
      </c>
      <c r="M512">
        <v>10</v>
      </c>
      <c r="N512">
        <v>10</v>
      </c>
      <c r="O512">
        <v>9.1999999999999993</v>
      </c>
      <c r="P512">
        <v>72</v>
      </c>
      <c r="Q512">
        <v>101.9</v>
      </c>
      <c r="R512">
        <v>20</v>
      </c>
      <c r="S512">
        <v>100</v>
      </c>
      <c r="T512">
        <v>5</v>
      </c>
      <c r="U512">
        <v>2</v>
      </c>
      <c r="V512">
        <v>2</v>
      </c>
      <c r="W512">
        <v>2</v>
      </c>
      <c r="X512">
        <v>2</v>
      </c>
      <c r="Y512">
        <v>2</v>
      </c>
      <c r="Z512">
        <v>3</v>
      </c>
      <c r="AA512">
        <v>135</v>
      </c>
      <c r="AB512">
        <v>3</v>
      </c>
      <c r="AC512">
        <v>8</v>
      </c>
      <c r="AD512">
        <v>0</v>
      </c>
      <c r="AE512">
        <v>0</v>
      </c>
      <c r="AF512" s="3">
        <v>26</v>
      </c>
      <c r="AG512">
        <f>VLOOKUP(C512,'2022 FPIs'!$A$1:$B$33,2,FALSE)</f>
        <v>-6.5</v>
      </c>
      <c r="AH512">
        <f>VLOOKUP($C512,'2022 FPIs'!$A$1:$F$33,3,FALSE)</f>
        <v>46.9</v>
      </c>
      <c r="AI512">
        <f>VLOOKUP($C512,'2022 FPIs'!$A$1:$F$33,4,FALSE)</f>
        <v>48.4</v>
      </c>
      <c r="AJ512">
        <f>VLOOKUP($C512,'2022 FPIs'!$A$1:$F$33,5,FALSE)</f>
        <v>52.3</v>
      </c>
      <c r="AK512">
        <f>VLOOKUP($C512,'2022 FPIs'!$A$1:$F$33,6,FALSE)</f>
        <v>36</v>
      </c>
      <c r="AL512">
        <f>VLOOKUP($C512,'2022 FPIs'!$A$1:$M$33,7,FALSE)</f>
        <v>1469</v>
      </c>
      <c r="AM512">
        <f>VLOOKUP($C512,'2022 FPIs'!$A$1:$M$33,8,FALSE)</f>
        <v>0.34098360655737703</v>
      </c>
      <c r="AN512">
        <f>VLOOKUP($C512,'2022 FPIs'!$A$1:$M$33,9,FALSE)</f>
        <v>0.35853658536585353</v>
      </c>
      <c r="AO512">
        <f>VLOOKUP($C512,'2022 FPIs'!$A$1:$M$33,10,FALSE)</f>
        <v>0.49183303085299446</v>
      </c>
      <c r="AP512">
        <f>VLOOKUP($C512,'2022 FPIs'!$A$1:$M$33,11,FALSE)</f>
        <v>0.54621848739495793</v>
      </c>
      <c r="AQ512">
        <f>VLOOKUP($C512,'2022 FPIs'!$A$1:$M$33,12,FALSE)</f>
        <v>0.10942249240121585</v>
      </c>
      <c r="AR512">
        <f>VLOOKUP($C512,'2022 FPIs'!$A$1:$M$33,13,FALSE)</f>
        <v>0.38028169014084506</v>
      </c>
      <c r="AS512">
        <v>12</v>
      </c>
      <c r="AT512">
        <v>20</v>
      </c>
      <c r="AU512">
        <v>37</v>
      </c>
      <c r="AV512">
        <v>58</v>
      </c>
      <c r="AW512">
        <v>295</v>
      </c>
      <c r="AX512">
        <v>0</v>
      </c>
      <c r="AY512">
        <v>0</v>
      </c>
      <c r="AZ512">
        <v>2</v>
      </c>
      <c r="BA512">
        <v>19</v>
      </c>
      <c r="BB512">
        <v>5.4</v>
      </c>
      <c r="BC512">
        <v>4.9000000000000004</v>
      </c>
      <c r="BD512">
        <v>63.8</v>
      </c>
      <c r="BE512">
        <v>76.400000000000006</v>
      </c>
      <c r="BF512">
        <v>21</v>
      </c>
      <c r="BG512">
        <v>70</v>
      </c>
      <c r="BH512">
        <v>3.3</v>
      </c>
      <c r="BI512">
        <v>0</v>
      </c>
      <c r="BJ512">
        <v>4</v>
      </c>
      <c r="BK512">
        <v>4</v>
      </c>
      <c r="BL512">
        <v>0</v>
      </c>
      <c r="BM512">
        <v>0</v>
      </c>
      <c r="BN512">
        <v>4</v>
      </c>
      <c r="BO512">
        <v>160</v>
      </c>
      <c r="BP512">
        <v>6</v>
      </c>
      <c r="BQ512">
        <v>18</v>
      </c>
      <c r="BR512">
        <v>4</v>
      </c>
      <c r="BS512">
        <v>5</v>
      </c>
      <c r="BT512" s="3">
        <f t="shared" si="57"/>
        <v>34</v>
      </c>
      <c r="BU512">
        <f>VLOOKUP(D512,'2022 FPIs'!$A$1:$B$33,2,FALSE)</f>
        <v>-15.1</v>
      </c>
      <c r="BV512">
        <f>VLOOKUP($D512,'2022 FPIs'!$A$1:$F$33,3,FALSE)</f>
        <v>45.7</v>
      </c>
      <c r="BW512">
        <f>VLOOKUP($D512,'2022 FPIs'!$A$1:$F$33,4,FALSE)</f>
        <v>39.799999999999997</v>
      </c>
      <c r="BX512">
        <f>VLOOKUP($D512,'2022 FPIs'!$A$1:$F$33,5,FALSE)</f>
        <v>60.5</v>
      </c>
      <c r="BY512">
        <f>VLOOKUP($D512,'2022 FPIs'!$A$1:$F$33,6,FALSE)</f>
        <v>34.299999999999997</v>
      </c>
      <c r="BZ512">
        <f>VLOOKUP($D512,'2022 FPIs'!$A$1:$G$33,7,FALSE)</f>
        <v>1337</v>
      </c>
      <c r="CA512">
        <f>VLOOKUP($D512,'2022 FPIs'!$A$1:$M$33,8,FALSE)</f>
        <v>5.9016393442622918E-2</v>
      </c>
      <c r="CB512">
        <f>VLOOKUP($D512,'2022 FPIs'!$A$1:$M$33,9,FALSE)</f>
        <v>0.32926829268292684</v>
      </c>
      <c r="CC512">
        <f>VLOOKUP($D512,'2022 FPIs'!$A$1:$M$33,10,FALSE)</f>
        <v>0.33575317604355703</v>
      </c>
      <c r="CD512">
        <f>VLOOKUP($D512,'2022 FPIs'!$A$1:$M$33,11,FALSE)</f>
        <v>0.77591036414565828</v>
      </c>
      <c r="CE512">
        <f>VLOOKUP($D512,'2022 FPIs'!$A$1:$M$33,12,FALSE)</f>
        <v>5.7750759878419412E-2</v>
      </c>
      <c r="CF512">
        <f>VLOOKUP($D512,'2022 FPIs'!$A$1:$M$33,13,FALSE)</f>
        <v>7.0422535211267609E-2</v>
      </c>
      <c r="CG512">
        <f t="shared" si="58"/>
        <v>8.6</v>
      </c>
      <c r="CH512">
        <f t="shared" si="59"/>
        <v>1.0262582056892777</v>
      </c>
      <c r="CI512">
        <f t="shared" si="60"/>
        <v>1.2160804020100504</v>
      </c>
      <c r="CJ512">
        <f t="shared" si="61"/>
        <v>0.86446280991735536</v>
      </c>
      <c r="CK512">
        <f t="shared" si="62"/>
        <v>1.0495626822157436</v>
      </c>
      <c r="CL512">
        <f t="shared" si="63"/>
        <v>132</v>
      </c>
    </row>
    <row r="513" spans="1:90">
      <c r="A513" t="s">
        <v>0</v>
      </c>
      <c r="B513">
        <f t="shared" si="56"/>
        <v>0</v>
      </c>
      <c r="C513" t="s">
        <v>42</v>
      </c>
      <c r="D513" t="s">
        <v>54</v>
      </c>
      <c r="E513">
        <v>9</v>
      </c>
      <c r="F513">
        <v>24</v>
      </c>
      <c r="G513">
        <v>32</v>
      </c>
      <c r="H513">
        <v>48</v>
      </c>
      <c r="I513">
        <v>200</v>
      </c>
      <c r="J513">
        <v>0</v>
      </c>
      <c r="K513">
        <v>1</v>
      </c>
      <c r="L513">
        <v>7</v>
      </c>
      <c r="M513">
        <v>54</v>
      </c>
      <c r="N513">
        <v>5.3</v>
      </c>
      <c r="O513">
        <v>3.6</v>
      </c>
      <c r="P513">
        <v>66.7</v>
      </c>
      <c r="Q513">
        <v>66.3</v>
      </c>
      <c r="R513">
        <v>18</v>
      </c>
      <c r="S513">
        <v>57</v>
      </c>
      <c r="T513">
        <v>3.2</v>
      </c>
      <c r="U513">
        <v>0</v>
      </c>
      <c r="V513">
        <v>3</v>
      </c>
      <c r="W513">
        <v>3</v>
      </c>
      <c r="X513">
        <v>0</v>
      </c>
      <c r="Y513">
        <v>0</v>
      </c>
      <c r="Z513">
        <v>4</v>
      </c>
      <c r="AA513">
        <v>229</v>
      </c>
      <c r="AB513">
        <v>5</v>
      </c>
      <c r="AC513">
        <v>15</v>
      </c>
      <c r="AD513">
        <v>2</v>
      </c>
      <c r="AE513">
        <v>2</v>
      </c>
      <c r="AF513" s="3">
        <v>34.5</v>
      </c>
      <c r="AG513">
        <f>VLOOKUP(C513,'2022 FPIs'!$A$1:$B$33,2,FALSE)</f>
        <v>-6.5</v>
      </c>
      <c r="AH513">
        <f>VLOOKUP($C513,'2022 FPIs'!$A$1:$F$33,3,FALSE)</f>
        <v>46.9</v>
      </c>
      <c r="AI513">
        <f>VLOOKUP($C513,'2022 FPIs'!$A$1:$F$33,4,FALSE)</f>
        <v>48.4</v>
      </c>
      <c r="AJ513">
        <f>VLOOKUP($C513,'2022 FPIs'!$A$1:$F$33,5,FALSE)</f>
        <v>52.3</v>
      </c>
      <c r="AK513">
        <f>VLOOKUP($C513,'2022 FPIs'!$A$1:$F$33,6,FALSE)</f>
        <v>36</v>
      </c>
      <c r="AL513">
        <f>VLOOKUP($C513,'2022 FPIs'!$A$1:$M$33,7,FALSE)</f>
        <v>1469</v>
      </c>
      <c r="AM513">
        <f>VLOOKUP($C513,'2022 FPIs'!$A$1:$M$33,8,FALSE)</f>
        <v>0.34098360655737703</v>
      </c>
      <c r="AN513">
        <f>VLOOKUP($C513,'2022 FPIs'!$A$1:$M$33,9,FALSE)</f>
        <v>0.35853658536585353</v>
      </c>
      <c r="AO513">
        <f>VLOOKUP($C513,'2022 FPIs'!$A$1:$M$33,10,FALSE)</f>
        <v>0.49183303085299446</v>
      </c>
      <c r="AP513">
        <f>VLOOKUP($C513,'2022 FPIs'!$A$1:$M$33,11,FALSE)</f>
        <v>0.54621848739495793</v>
      </c>
      <c r="AQ513">
        <f>VLOOKUP($C513,'2022 FPIs'!$A$1:$M$33,12,FALSE)</f>
        <v>0.10942249240121585</v>
      </c>
      <c r="AR513">
        <f>VLOOKUP($C513,'2022 FPIs'!$A$1:$M$33,13,FALSE)</f>
        <v>0.38028169014084506</v>
      </c>
      <c r="AS513">
        <v>24</v>
      </c>
      <c r="AT513">
        <v>9</v>
      </c>
      <c r="AU513">
        <v>16</v>
      </c>
      <c r="AV513">
        <v>27</v>
      </c>
      <c r="AW513">
        <v>239</v>
      </c>
      <c r="AX513">
        <v>1</v>
      </c>
      <c r="AY513">
        <v>0</v>
      </c>
      <c r="AZ513">
        <v>0</v>
      </c>
      <c r="BA513">
        <v>0</v>
      </c>
      <c r="BB513">
        <v>8.9</v>
      </c>
      <c r="BC513">
        <v>8.9</v>
      </c>
      <c r="BD513">
        <v>59.3</v>
      </c>
      <c r="BE513">
        <v>100.7</v>
      </c>
      <c r="BF513">
        <v>22</v>
      </c>
      <c r="BG513">
        <v>88</v>
      </c>
      <c r="BH513">
        <v>4</v>
      </c>
      <c r="BI513">
        <v>1</v>
      </c>
      <c r="BJ513">
        <v>1</v>
      </c>
      <c r="BK513">
        <v>2</v>
      </c>
      <c r="BL513">
        <v>3</v>
      </c>
      <c r="BM513">
        <v>3</v>
      </c>
      <c r="BN513">
        <v>4</v>
      </c>
      <c r="BO513">
        <v>158</v>
      </c>
      <c r="BP513">
        <v>5</v>
      </c>
      <c r="BQ513">
        <v>12</v>
      </c>
      <c r="BR513">
        <v>0</v>
      </c>
      <c r="BS513">
        <v>1</v>
      </c>
      <c r="BT513" s="3">
        <f t="shared" si="57"/>
        <v>25.5</v>
      </c>
      <c r="BU513">
        <f>VLOOKUP(D513,'2022 FPIs'!$A$1:$B$33,2,FALSE)</f>
        <v>6.5</v>
      </c>
      <c r="BV513">
        <f>VLOOKUP($D513,'2022 FPIs'!$A$1:$F$33,3,FALSE)</f>
        <v>32.200000000000003</v>
      </c>
      <c r="BW513">
        <f>VLOOKUP($D513,'2022 FPIs'!$A$1:$F$33,4,FALSE)</f>
        <v>41.6</v>
      </c>
      <c r="BX513">
        <f>VLOOKUP($D513,'2022 FPIs'!$A$1:$F$33,5,FALSE)</f>
        <v>32.799999999999997</v>
      </c>
      <c r="BY513">
        <f>VLOOKUP($D513,'2022 FPIs'!$A$1:$F$33,6,FALSE)</f>
        <v>45.3</v>
      </c>
      <c r="BZ513">
        <f>VLOOKUP($D513,'2022 FPIs'!$A$1:$G$33,7,FALSE)</f>
        <v>1644</v>
      </c>
      <c r="CA513">
        <f>VLOOKUP($D513,'2022 FPIs'!$A$1:$M$33,8,FALSE)</f>
        <v>0.76721311475409837</v>
      </c>
      <c r="CB513">
        <f>VLOOKUP($D513,'2022 FPIs'!$A$1:$M$33,9,FALSE)</f>
        <v>0</v>
      </c>
      <c r="CC513">
        <f>VLOOKUP($D513,'2022 FPIs'!$A$1:$M$33,10,FALSE)</f>
        <v>0.36842105263157893</v>
      </c>
      <c r="CD513">
        <f>VLOOKUP($D513,'2022 FPIs'!$A$1:$M$33,11,FALSE)</f>
        <v>0</v>
      </c>
      <c r="CE513">
        <f>VLOOKUP($D513,'2022 FPIs'!$A$1:$M$33,12,FALSE)</f>
        <v>0.39209726443768994</v>
      </c>
      <c r="CF513">
        <f>VLOOKUP($D513,'2022 FPIs'!$A$1:$M$33,13,FALSE)</f>
        <v>0.79107981220657275</v>
      </c>
      <c r="CG513">
        <f t="shared" si="58"/>
        <v>-13</v>
      </c>
      <c r="CH513">
        <f t="shared" si="59"/>
        <v>1.4565217391304346</v>
      </c>
      <c r="CI513">
        <f t="shared" si="60"/>
        <v>1.1634615384615383</v>
      </c>
      <c r="CJ513">
        <f t="shared" si="61"/>
        <v>1.5945121951219512</v>
      </c>
      <c r="CK513">
        <f t="shared" si="62"/>
        <v>0.79470198675496695</v>
      </c>
      <c r="CL513">
        <f t="shared" si="63"/>
        <v>-175</v>
      </c>
    </row>
    <row r="514" spans="1:90">
      <c r="A514" t="s">
        <v>0</v>
      </c>
      <c r="B514">
        <f t="shared" si="56"/>
        <v>0</v>
      </c>
      <c r="C514" t="s">
        <v>42</v>
      </c>
      <c r="D514" t="s">
        <v>64</v>
      </c>
      <c r="E514">
        <v>10</v>
      </c>
      <c r="F514">
        <v>22</v>
      </c>
      <c r="G514">
        <v>29</v>
      </c>
      <c r="H514">
        <v>44</v>
      </c>
      <c r="I514">
        <v>285</v>
      </c>
      <c r="J514">
        <v>1</v>
      </c>
      <c r="K514">
        <v>1</v>
      </c>
      <c r="L514">
        <v>5</v>
      </c>
      <c r="M514">
        <v>35</v>
      </c>
      <c r="N514">
        <v>7.3</v>
      </c>
      <c r="O514">
        <v>5.8</v>
      </c>
      <c r="P514">
        <v>65.900000000000006</v>
      </c>
      <c r="Q514">
        <v>82.1</v>
      </c>
      <c r="R514">
        <v>15</v>
      </c>
      <c r="S514">
        <v>38</v>
      </c>
      <c r="T514">
        <v>2.5</v>
      </c>
      <c r="U514">
        <v>0</v>
      </c>
      <c r="V514">
        <v>1</v>
      </c>
      <c r="W514">
        <v>2</v>
      </c>
      <c r="X514">
        <v>1</v>
      </c>
      <c r="Y514">
        <v>1</v>
      </c>
      <c r="Z514">
        <v>6</v>
      </c>
      <c r="AA514">
        <v>223</v>
      </c>
      <c r="AB514">
        <v>6</v>
      </c>
      <c r="AC514">
        <v>17</v>
      </c>
      <c r="AD514">
        <v>1</v>
      </c>
      <c r="AE514">
        <v>1</v>
      </c>
      <c r="AF514" s="3">
        <v>30.5</v>
      </c>
      <c r="AG514">
        <f>VLOOKUP(C514,'2022 FPIs'!$A$1:$B$33,2,FALSE)</f>
        <v>-6.5</v>
      </c>
      <c r="AH514">
        <f>VLOOKUP($C514,'2022 FPIs'!$A$1:$F$33,3,FALSE)</f>
        <v>46.9</v>
      </c>
      <c r="AI514">
        <f>VLOOKUP($C514,'2022 FPIs'!$A$1:$F$33,4,FALSE)</f>
        <v>48.4</v>
      </c>
      <c r="AJ514">
        <f>VLOOKUP($C514,'2022 FPIs'!$A$1:$F$33,5,FALSE)</f>
        <v>52.3</v>
      </c>
      <c r="AK514">
        <f>VLOOKUP($C514,'2022 FPIs'!$A$1:$F$33,6,FALSE)</f>
        <v>36</v>
      </c>
      <c r="AL514">
        <f>VLOOKUP($C514,'2022 FPIs'!$A$1:$M$33,7,FALSE)</f>
        <v>1469</v>
      </c>
      <c r="AM514">
        <f>VLOOKUP($C514,'2022 FPIs'!$A$1:$M$33,8,FALSE)</f>
        <v>0.34098360655737703</v>
      </c>
      <c r="AN514">
        <f>VLOOKUP($C514,'2022 FPIs'!$A$1:$M$33,9,FALSE)</f>
        <v>0.35853658536585353</v>
      </c>
      <c r="AO514">
        <f>VLOOKUP($C514,'2022 FPIs'!$A$1:$M$33,10,FALSE)</f>
        <v>0.49183303085299446</v>
      </c>
      <c r="AP514">
        <f>VLOOKUP($C514,'2022 FPIs'!$A$1:$M$33,11,FALSE)</f>
        <v>0.54621848739495793</v>
      </c>
      <c r="AQ514">
        <f>VLOOKUP($C514,'2022 FPIs'!$A$1:$M$33,12,FALSE)</f>
        <v>0.10942249240121585</v>
      </c>
      <c r="AR514">
        <f>VLOOKUP($C514,'2022 FPIs'!$A$1:$M$33,13,FALSE)</f>
        <v>0.38028169014084506</v>
      </c>
      <c r="AS514">
        <v>22</v>
      </c>
      <c r="AT514">
        <v>10</v>
      </c>
      <c r="AU514">
        <v>10</v>
      </c>
      <c r="AV514">
        <v>16</v>
      </c>
      <c r="AW514">
        <v>76</v>
      </c>
      <c r="AX514">
        <v>0</v>
      </c>
      <c r="AY514">
        <v>0</v>
      </c>
      <c r="AZ514">
        <v>3</v>
      </c>
      <c r="BA514">
        <v>26</v>
      </c>
      <c r="BB514">
        <v>6.4</v>
      </c>
      <c r="BC514">
        <v>4</v>
      </c>
      <c r="BD514">
        <v>62.5</v>
      </c>
      <c r="BE514">
        <v>74</v>
      </c>
      <c r="BF514">
        <v>34</v>
      </c>
      <c r="BG514">
        <v>163</v>
      </c>
      <c r="BH514">
        <v>4.8</v>
      </c>
      <c r="BI514">
        <v>1</v>
      </c>
      <c r="BJ514">
        <v>3</v>
      </c>
      <c r="BK514">
        <v>3</v>
      </c>
      <c r="BL514">
        <v>1</v>
      </c>
      <c r="BM514">
        <v>1</v>
      </c>
      <c r="BN514">
        <v>6</v>
      </c>
      <c r="BO514">
        <v>288</v>
      </c>
      <c r="BP514">
        <v>5</v>
      </c>
      <c r="BQ514">
        <v>15</v>
      </c>
      <c r="BR514">
        <v>0</v>
      </c>
      <c r="BS514">
        <v>0</v>
      </c>
      <c r="BT514" s="3">
        <f t="shared" si="57"/>
        <v>29.5</v>
      </c>
      <c r="BU514">
        <f>VLOOKUP(D514,'2022 FPIs'!$A$1:$B$33,2,FALSE)</f>
        <v>8.4</v>
      </c>
      <c r="BV514">
        <f>VLOOKUP($D514,'2022 FPIs'!$A$1:$F$33,3,FALSE)</f>
        <v>48.1</v>
      </c>
      <c r="BW514">
        <f>VLOOKUP($D514,'2022 FPIs'!$A$1:$F$33,4,FALSE)</f>
        <v>36.799999999999997</v>
      </c>
      <c r="BX514">
        <f>VLOOKUP($D514,'2022 FPIs'!$A$1:$F$33,5,FALSE)</f>
        <v>56.4</v>
      </c>
      <c r="BY514">
        <f>VLOOKUP($D514,'2022 FPIs'!$A$1:$F$33,6,FALSE)</f>
        <v>58.3</v>
      </c>
      <c r="BZ514">
        <f>VLOOKUP($D514,'2022 FPIs'!$A$1:$G$33,7,FALSE)</f>
        <v>1631</v>
      </c>
      <c r="CA514">
        <f>VLOOKUP($D514,'2022 FPIs'!$A$1:$M$33,8,FALSE)</f>
        <v>0.82950819672131137</v>
      </c>
      <c r="CB514">
        <f>VLOOKUP($D514,'2022 FPIs'!$A$1:$M$33,9,FALSE)</f>
        <v>0.38780487804878044</v>
      </c>
      <c r="CC514">
        <f>VLOOKUP($D514,'2022 FPIs'!$A$1:$M$33,10,FALSE)</f>
        <v>0.28130671506352078</v>
      </c>
      <c r="CD514">
        <f>VLOOKUP($D514,'2022 FPIs'!$A$1:$M$33,11,FALSE)</f>
        <v>0.66106442577030811</v>
      </c>
      <c r="CE514">
        <f>VLOOKUP($D514,'2022 FPIs'!$A$1:$M$33,12,FALSE)</f>
        <v>0.78723404255319152</v>
      </c>
      <c r="CF514">
        <f>VLOOKUP($D514,'2022 FPIs'!$A$1:$M$33,13,FALSE)</f>
        <v>0.76056338028169013</v>
      </c>
      <c r="CG514">
        <f t="shared" si="58"/>
        <v>-14.9</v>
      </c>
      <c r="CH514">
        <f t="shared" si="59"/>
        <v>0.97505197505197494</v>
      </c>
      <c r="CI514">
        <f t="shared" si="60"/>
        <v>1.3152173913043479</v>
      </c>
      <c r="CJ514">
        <f t="shared" si="61"/>
        <v>0.92730496453900702</v>
      </c>
      <c r="CK514">
        <f t="shared" si="62"/>
        <v>0.61749571183533447</v>
      </c>
      <c r="CL514">
        <f t="shared" si="63"/>
        <v>-162</v>
      </c>
    </row>
    <row r="515" spans="1:90">
      <c r="A515" t="s">
        <v>1</v>
      </c>
      <c r="B515">
        <f t="shared" ref="B515:B543" si="64">IF(A515="W",1,0)</f>
        <v>1</v>
      </c>
      <c r="C515" t="s">
        <v>42</v>
      </c>
      <c r="D515" t="s">
        <v>67</v>
      </c>
      <c r="E515">
        <v>24</v>
      </c>
      <c r="F515">
        <v>10</v>
      </c>
      <c r="G515">
        <v>26</v>
      </c>
      <c r="H515">
        <v>33</v>
      </c>
      <c r="I515">
        <v>249</v>
      </c>
      <c r="J515">
        <v>1</v>
      </c>
      <c r="K515">
        <v>1</v>
      </c>
      <c r="L515">
        <v>1</v>
      </c>
      <c r="M515">
        <v>4</v>
      </c>
      <c r="N515">
        <v>7.7</v>
      </c>
      <c r="O515">
        <v>7.3</v>
      </c>
      <c r="P515">
        <v>78.8</v>
      </c>
      <c r="Q515">
        <v>95.6</v>
      </c>
      <c r="R515">
        <v>29</v>
      </c>
      <c r="S515">
        <v>111</v>
      </c>
      <c r="T515">
        <v>3.8</v>
      </c>
      <c r="U515">
        <v>2</v>
      </c>
      <c r="V515">
        <v>1</v>
      </c>
      <c r="W515">
        <v>1</v>
      </c>
      <c r="X515">
        <v>3</v>
      </c>
      <c r="Y515">
        <v>3</v>
      </c>
      <c r="Z515">
        <v>5</v>
      </c>
      <c r="AA515">
        <v>240</v>
      </c>
      <c r="AB515">
        <v>6</v>
      </c>
      <c r="AC515">
        <v>12</v>
      </c>
      <c r="AD515">
        <v>0</v>
      </c>
      <c r="AE515">
        <v>0</v>
      </c>
      <c r="AF515" s="3">
        <v>37</v>
      </c>
      <c r="AG515">
        <f>VLOOKUP(C515,'2022 FPIs'!$A$1:$B$33,2,FALSE)</f>
        <v>-6.5</v>
      </c>
      <c r="AH515">
        <f>VLOOKUP($C515,'2022 FPIs'!$A$1:$F$33,3,FALSE)</f>
        <v>46.9</v>
      </c>
      <c r="AI515">
        <f>VLOOKUP($C515,'2022 FPIs'!$A$1:$F$33,4,FALSE)</f>
        <v>48.4</v>
      </c>
      <c r="AJ515">
        <f>VLOOKUP($C515,'2022 FPIs'!$A$1:$F$33,5,FALSE)</f>
        <v>52.3</v>
      </c>
      <c r="AK515">
        <f>VLOOKUP($C515,'2022 FPIs'!$A$1:$F$33,6,FALSE)</f>
        <v>36</v>
      </c>
      <c r="AL515">
        <f>VLOOKUP($C515,'2022 FPIs'!$A$1:$M$33,7,FALSE)</f>
        <v>1469</v>
      </c>
      <c r="AM515">
        <f>VLOOKUP($C515,'2022 FPIs'!$A$1:$M$33,8,FALSE)</f>
        <v>0.34098360655737703</v>
      </c>
      <c r="AN515">
        <f>VLOOKUP($C515,'2022 FPIs'!$A$1:$M$33,9,FALSE)</f>
        <v>0.35853658536585353</v>
      </c>
      <c r="AO515">
        <f>VLOOKUP($C515,'2022 FPIs'!$A$1:$M$33,10,FALSE)</f>
        <v>0.49183303085299446</v>
      </c>
      <c r="AP515">
        <f>VLOOKUP($C515,'2022 FPIs'!$A$1:$M$33,11,FALSE)</f>
        <v>0.54621848739495793</v>
      </c>
      <c r="AQ515">
        <f>VLOOKUP($C515,'2022 FPIs'!$A$1:$M$33,12,FALSE)</f>
        <v>0.10942249240121585</v>
      </c>
      <c r="AR515">
        <f>VLOOKUP($C515,'2022 FPIs'!$A$1:$M$33,13,FALSE)</f>
        <v>0.38028169014084506</v>
      </c>
      <c r="AS515">
        <v>10</v>
      </c>
      <c r="AT515">
        <v>24</v>
      </c>
      <c r="AU515">
        <v>13</v>
      </c>
      <c r="AV515">
        <v>21</v>
      </c>
      <c r="AW515">
        <v>110</v>
      </c>
      <c r="AX515">
        <v>0</v>
      </c>
      <c r="AY515">
        <v>1</v>
      </c>
      <c r="AZ515">
        <v>2</v>
      </c>
      <c r="BA515">
        <v>9</v>
      </c>
      <c r="BB515">
        <v>5.7</v>
      </c>
      <c r="BC515">
        <v>4.8</v>
      </c>
      <c r="BD515">
        <v>61.9</v>
      </c>
      <c r="BE515">
        <v>55.7</v>
      </c>
      <c r="BF515">
        <v>21</v>
      </c>
      <c r="BG515">
        <v>93</v>
      </c>
      <c r="BH515">
        <v>4.4000000000000004</v>
      </c>
      <c r="BI515">
        <v>0</v>
      </c>
      <c r="BJ515">
        <v>1</v>
      </c>
      <c r="BK515">
        <v>1</v>
      </c>
      <c r="BL515">
        <v>1</v>
      </c>
      <c r="BM515">
        <v>1</v>
      </c>
      <c r="BN515">
        <v>7</v>
      </c>
      <c r="BO515">
        <v>362</v>
      </c>
      <c r="BP515">
        <v>2</v>
      </c>
      <c r="BQ515">
        <v>10</v>
      </c>
      <c r="BR515">
        <v>0</v>
      </c>
      <c r="BS515">
        <v>0</v>
      </c>
      <c r="BT515" s="3">
        <f t="shared" ref="BT515:BT543" si="65">60-AF515</f>
        <v>23</v>
      </c>
      <c r="BU515">
        <f>VLOOKUP(D515,'2022 FPIs'!$A$1:$B$33,2,FALSE)</f>
        <v>0.6</v>
      </c>
      <c r="BV515">
        <f>VLOOKUP($D515,'2022 FPIs'!$A$1:$F$33,3,FALSE)</f>
        <v>51.1</v>
      </c>
      <c r="BW515">
        <f>VLOOKUP($D515,'2022 FPIs'!$A$1:$F$33,4,FALSE)</f>
        <v>49.5</v>
      </c>
      <c r="BX515">
        <f>VLOOKUP($D515,'2022 FPIs'!$A$1:$F$33,5,FALSE)</f>
        <v>48.2</v>
      </c>
      <c r="BY515">
        <f>VLOOKUP($D515,'2022 FPIs'!$A$1:$F$33,6,FALSE)</f>
        <v>56.9</v>
      </c>
      <c r="BZ515">
        <f>VLOOKUP($D515,'2022 FPIs'!$A$1:$G$33,7,FALSE)</f>
        <v>1485</v>
      </c>
      <c r="CA515">
        <f>VLOOKUP($D515,'2022 FPIs'!$A$1:$M$33,8,FALSE)</f>
        <v>0.57377049180327866</v>
      </c>
      <c r="CB515">
        <f>VLOOKUP($D515,'2022 FPIs'!$A$1:$M$33,9,FALSE)</f>
        <v>0.46097560975609753</v>
      </c>
      <c r="CC515">
        <f>VLOOKUP($D515,'2022 FPIs'!$A$1:$M$33,10,FALSE)</f>
        <v>0.51179673321234109</v>
      </c>
      <c r="CD515">
        <f>VLOOKUP($D515,'2022 FPIs'!$A$1:$M$33,11,FALSE)</f>
        <v>0.43137254901960798</v>
      </c>
      <c r="CE515">
        <f>VLOOKUP($D515,'2022 FPIs'!$A$1:$M$33,12,FALSE)</f>
        <v>0.74468085106382986</v>
      </c>
      <c r="CF515">
        <f>VLOOKUP($D515,'2022 FPIs'!$A$1:$M$33,13,FALSE)</f>
        <v>0.41784037558685444</v>
      </c>
      <c r="CG515">
        <f t="shared" ref="CG515:CG543" si="66">AG515-BU515</f>
        <v>-7.1</v>
      </c>
      <c r="CH515">
        <f t="shared" ref="CH515:CH543" si="67">AH515/BV515</f>
        <v>0.91780821917808209</v>
      </c>
      <c r="CI515">
        <f t="shared" ref="CI515:CI543" si="68">AI515/BW515</f>
        <v>0.97777777777777775</v>
      </c>
      <c r="CJ515">
        <f t="shared" ref="CJ515:CJ543" si="69">AJ515/BX515</f>
        <v>1.0850622406639003</v>
      </c>
      <c r="CK515">
        <f t="shared" ref="CK515:CK543" si="70">AK515/BY515</f>
        <v>0.63268892794376097</v>
      </c>
      <c r="CL515">
        <f t="shared" ref="CL515:CL578" si="71">AL515-BZ515</f>
        <v>-16</v>
      </c>
    </row>
    <row r="516" spans="1:90">
      <c r="A516" t="s">
        <v>0</v>
      </c>
      <c r="B516">
        <f t="shared" si="64"/>
        <v>0</v>
      </c>
      <c r="C516" t="s">
        <v>42</v>
      </c>
      <c r="D516" t="s">
        <v>54</v>
      </c>
      <c r="E516">
        <v>14</v>
      </c>
      <c r="F516">
        <v>31</v>
      </c>
      <c r="G516">
        <v>22</v>
      </c>
      <c r="H516">
        <v>33</v>
      </c>
      <c r="I516">
        <v>167</v>
      </c>
      <c r="J516">
        <v>1</v>
      </c>
      <c r="K516">
        <v>0</v>
      </c>
      <c r="L516">
        <v>2</v>
      </c>
      <c r="M516">
        <v>20</v>
      </c>
      <c r="N516">
        <v>5.7</v>
      </c>
      <c r="O516">
        <v>4.8</v>
      </c>
      <c r="P516">
        <v>66.7</v>
      </c>
      <c r="Q516">
        <v>88.8</v>
      </c>
      <c r="R516">
        <v>21</v>
      </c>
      <c r="S516">
        <v>56</v>
      </c>
      <c r="T516">
        <v>2.7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5</v>
      </c>
      <c r="AA516">
        <v>253</v>
      </c>
      <c r="AB516">
        <v>8</v>
      </c>
      <c r="AC516">
        <v>13</v>
      </c>
      <c r="AD516">
        <v>0</v>
      </c>
      <c r="AE516">
        <v>0</v>
      </c>
      <c r="AF516" s="3">
        <v>30</v>
      </c>
      <c r="AG516">
        <f>VLOOKUP(C516,'2022 FPIs'!$A$1:$B$33,2,FALSE)</f>
        <v>-6.5</v>
      </c>
      <c r="AH516">
        <f>VLOOKUP($C516,'2022 FPIs'!$A$1:$F$33,3,FALSE)</f>
        <v>46.9</v>
      </c>
      <c r="AI516">
        <f>VLOOKUP($C516,'2022 FPIs'!$A$1:$F$33,4,FALSE)</f>
        <v>48.4</v>
      </c>
      <c r="AJ516">
        <f>VLOOKUP($C516,'2022 FPIs'!$A$1:$F$33,5,FALSE)</f>
        <v>52.3</v>
      </c>
      <c r="AK516">
        <f>VLOOKUP($C516,'2022 FPIs'!$A$1:$F$33,6,FALSE)</f>
        <v>36</v>
      </c>
      <c r="AL516">
        <f>VLOOKUP($C516,'2022 FPIs'!$A$1:$M$33,7,FALSE)</f>
        <v>1469</v>
      </c>
      <c r="AM516">
        <f>VLOOKUP($C516,'2022 FPIs'!$A$1:$M$33,8,FALSE)</f>
        <v>0.34098360655737703</v>
      </c>
      <c r="AN516">
        <f>VLOOKUP($C516,'2022 FPIs'!$A$1:$M$33,9,FALSE)</f>
        <v>0.35853658536585353</v>
      </c>
      <c r="AO516">
        <f>VLOOKUP($C516,'2022 FPIs'!$A$1:$M$33,10,FALSE)</f>
        <v>0.49183303085299446</v>
      </c>
      <c r="AP516">
        <f>VLOOKUP($C516,'2022 FPIs'!$A$1:$M$33,11,FALSE)</f>
        <v>0.54621848739495793</v>
      </c>
      <c r="AQ516">
        <f>VLOOKUP($C516,'2022 FPIs'!$A$1:$M$33,12,FALSE)</f>
        <v>0.10942249240121585</v>
      </c>
      <c r="AR516">
        <f>VLOOKUP($C516,'2022 FPIs'!$A$1:$M$33,13,FALSE)</f>
        <v>0.38028169014084506</v>
      </c>
      <c r="AS516">
        <v>31</v>
      </c>
      <c r="AT516">
        <v>14</v>
      </c>
      <c r="AU516">
        <v>22</v>
      </c>
      <c r="AV516">
        <v>26</v>
      </c>
      <c r="AW516">
        <v>257</v>
      </c>
      <c r="AX516">
        <v>3</v>
      </c>
      <c r="AY516">
        <v>0</v>
      </c>
      <c r="AZ516">
        <v>3</v>
      </c>
      <c r="BA516">
        <v>12</v>
      </c>
      <c r="BB516">
        <v>10.3</v>
      </c>
      <c r="BC516">
        <v>8.9</v>
      </c>
      <c r="BD516">
        <v>84.6</v>
      </c>
      <c r="BE516">
        <v>146.30000000000001</v>
      </c>
      <c r="BF516">
        <v>23</v>
      </c>
      <c r="BG516">
        <v>111</v>
      </c>
      <c r="BH516">
        <v>4.8</v>
      </c>
      <c r="BI516">
        <v>1</v>
      </c>
      <c r="BJ516">
        <v>1</v>
      </c>
      <c r="BK516">
        <v>1</v>
      </c>
      <c r="BL516">
        <v>4</v>
      </c>
      <c r="BM516">
        <v>4</v>
      </c>
      <c r="BN516">
        <v>3</v>
      </c>
      <c r="BO516">
        <v>123</v>
      </c>
      <c r="BP516">
        <v>5</v>
      </c>
      <c r="BQ516">
        <v>9</v>
      </c>
      <c r="BR516">
        <v>0</v>
      </c>
      <c r="BS516">
        <v>0</v>
      </c>
      <c r="BT516" s="3">
        <f t="shared" si="65"/>
        <v>30</v>
      </c>
      <c r="BU516">
        <f>VLOOKUP(D516,'2022 FPIs'!$A$1:$B$33,2,FALSE)</f>
        <v>6.5</v>
      </c>
      <c r="BV516">
        <f>VLOOKUP($D516,'2022 FPIs'!$A$1:$F$33,3,FALSE)</f>
        <v>32.200000000000003</v>
      </c>
      <c r="BW516">
        <f>VLOOKUP($D516,'2022 FPIs'!$A$1:$F$33,4,FALSE)</f>
        <v>41.6</v>
      </c>
      <c r="BX516">
        <f>VLOOKUP($D516,'2022 FPIs'!$A$1:$F$33,5,FALSE)</f>
        <v>32.799999999999997</v>
      </c>
      <c r="BY516">
        <f>VLOOKUP($D516,'2022 FPIs'!$A$1:$F$33,6,FALSE)</f>
        <v>45.3</v>
      </c>
      <c r="BZ516">
        <f>VLOOKUP($D516,'2022 FPIs'!$A$1:$G$33,7,FALSE)</f>
        <v>1644</v>
      </c>
      <c r="CA516">
        <f>VLOOKUP($D516,'2022 FPIs'!$A$1:$M$33,8,FALSE)</f>
        <v>0.76721311475409837</v>
      </c>
      <c r="CB516">
        <f>VLOOKUP($D516,'2022 FPIs'!$A$1:$M$33,9,FALSE)</f>
        <v>0</v>
      </c>
      <c r="CC516">
        <f>VLOOKUP($D516,'2022 FPIs'!$A$1:$M$33,10,FALSE)</f>
        <v>0.36842105263157893</v>
      </c>
      <c r="CD516">
        <f>VLOOKUP($D516,'2022 FPIs'!$A$1:$M$33,11,FALSE)</f>
        <v>0</v>
      </c>
      <c r="CE516">
        <f>VLOOKUP($D516,'2022 FPIs'!$A$1:$M$33,12,FALSE)</f>
        <v>0.39209726443768994</v>
      </c>
      <c r="CF516">
        <f>VLOOKUP($D516,'2022 FPIs'!$A$1:$M$33,13,FALSE)</f>
        <v>0.79107981220657275</v>
      </c>
      <c r="CG516">
        <f t="shared" si="66"/>
        <v>-13</v>
      </c>
      <c r="CH516">
        <f t="shared" si="67"/>
        <v>1.4565217391304346</v>
      </c>
      <c r="CI516">
        <f t="shared" si="68"/>
        <v>1.1634615384615383</v>
      </c>
      <c r="CJ516">
        <f t="shared" si="69"/>
        <v>1.5945121951219512</v>
      </c>
      <c r="CK516">
        <f t="shared" si="70"/>
        <v>0.79470198675496695</v>
      </c>
      <c r="CL516">
        <f t="shared" si="71"/>
        <v>-175</v>
      </c>
    </row>
    <row r="517" spans="1:90">
      <c r="A517" t="s">
        <v>0</v>
      </c>
      <c r="B517">
        <f t="shared" si="64"/>
        <v>0</v>
      </c>
      <c r="C517" t="s">
        <v>42</v>
      </c>
      <c r="D517" t="s">
        <v>68</v>
      </c>
      <c r="E517">
        <v>13</v>
      </c>
      <c r="F517">
        <v>16</v>
      </c>
      <c r="G517">
        <v>13</v>
      </c>
      <c r="H517">
        <v>27</v>
      </c>
      <c r="I517">
        <v>138</v>
      </c>
      <c r="J517">
        <v>1</v>
      </c>
      <c r="K517">
        <v>0</v>
      </c>
      <c r="L517">
        <v>4</v>
      </c>
      <c r="M517">
        <v>27</v>
      </c>
      <c r="N517">
        <v>6.1</v>
      </c>
      <c r="O517">
        <v>4.5</v>
      </c>
      <c r="P517">
        <v>48.1</v>
      </c>
      <c r="Q517">
        <v>75.8</v>
      </c>
      <c r="R517">
        <v>24</v>
      </c>
      <c r="S517">
        <v>68</v>
      </c>
      <c r="T517">
        <v>2.8</v>
      </c>
      <c r="U517">
        <v>0</v>
      </c>
      <c r="V517">
        <v>2</v>
      </c>
      <c r="W517">
        <v>2</v>
      </c>
      <c r="X517">
        <v>1</v>
      </c>
      <c r="Y517">
        <v>1</v>
      </c>
      <c r="Z517">
        <v>9</v>
      </c>
      <c r="AA517">
        <v>477</v>
      </c>
      <c r="AB517">
        <v>4</v>
      </c>
      <c r="AC517">
        <v>15</v>
      </c>
      <c r="AD517">
        <v>0</v>
      </c>
      <c r="AE517">
        <v>0</v>
      </c>
      <c r="AF517" s="3">
        <v>28.5</v>
      </c>
      <c r="AG517">
        <f>VLOOKUP(C517,'2022 FPIs'!$A$1:$B$33,2,FALSE)</f>
        <v>-6.5</v>
      </c>
      <c r="AH517">
        <f>VLOOKUP($C517,'2022 FPIs'!$A$1:$F$33,3,FALSE)</f>
        <v>46.9</v>
      </c>
      <c r="AI517">
        <f>VLOOKUP($C517,'2022 FPIs'!$A$1:$F$33,4,FALSE)</f>
        <v>48.4</v>
      </c>
      <c r="AJ517">
        <f>VLOOKUP($C517,'2022 FPIs'!$A$1:$F$33,5,FALSE)</f>
        <v>52.3</v>
      </c>
      <c r="AK517">
        <f>VLOOKUP($C517,'2022 FPIs'!$A$1:$F$33,6,FALSE)</f>
        <v>36</v>
      </c>
      <c r="AL517">
        <f>VLOOKUP($C517,'2022 FPIs'!$A$1:$M$33,7,FALSE)</f>
        <v>1469</v>
      </c>
      <c r="AM517">
        <f>VLOOKUP($C517,'2022 FPIs'!$A$1:$M$33,8,FALSE)</f>
        <v>0.34098360655737703</v>
      </c>
      <c r="AN517">
        <f>VLOOKUP($C517,'2022 FPIs'!$A$1:$M$33,9,FALSE)</f>
        <v>0.35853658536585353</v>
      </c>
      <c r="AO517">
        <f>VLOOKUP($C517,'2022 FPIs'!$A$1:$M$33,10,FALSE)</f>
        <v>0.49183303085299446</v>
      </c>
      <c r="AP517">
        <f>VLOOKUP($C517,'2022 FPIs'!$A$1:$M$33,11,FALSE)</f>
        <v>0.54621848739495793</v>
      </c>
      <c r="AQ517">
        <f>VLOOKUP($C517,'2022 FPIs'!$A$1:$M$33,12,FALSE)</f>
        <v>0.10942249240121585</v>
      </c>
      <c r="AR517">
        <f>VLOOKUP($C517,'2022 FPIs'!$A$1:$M$33,13,FALSE)</f>
        <v>0.38028169014084506</v>
      </c>
      <c r="AS517">
        <v>16</v>
      </c>
      <c r="AT517">
        <v>13</v>
      </c>
      <c r="AU517">
        <v>36</v>
      </c>
      <c r="AV517">
        <v>58</v>
      </c>
      <c r="AW517">
        <v>272</v>
      </c>
      <c r="AX517">
        <v>1</v>
      </c>
      <c r="AY517">
        <v>0</v>
      </c>
      <c r="AZ517">
        <v>1</v>
      </c>
      <c r="BA517">
        <v>8</v>
      </c>
      <c r="BB517">
        <v>4.8</v>
      </c>
      <c r="BC517">
        <v>4.5999999999999996</v>
      </c>
      <c r="BD517">
        <v>62.1</v>
      </c>
      <c r="BE517">
        <v>79.099999999999994</v>
      </c>
      <c r="BF517">
        <v>20</v>
      </c>
      <c r="BG517">
        <v>51</v>
      </c>
      <c r="BH517">
        <v>2.6</v>
      </c>
      <c r="BI517">
        <v>0</v>
      </c>
      <c r="BJ517">
        <v>3</v>
      </c>
      <c r="BK517">
        <v>4</v>
      </c>
      <c r="BL517">
        <v>1</v>
      </c>
      <c r="BM517">
        <v>1</v>
      </c>
      <c r="BN517">
        <v>6</v>
      </c>
      <c r="BO517">
        <v>357</v>
      </c>
      <c r="BP517">
        <v>9</v>
      </c>
      <c r="BQ517">
        <v>21</v>
      </c>
      <c r="BR517">
        <v>0</v>
      </c>
      <c r="BS517">
        <v>2</v>
      </c>
      <c r="BT517" s="3">
        <f t="shared" si="65"/>
        <v>31.5</v>
      </c>
      <c r="BU517">
        <f>VLOOKUP(D517,'2022 FPIs'!$A$1:$B$33,2,FALSE)</f>
        <v>-8.6999999999999993</v>
      </c>
      <c r="BV517">
        <f>VLOOKUP($D517,'2022 FPIs'!$A$1:$F$33,3,FALSE)</f>
        <v>71.7</v>
      </c>
      <c r="BW517">
        <f>VLOOKUP($D517,'2022 FPIs'!$A$1:$F$33,4,FALSE)</f>
        <v>64.2</v>
      </c>
      <c r="BX517">
        <f>VLOOKUP($D517,'2022 FPIs'!$A$1:$F$33,5,FALSE)</f>
        <v>68.5</v>
      </c>
      <c r="BY517">
        <f>VLOOKUP($D517,'2022 FPIs'!$A$1:$F$33,6,FALSE)</f>
        <v>53.6</v>
      </c>
      <c r="BZ517">
        <f>VLOOKUP($D517,'2022 FPIs'!$A$1:$G$33,7,FALSE)</f>
        <v>1479</v>
      </c>
      <c r="CA517">
        <f>VLOOKUP($D517,'2022 FPIs'!$A$1:$M$33,8,FALSE)</f>
        <v>0.26885245901639343</v>
      </c>
      <c r="CB517">
        <f>VLOOKUP($D517,'2022 FPIs'!$A$1:$M$33,9,FALSE)</f>
        <v>0.96341463414634143</v>
      </c>
      <c r="CC517">
        <f>VLOOKUP($D517,'2022 FPIs'!$A$1:$M$33,10,FALSE)</f>
        <v>0.77858439201451901</v>
      </c>
      <c r="CD517">
        <f>VLOOKUP($D517,'2022 FPIs'!$A$1:$M$33,11,FALSE)</f>
        <v>1</v>
      </c>
      <c r="CE517">
        <f>VLOOKUP($D517,'2022 FPIs'!$A$1:$M$33,12,FALSE)</f>
        <v>0.64437689969604872</v>
      </c>
      <c r="CF517">
        <f>VLOOKUP($D517,'2022 FPIs'!$A$1:$M$33,13,FALSE)</f>
        <v>0.40375586854460094</v>
      </c>
      <c r="CG517">
        <f t="shared" si="66"/>
        <v>2.1999999999999993</v>
      </c>
      <c r="CH517">
        <f t="shared" si="67"/>
        <v>0.65411436541143653</v>
      </c>
      <c r="CI517">
        <f t="shared" si="68"/>
        <v>0.75389408099688471</v>
      </c>
      <c r="CJ517">
        <f t="shared" si="69"/>
        <v>0.76350364963503647</v>
      </c>
      <c r="CK517">
        <f t="shared" si="70"/>
        <v>0.67164179104477606</v>
      </c>
      <c r="CL517">
        <f t="shared" si="71"/>
        <v>-10</v>
      </c>
    </row>
    <row r="518" spans="1:90">
      <c r="A518" t="s">
        <v>0</v>
      </c>
      <c r="B518">
        <f t="shared" si="64"/>
        <v>0</v>
      </c>
      <c r="C518" t="s">
        <v>42</v>
      </c>
      <c r="D518" t="s">
        <v>57</v>
      </c>
      <c r="E518">
        <v>17</v>
      </c>
      <c r="F518">
        <v>27</v>
      </c>
      <c r="G518">
        <v>25</v>
      </c>
      <c r="H518">
        <v>37</v>
      </c>
      <c r="I518">
        <v>190</v>
      </c>
      <c r="J518">
        <v>1</v>
      </c>
      <c r="K518">
        <v>1</v>
      </c>
      <c r="L518">
        <v>3</v>
      </c>
      <c r="M518">
        <v>19</v>
      </c>
      <c r="N518">
        <v>5.6</v>
      </c>
      <c r="O518">
        <v>4.8</v>
      </c>
      <c r="P518">
        <v>67.599999999999994</v>
      </c>
      <c r="Q518">
        <v>77.5</v>
      </c>
      <c r="R518">
        <v>20</v>
      </c>
      <c r="S518">
        <v>66</v>
      </c>
      <c r="T518">
        <v>3.3</v>
      </c>
      <c r="U518">
        <v>1</v>
      </c>
      <c r="V518">
        <v>1</v>
      </c>
      <c r="W518">
        <v>1</v>
      </c>
      <c r="X518">
        <v>2</v>
      </c>
      <c r="Y518">
        <v>2</v>
      </c>
      <c r="Z518">
        <v>5</v>
      </c>
      <c r="AA518">
        <v>252</v>
      </c>
      <c r="AB518">
        <v>3</v>
      </c>
      <c r="AC518">
        <v>11</v>
      </c>
      <c r="AD518">
        <v>2</v>
      </c>
      <c r="AE518">
        <v>2</v>
      </c>
      <c r="AF518" s="3">
        <v>28</v>
      </c>
      <c r="AG518">
        <f>VLOOKUP(C518,'2022 FPIs'!$A$1:$B$33,2,FALSE)</f>
        <v>-6.5</v>
      </c>
      <c r="AH518">
        <f>VLOOKUP($C518,'2022 FPIs'!$A$1:$F$33,3,FALSE)</f>
        <v>46.9</v>
      </c>
      <c r="AI518">
        <f>VLOOKUP($C518,'2022 FPIs'!$A$1:$F$33,4,FALSE)</f>
        <v>48.4</v>
      </c>
      <c r="AJ518">
        <f>VLOOKUP($C518,'2022 FPIs'!$A$1:$F$33,5,FALSE)</f>
        <v>52.3</v>
      </c>
      <c r="AK518">
        <f>VLOOKUP($C518,'2022 FPIs'!$A$1:$F$33,6,FALSE)</f>
        <v>36</v>
      </c>
      <c r="AL518">
        <f>VLOOKUP($C518,'2022 FPIs'!$A$1:$M$33,7,FALSE)</f>
        <v>1469</v>
      </c>
      <c r="AM518">
        <f>VLOOKUP($C518,'2022 FPIs'!$A$1:$M$33,8,FALSE)</f>
        <v>0.34098360655737703</v>
      </c>
      <c r="AN518">
        <f>VLOOKUP($C518,'2022 FPIs'!$A$1:$M$33,9,FALSE)</f>
        <v>0.35853658536585353</v>
      </c>
      <c r="AO518">
        <f>VLOOKUP($C518,'2022 FPIs'!$A$1:$M$33,10,FALSE)</f>
        <v>0.49183303085299446</v>
      </c>
      <c r="AP518">
        <f>VLOOKUP($C518,'2022 FPIs'!$A$1:$M$33,11,FALSE)</f>
        <v>0.54621848739495793</v>
      </c>
      <c r="AQ518">
        <f>VLOOKUP($C518,'2022 FPIs'!$A$1:$M$33,12,FALSE)</f>
        <v>0.10942249240121585</v>
      </c>
      <c r="AR518">
        <f>VLOOKUP($C518,'2022 FPIs'!$A$1:$M$33,13,FALSE)</f>
        <v>0.38028169014084506</v>
      </c>
      <c r="AS518">
        <v>27</v>
      </c>
      <c r="AT518">
        <v>17</v>
      </c>
      <c r="AU518">
        <v>26</v>
      </c>
      <c r="AV518">
        <v>37</v>
      </c>
      <c r="AW518">
        <v>220</v>
      </c>
      <c r="AX518">
        <v>1</v>
      </c>
      <c r="AY518">
        <v>0</v>
      </c>
      <c r="AZ518">
        <v>2</v>
      </c>
      <c r="BA518">
        <v>18</v>
      </c>
      <c r="BB518">
        <v>6.4</v>
      </c>
      <c r="BC518">
        <v>5.6</v>
      </c>
      <c r="BD518">
        <v>70.3</v>
      </c>
      <c r="BE518">
        <v>94.4</v>
      </c>
      <c r="BF518">
        <v>26</v>
      </c>
      <c r="BG518">
        <v>78</v>
      </c>
      <c r="BH518">
        <v>3</v>
      </c>
      <c r="BI518">
        <v>2</v>
      </c>
      <c r="BJ518">
        <v>2</v>
      </c>
      <c r="BK518">
        <v>2</v>
      </c>
      <c r="BL518">
        <v>3</v>
      </c>
      <c r="BM518">
        <v>3</v>
      </c>
      <c r="BN518">
        <v>5</v>
      </c>
      <c r="BO518">
        <v>237</v>
      </c>
      <c r="BP518">
        <v>5</v>
      </c>
      <c r="BQ518">
        <v>15</v>
      </c>
      <c r="BR518">
        <v>3</v>
      </c>
      <c r="BS518">
        <v>3</v>
      </c>
      <c r="BT518" s="3">
        <f t="shared" si="65"/>
        <v>32</v>
      </c>
      <c r="BU518">
        <f>VLOOKUP(D518,'2022 FPIs'!$A$1:$B$33,2,FALSE)</f>
        <v>-15.1</v>
      </c>
      <c r="BV518">
        <f>VLOOKUP($D518,'2022 FPIs'!$A$1:$F$33,3,FALSE)</f>
        <v>45.7</v>
      </c>
      <c r="BW518">
        <f>VLOOKUP($D518,'2022 FPIs'!$A$1:$F$33,4,FALSE)</f>
        <v>39.799999999999997</v>
      </c>
      <c r="BX518">
        <f>VLOOKUP($D518,'2022 FPIs'!$A$1:$F$33,5,FALSE)</f>
        <v>60.5</v>
      </c>
      <c r="BY518">
        <f>VLOOKUP($D518,'2022 FPIs'!$A$1:$F$33,6,FALSE)</f>
        <v>34.299999999999997</v>
      </c>
      <c r="BZ518">
        <f>VLOOKUP($D518,'2022 FPIs'!$A$1:$G$33,7,FALSE)</f>
        <v>1337</v>
      </c>
      <c r="CA518">
        <f>VLOOKUP($D518,'2022 FPIs'!$A$1:$M$33,8,FALSE)</f>
        <v>5.9016393442622918E-2</v>
      </c>
      <c r="CB518">
        <f>VLOOKUP($D518,'2022 FPIs'!$A$1:$M$33,9,FALSE)</f>
        <v>0.32926829268292684</v>
      </c>
      <c r="CC518">
        <f>VLOOKUP($D518,'2022 FPIs'!$A$1:$M$33,10,FALSE)</f>
        <v>0.33575317604355703</v>
      </c>
      <c r="CD518">
        <f>VLOOKUP($D518,'2022 FPIs'!$A$1:$M$33,11,FALSE)</f>
        <v>0.77591036414565828</v>
      </c>
      <c r="CE518">
        <f>VLOOKUP($D518,'2022 FPIs'!$A$1:$M$33,12,FALSE)</f>
        <v>5.7750759878419412E-2</v>
      </c>
      <c r="CF518">
        <f>VLOOKUP($D518,'2022 FPIs'!$A$1:$M$33,13,FALSE)</f>
        <v>7.0422535211267609E-2</v>
      </c>
      <c r="CG518">
        <f t="shared" si="66"/>
        <v>8.6</v>
      </c>
      <c r="CH518">
        <f t="shared" si="67"/>
        <v>1.0262582056892777</v>
      </c>
      <c r="CI518">
        <f t="shared" si="68"/>
        <v>1.2160804020100504</v>
      </c>
      <c r="CJ518">
        <f t="shared" si="69"/>
        <v>0.86446280991735536</v>
      </c>
      <c r="CK518">
        <f t="shared" si="70"/>
        <v>1.0495626822157436</v>
      </c>
      <c r="CL518">
        <f t="shared" si="71"/>
        <v>132</v>
      </c>
    </row>
    <row r="519" spans="1:90">
      <c r="A519" t="s">
        <v>0</v>
      </c>
      <c r="B519">
        <f t="shared" si="64"/>
        <v>0</v>
      </c>
      <c r="C519" t="s">
        <v>42</v>
      </c>
      <c r="D519" t="s">
        <v>65</v>
      </c>
      <c r="E519">
        <v>20</v>
      </c>
      <c r="F519">
        <v>27</v>
      </c>
      <c r="G519">
        <v>16</v>
      </c>
      <c r="H519">
        <v>28</v>
      </c>
      <c r="I519">
        <v>188</v>
      </c>
      <c r="J519">
        <v>2</v>
      </c>
      <c r="K519">
        <v>0</v>
      </c>
      <c r="L519">
        <v>4</v>
      </c>
      <c r="M519">
        <v>35</v>
      </c>
      <c r="N519">
        <v>8</v>
      </c>
      <c r="O519">
        <v>5.9</v>
      </c>
      <c r="P519">
        <v>57.1</v>
      </c>
      <c r="Q519">
        <v>101.5</v>
      </c>
      <c r="R519">
        <v>30</v>
      </c>
      <c r="S519">
        <v>148</v>
      </c>
      <c r="T519">
        <v>4.9000000000000004</v>
      </c>
      <c r="U519">
        <v>0</v>
      </c>
      <c r="V519">
        <v>2</v>
      </c>
      <c r="W519">
        <v>2</v>
      </c>
      <c r="X519">
        <v>2</v>
      </c>
      <c r="Y519">
        <v>2</v>
      </c>
      <c r="Z519">
        <v>6</v>
      </c>
      <c r="AA519">
        <v>286</v>
      </c>
      <c r="AB519">
        <v>5</v>
      </c>
      <c r="AC519">
        <v>14</v>
      </c>
      <c r="AD519">
        <v>1</v>
      </c>
      <c r="AE519">
        <v>2</v>
      </c>
      <c r="AF519" s="3">
        <v>29</v>
      </c>
      <c r="AG519">
        <f>VLOOKUP(C519,'2022 FPIs'!$A$1:$B$33,2,FALSE)</f>
        <v>-6.5</v>
      </c>
      <c r="AH519">
        <f>VLOOKUP($C519,'2022 FPIs'!$A$1:$F$33,3,FALSE)</f>
        <v>46.9</v>
      </c>
      <c r="AI519">
        <f>VLOOKUP($C519,'2022 FPIs'!$A$1:$F$33,4,FALSE)</f>
        <v>48.4</v>
      </c>
      <c r="AJ519">
        <f>VLOOKUP($C519,'2022 FPIs'!$A$1:$F$33,5,FALSE)</f>
        <v>52.3</v>
      </c>
      <c r="AK519">
        <f>VLOOKUP($C519,'2022 FPIs'!$A$1:$F$33,6,FALSE)</f>
        <v>36</v>
      </c>
      <c r="AL519">
        <f>VLOOKUP($C519,'2022 FPIs'!$A$1:$M$33,7,FALSE)</f>
        <v>1469</v>
      </c>
      <c r="AM519">
        <f>VLOOKUP($C519,'2022 FPIs'!$A$1:$M$33,8,FALSE)</f>
        <v>0.34098360655737703</v>
      </c>
      <c r="AN519">
        <f>VLOOKUP($C519,'2022 FPIs'!$A$1:$M$33,9,FALSE)</f>
        <v>0.35853658536585353</v>
      </c>
      <c r="AO519">
        <f>VLOOKUP($C519,'2022 FPIs'!$A$1:$M$33,10,FALSE)</f>
        <v>0.49183303085299446</v>
      </c>
      <c r="AP519">
        <f>VLOOKUP($C519,'2022 FPIs'!$A$1:$M$33,11,FALSE)</f>
        <v>0.54621848739495793</v>
      </c>
      <c r="AQ519">
        <f>VLOOKUP($C519,'2022 FPIs'!$A$1:$M$33,12,FALSE)</f>
        <v>0.10942249240121585</v>
      </c>
      <c r="AR519">
        <f>VLOOKUP($C519,'2022 FPIs'!$A$1:$M$33,13,FALSE)</f>
        <v>0.38028169014084506</v>
      </c>
      <c r="AS519">
        <v>27</v>
      </c>
      <c r="AT519">
        <v>20</v>
      </c>
      <c r="AU519">
        <v>22</v>
      </c>
      <c r="AV519">
        <v>28</v>
      </c>
      <c r="AW519">
        <v>235</v>
      </c>
      <c r="AX519">
        <v>3</v>
      </c>
      <c r="AY519">
        <v>0</v>
      </c>
      <c r="AZ519">
        <v>4</v>
      </c>
      <c r="BA519">
        <v>39</v>
      </c>
      <c r="BB519">
        <v>9.8000000000000007</v>
      </c>
      <c r="BC519">
        <v>7.3</v>
      </c>
      <c r="BD519">
        <v>78.599999999999994</v>
      </c>
      <c r="BE519">
        <v>137.4</v>
      </c>
      <c r="BF519">
        <v>24</v>
      </c>
      <c r="BG519">
        <v>88</v>
      </c>
      <c r="BH519">
        <v>3.7</v>
      </c>
      <c r="BI519">
        <v>0</v>
      </c>
      <c r="BJ519">
        <v>2</v>
      </c>
      <c r="BK519">
        <v>2</v>
      </c>
      <c r="BL519">
        <v>3</v>
      </c>
      <c r="BM519">
        <v>3</v>
      </c>
      <c r="BN519">
        <v>5</v>
      </c>
      <c r="BO519">
        <v>239</v>
      </c>
      <c r="BP519">
        <v>4</v>
      </c>
      <c r="BQ519">
        <v>11</v>
      </c>
      <c r="BR519">
        <v>0</v>
      </c>
      <c r="BS519">
        <v>0</v>
      </c>
      <c r="BT519" s="3">
        <f t="shared" si="65"/>
        <v>31</v>
      </c>
      <c r="BU519">
        <f>VLOOKUP(D519,'2022 FPIs'!$A$1:$B$33,2,FALSE)</f>
        <v>1.6</v>
      </c>
      <c r="BV519">
        <f>VLOOKUP($D519,'2022 FPIs'!$A$1:$F$33,3,FALSE)</f>
        <v>46.6</v>
      </c>
      <c r="BW519">
        <f>VLOOKUP($D519,'2022 FPIs'!$A$1:$F$33,4,FALSE)</f>
        <v>51.7</v>
      </c>
      <c r="BX519">
        <f>VLOOKUP($D519,'2022 FPIs'!$A$1:$F$33,5,FALSE)</f>
        <v>40.200000000000003</v>
      </c>
      <c r="BY519">
        <f>VLOOKUP($D519,'2022 FPIs'!$A$1:$F$33,6,FALSE)</f>
        <v>56.6</v>
      </c>
      <c r="BZ519">
        <f>VLOOKUP($D519,'2022 FPIs'!$A$1:$G$33,7,FALSE)</f>
        <v>1485</v>
      </c>
      <c r="CA519">
        <f>VLOOKUP($D519,'2022 FPIs'!$A$1:$M$33,8,FALSE)</f>
        <v>0.60655737704918034</v>
      </c>
      <c r="CB519">
        <f>VLOOKUP($D519,'2022 FPIs'!$A$1:$M$33,9,FALSE)</f>
        <v>0.35121951219512193</v>
      </c>
      <c r="CC519">
        <f>VLOOKUP($D519,'2022 FPIs'!$A$1:$M$33,10,FALSE)</f>
        <v>0.55172413793103448</v>
      </c>
      <c r="CD519">
        <f>VLOOKUP($D519,'2022 FPIs'!$A$1:$M$33,11,FALSE)</f>
        <v>0.20728291316526626</v>
      </c>
      <c r="CE519">
        <f>VLOOKUP($D519,'2022 FPIs'!$A$1:$M$33,12,FALSE)</f>
        <v>0.73556231003039529</v>
      </c>
      <c r="CF519">
        <f>VLOOKUP($D519,'2022 FPIs'!$A$1:$M$33,13,FALSE)</f>
        <v>0.41784037558685444</v>
      </c>
      <c r="CG519">
        <f t="shared" si="66"/>
        <v>-8.1</v>
      </c>
      <c r="CH519">
        <f t="shared" si="67"/>
        <v>1.0064377682403434</v>
      </c>
      <c r="CI519">
        <f t="shared" si="68"/>
        <v>0.93617021276595735</v>
      </c>
      <c r="CJ519">
        <f t="shared" si="69"/>
        <v>1.3009950248756217</v>
      </c>
      <c r="CK519">
        <f t="shared" si="70"/>
        <v>0.63604240282685509</v>
      </c>
      <c r="CL519">
        <f t="shared" si="71"/>
        <v>-16</v>
      </c>
    </row>
    <row r="520" spans="1:90">
      <c r="A520" t="s">
        <v>0</v>
      </c>
      <c r="B520">
        <f t="shared" si="64"/>
        <v>0</v>
      </c>
      <c r="C520" t="s">
        <v>42</v>
      </c>
      <c r="D520" t="s">
        <v>46</v>
      </c>
      <c r="E520">
        <v>10</v>
      </c>
      <c r="F520">
        <v>26</v>
      </c>
      <c r="G520">
        <v>14</v>
      </c>
      <c r="H520">
        <v>24</v>
      </c>
      <c r="I520">
        <v>82</v>
      </c>
      <c r="J520">
        <v>1</v>
      </c>
      <c r="K520">
        <v>2</v>
      </c>
      <c r="L520">
        <v>3</v>
      </c>
      <c r="M520">
        <v>24</v>
      </c>
      <c r="N520">
        <v>4.4000000000000004</v>
      </c>
      <c r="O520">
        <v>3</v>
      </c>
      <c r="P520">
        <v>58.3</v>
      </c>
      <c r="Q520">
        <v>44.1</v>
      </c>
      <c r="R520">
        <v>28</v>
      </c>
      <c r="S520">
        <v>116</v>
      </c>
      <c r="T520">
        <v>4.0999999999999996</v>
      </c>
      <c r="U520">
        <v>0</v>
      </c>
      <c r="V520">
        <v>1</v>
      </c>
      <c r="W520">
        <v>1</v>
      </c>
      <c r="X520">
        <v>1</v>
      </c>
      <c r="Y520">
        <v>1</v>
      </c>
      <c r="Z520">
        <v>4</v>
      </c>
      <c r="AA520">
        <v>180</v>
      </c>
      <c r="AB520">
        <v>5</v>
      </c>
      <c r="AC520">
        <v>13</v>
      </c>
      <c r="AD520">
        <v>3</v>
      </c>
      <c r="AE520">
        <v>3</v>
      </c>
      <c r="AF520" s="3">
        <v>27.5</v>
      </c>
      <c r="AG520">
        <f>VLOOKUP(C520,'2022 FPIs'!$A$1:$B$33,2,FALSE)</f>
        <v>-6.5</v>
      </c>
      <c r="AH520">
        <f>VLOOKUP($C520,'2022 FPIs'!$A$1:$F$33,3,FALSE)</f>
        <v>46.9</v>
      </c>
      <c r="AI520">
        <f>VLOOKUP($C520,'2022 FPIs'!$A$1:$F$33,4,FALSE)</f>
        <v>48.4</v>
      </c>
      <c r="AJ520">
        <f>VLOOKUP($C520,'2022 FPIs'!$A$1:$F$33,5,FALSE)</f>
        <v>52.3</v>
      </c>
      <c r="AK520">
        <f>VLOOKUP($C520,'2022 FPIs'!$A$1:$F$33,6,FALSE)</f>
        <v>36</v>
      </c>
      <c r="AL520">
        <f>VLOOKUP($C520,'2022 FPIs'!$A$1:$M$33,7,FALSE)</f>
        <v>1469</v>
      </c>
      <c r="AM520">
        <f>VLOOKUP($C520,'2022 FPIs'!$A$1:$M$33,8,FALSE)</f>
        <v>0.34098360655737703</v>
      </c>
      <c r="AN520">
        <f>VLOOKUP($C520,'2022 FPIs'!$A$1:$M$33,9,FALSE)</f>
        <v>0.35853658536585353</v>
      </c>
      <c r="AO520">
        <f>VLOOKUP($C520,'2022 FPIs'!$A$1:$M$33,10,FALSE)</f>
        <v>0.49183303085299446</v>
      </c>
      <c r="AP520">
        <f>VLOOKUP($C520,'2022 FPIs'!$A$1:$M$33,11,FALSE)</f>
        <v>0.54621848739495793</v>
      </c>
      <c r="AQ520">
        <f>VLOOKUP($C520,'2022 FPIs'!$A$1:$M$33,12,FALSE)</f>
        <v>0.10942249240121585</v>
      </c>
      <c r="AR520">
        <f>VLOOKUP($C520,'2022 FPIs'!$A$1:$M$33,13,FALSE)</f>
        <v>0.38028169014084506</v>
      </c>
      <c r="AS520">
        <v>26</v>
      </c>
      <c r="AT520">
        <v>10</v>
      </c>
      <c r="AU520">
        <v>27</v>
      </c>
      <c r="AV520">
        <v>42</v>
      </c>
      <c r="AW520">
        <v>320</v>
      </c>
      <c r="AX520">
        <v>1</v>
      </c>
      <c r="AY520">
        <v>1</v>
      </c>
      <c r="AZ520">
        <v>0</v>
      </c>
      <c r="BA520">
        <v>0</v>
      </c>
      <c r="BB520">
        <v>7.6</v>
      </c>
      <c r="BC520">
        <v>7.6</v>
      </c>
      <c r="BD520">
        <v>64.3</v>
      </c>
      <c r="BE520">
        <v>85.4</v>
      </c>
      <c r="BF520">
        <v>30</v>
      </c>
      <c r="BG520">
        <v>117</v>
      </c>
      <c r="BH520">
        <v>3.9</v>
      </c>
      <c r="BI520">
        <v>1</v>
      </c>
      <c r="BJ520">
        <v>4</v>
      </c>
      <c r="BK520">
        <v>4</v>
      </c>
      <c r="BL520">
        <v>2</v>
      </c>
      <c r="BM520">
        <v>2</v>
      </c>
      <c r="BN520">
        <v>1</v>
      </c>
      <c r="BO520">
        <v>49</v>
      </c>
      <c r="BP520">
        <v>5</v>
      </c>
      <c r="BQ520">
        <v>11</v>
      </c>
      <c r="BR520">
        <v>0</v>
      </c>
      <c r="BS520">
        <v>0</v>
      </c>
      <c r="BT520" s="3">
        <f t="shared" si="65"/>
        <v>32.5</v>
      </c>
      <c r="BU520">
        <f>VLOOKUP(D520,'2022 FPIs'!$A$1:$B$33,2,FALSE)</f>
        <v>13.6</v>
      </c>
      <c r="BV520">
        <f>VLOOKUP($D520,'2022 FPIs'!$A$1:$F$33,3,FALSE)</f>
        <v>37.799999999999997</v>
      </c>
      <c r="BW520">
        <f>VLOOKUP($D520,'2022 FPIs'!$A$1:$F$33,4,FALSE)</f>
        <v>33.200000000000003</v>
      </c>
      <c r="BX520">
        <f>VLOOKUP($D520,'2022 FPIs'!$A$1:$F$33,5,FALSE)</f>
        <v>50.1</v>
      </c>
      <c r="BY520">
        <f>VLOOKUP($D520,'2022 FPIs'!$A$1:$F$33,6,FALSE)</f>
        <v>45.9</v>
      </c>
      <c r="BZ520">
        <f>VLOOKUP($D520,'2022 FPIs'!$A$1:$G$33,7,FALSE)</f>
        <v>1733</v>
      </c>
      <c r="CA520">
        <f>VLOOKUP($D520,'2022 FPIs'!$A$1:$M$33,8,FALSE)</f>
        <v>1</v>
      </c>
      <c r="CB520">
        <f>VLOOKUP($D520,'2022 FPIs'!$A$1:$M$33,9,FALSE)</f>
        <v>0.13658536585365841</v>
      </c>
      <c r="CC520">
        <f>VLOOKUP($D520,'2022 FPIs'!$A$1:$M$33,10,FALSE)</f>
        <v>0.21597096188747733</v>
      </c>
      <c r="CD520">
        <f>VLOOKUP($D520,'2022 FPIs'!$A$1:$M$33,11,FALSE)</f>
        <v>0.48459383753501406</v>
      </c>
      <c r="CE520">
        <f>VLOOKUP($D520,'2022 FPIs'!$A$1:$M$33,12,FALSE)</f>
        <v>0.4103343465045593</v>
      </c>
      <c r="CF520">
        <f>VLOOKUP($D520,'2022 FPIs'!$A$1:$M$33,13,FALSE)</f>
        <v>1</v>
      </c>
      <c r="CG520">
        <f t="shared" si="66"/>
        <v>-20.100000000000001</v>
      </c>
      <c r="CH520">
        <f t="shared" si="67"/>
        <v>1.2407407407407407</v>
      </c>
      <c r="CI520">
        <f t="shared" si="68"/>
        <v>1.4578313253012047</v>
      </c>
      <c r="CJ520">
        <f t="shared" si="69"/>
        <v>1.0439121756487024</v>
      </c>
      <c r="CK520">
        <f t="shared" si="70"/>
        <v>0.78431372549019607</v>
      </c>
      <c r="CL520">
        <f t="shared" si="71"/>
        <v>-264</v>
      </c>
    </row>
    <row r="521" spans="1:90">
      <c r="A521" t="s">
        <v>0</v>
      </c>
      <c r="B521">
        <f t="shared" si="64"/>
        <v>0</v>
      </c>
      <c r="C521" t="s">
        <v>42</v>
      </c>
      <c r="D521" t="s">
        <v>60</v>
      </c>
      <c r="E521">
        <v>23</v>
      </c>
      <c r="F521">
        <v>27</v>
      </c>
      <c r="G521">
        <v>14</v>
      </c>
      <c r="H521">
        <v>26</v>
      </c>
      <c r="I521">
        <v>148</v>
      </c>
      <c r="J521">
        <v>0</v>
      </c>
      <c r="K521">
        <v>2</v>
      </c>
      <c r="L521">
        <v>4</v>
      </c>
      <c r="M521">
        <v>30</v>
      </c>
      <c r="N521">
        <v>6.8</v>
      </c>
      <c r="O521">
        <v>4.9000000000000004</v>
      </c>
      <c r="P521">
        <v>53.8</v>
      </c>
      <c r="Q521">
        <v>38.6</v>
      </c>
      <c r="R521">
        <v>33</v>
      </c>
      <c r="S521">
        <v>171</v>
      </c>
      <c r="T521">
        <v>5.2</v>
      </c>
      <c r="U521">
        <v>2</v>
      </c>
      <c r="V521">
        <v>3</v>
      </c>
      <c r="W521">
        <v>3</v>
      </c>
      <c r="X521">
        <v>2</v>
      </c>
      <c r="Y521">
        <v>2</v>
      </c>
      <c r="Z521">
        <v>3</v>
      </c>
      <c r="AA521">
        <v>164</v>
      </c>
      <c r="AB521">
        <v>4</v>
      </c>
      <c r="AC521">
        <v>12</v>
      </c>
      <c r="AD521">
        <v>1</v>
      </c>
      <c r="AE521">
        <v>2</v>
      </c>
      <c r="AF521" s="3">
        <v>29</v>
      </c>
      <c r="AG521">
        <f>VLOOKUP(C521,'2022 FPIs'!$A$1:$B$33,2,FALSE)</f>
        <v>-6.5</v>
      </c>
      <c r="AH521">
        <f>VLOOKUP($C521,'2022 FPIs'!$A$1:$F$33,3,FALSE)</f>
        <v>46.9</v>
      </c>
      <c r="AI521">
        <f>VLOOKUP($C521,'2022 FPIs'!$A$1:$F$33,4,FALSE)</f>
        <v>48.4</v>
      </c>
      <c r="AJ521">
        <f>VLOOKUP($C521,'2022 FPIs'!$A$1:$F$33,5,FALSE)</f>
        <v>52.3</v>
      </c>
      <c r="AK521">
        <f>VLOOKUP($C521,'2022 FPIs'!$A$1:$F$33,6,FALSE)</f>
        <v>36</v>
      </c>
      <c r="AL521">
        <f>VLOOKUP($C521,'2022 FPIs'!$A$1:$M$33,7,FALSE)</f>
        <v>1469</v>
      </c>
      <c r="AM521">
        <f>VLOOKUP($C521,'2022 FPIs'!$A$1:$M$33,8,FALSE)</f>
        <v>0.34098360655737703</v>
      </c>
      <c r="AN521">
        <f>VLOOKUP($C521,'2022 FPIs'!$A$1:$M$33,9,FALSE)</f>
        <v>0.35853658536585353</v>
      </c>
      <c r="AO521">
        <f>VLOOKUP($C521,'2022 FPIs'!$A$1:$M$33,10,FALSE)</f>
        <v>0.49183303085299446</v>
      </c>
      <c r="AP521">
        <f>VLOOKUP($C521,'2022 FPIs'!$A$1:$M$33,11,FALSE)</f>
        <v>0.54621848739495793</v>
      </c>
      <c r="AQ521">
        <f>VLOOKUP($C521,'2022 FPIs'!$A$1:$M$33,12,FALSE)</f>
        <v>0.10942249240121585</v>
      </c>
      <c r="AR521">
        <f>VLOOKUP($C521,'2022 FPIs'!$A$1:$M$33,13,FALSE)</f>
        <v>0.38028169014084506</v>
      </c>
      <c r="AS521">
        <v>27</v>
      </c>
      <c r="AT521">
        <v>23</v>
      </c>
      <c r="AU521">
        <v>28</v>
      </c>
      <c r="AV521">
        <v>39</v>
      </c>
      <c r="AW521">
        <v>348</v>
      </c>
      <c r="AX521">
        <v>3</v>
      </c>
      <c r="AY521">
        <v>1</v>
      </c>
      <c r="AZ521">
        <v>4</v>
      </c>
      <c r="BA521">
        <v>19</v>
      </c>
      <c r="BB521">
        <v>9.4</v>
      </c>
      <c r="BC521">
        <v>8.1</v>
      </c>
      <c r="BD521">
        <v>71.8</v>
      </c>
      <c r="BE521">
        <v>114</v>
      </c>
      <c r="BF521">
        <v>22</v>
      </c>
      <c r="BG521">
        <v>90</v>
      </c>
      <c r="BH521">
        <v>4.0999999999999996</v>
      </c>
      <c r="BI521">
        <v>0</v>
      </c>
      <c r="BJ521">
        <v>2</v>
      </c>
      <c r="BK521">
        <v>2</v>
      </c>
      <c r="BL521">
        <v>3</v>
      </c>
      <c r="BM521">
        <v>3</v>
      </c>
      <c r="BN521">
        <v>2</v>
      </c>
      <c r="BO521">
        <v>114</v>
      </c>
      <c r="BP521">
        <v>5</v>
      </c>
      <c r="BQ521">
        <v>10</v>
      </c>
      <c r="BR521">
        <v>0</v>
      </c>
      <c r="BS521">
        <v>0</v>
      </c>
      <c r="BT521" s="3">
        <f t="shared" si="65"/>
        <v>31</v>
      </c>
      <c r="BU521">
        <f>VLOOKUP(D521,'2022 FPIs'!$A$1:$B$33,2,FALSE)</f>
        <v>-1.1000000000000001</v>
      </c>
      <c r="BV521">
        <f>VLOOKUP($D521,'2022 FPIs'!$A$1:$F$33,3,FALSE)</f>
        <v>50</v>
      </c>
      <c r="BW521">
        <f>VLOOKUP($D521,'2022 FPIs'!$A$1:$F$33,4,FALSE)</f>
        <v>54.3</v>
      </c>
      <c r="BX521">
        <f>VLOOKUP($D521,'2022 FPIs'!$A$1:$F$33,5,FALSE)</f>
        <v>48.7</v>
      </c>
      <c r="BY521">
        <f>VLOOKUP($D521,'2022 FPIs'!$A$1:$F$33,6,FALSE)</f>
        <v>45.5</v>
      </c>
      <c r="BZ521">
        <f>VLOOKUP($D521,'2022 FPIs'!$A$1:$G$33,7,FALSE)</f>
        <v>1455</v>
      </c>
      <c r="CA521">
        <f>VLOOKUP($D521,'2022 FPIs'!$A$1:$M$33,8,FALSE)</f>
        <v>0.5180327868852459</v>
      </c>
      <c r="CB521">
        <f>VLOOKUP($D521,'2022 FPIs'!$A$1:$M$33,9,FALSE)</f>
        <v>0.43414634146341458</v>
      </c>
      <c r="CC521">
        <f>VLOOKUP($D521,'2022 FPIs'!$A$1:$M$33,10,FALSE)</f>
        <v>0.59891107078039918</v>
      </c>
      <c r="CD521">
        <f>VLOOKUP($D521,'2022 FPIs'!$A$1:$M$33,11,FALSE)</f>
        <v>0.44537815126050434</v>
      </c>
      <c r="CE521">
        <f>VLOOKUP($D521,'2022 FPIs'!$A$1:$M$33,12,FALSE)</f>
        <v>0.39817629179331315</v>
      </c>
      <c r="CF521">
        <f>VLOOKUP($D521,'2022 FPIs'!$A$1:$M$33,13,FALSE)</f>
        <v>0.34741784037558687</v>
      </c>
      <c r="CG521">
        <f t="shared" si="66"/>
        <v>-5.4</v>
      </c>
      <c r="CH521">
        <f t="shared" si="67"/>
        <v>0.93799999999999994</v>
      </c>
      <c r="CI521">
        <f t="shared" si="68"/>
        <v>0.89134438305709029</v>
      </c>
      <c r="CJ521">
        <f t="shared" si="69"/>
        <v>1.0739219712525667</v>
      </c>
      <c r="CK521">
        <f t="shared" si="70"/>
        <v>0.79120879120879117</v>
      </c>
      <c r="CL521">
        <f t="shared" si="71"/>
        <v>14</v>
      </c>
    </row>
    <row r="522" spans="1:90">
      <c r="A522" t="s">
        <v>1</v>
      </c>
      <c r="B522">
        <f t="shared" si="64"/>
        <v>1</v>
      </c>
      <c r="C522" t="s">
        <v>42</v>
      </c>
      <c r="D522" t="s">
        <v>58</v>
      </c>
      <c r="E522">
        <v>17</v>
      </c>
      <c r="F522">
        <v>16</v>
      </c>
      <c r="G522">
        <v>22</v>
      </c>
      <c r="H522">
        <v>35</v>
      </c>
      <c r="I522">
        <v>211</v>
      </c>
      <c r="J522">
        <v>1</v>
      </c>
      <c r="K522">
        <v>0</v>
      </c>
      <c r="L522">
        <v>4</v>
      </c>
      <c r="M522">
        <v>19</v>
      </c>
      <c r="N522">
        <v>6.6</v>
      </c>
      <c r="O522">
        <v>5.4</v>
      </c>
      <c r="P522">
        <v>62.9</v>
      </c>
      <c r="Q522">
        <v>89.1</v>
      </c>
      <c r="R522">
        <v>22</v>
      </c>
      <c r="S522">
        <v>71</v>
      </c>
      <c r="T522">
        <v>3.2</v>
      </c>
      <c r="U522">
        <v>1</v>
      </c>
      <c r="V522">
        <v>1</v>
      </c>
      <c r="W522">
        <v>2</v>
      </c>
      <c r="X522">
        <v>2</v>
      </c>
      <c r="Y522">
        <v>2</v>
      </c>
      <c r="Z522">
        <v>3</v>
      </c>
      <c r="AA522">
        <v>156</v>
      </c>
      <c r="AB522">
        <v>4</v>
      </c>
      <c r="AC522">
        <v>12</v>
      </c>
      <c r="AD522">
        <v>1</v>
      </c>
      <c r="AE522">
        <v>1</v>
      </c>
      <c r="AF522" s="3">
        <v>29.5</v>
      </c>
      <c r="AG522">
        <f>VLOOKUP(C522,'2022 FPIs'!$A$1:$B$33,2,FALSE)</f>
        <v>-6.5</v>
      </c>
      <c r="AH522">
        <f>VLOOKUP($C522,'2022 FPIs'!$A$1:$F$33,3,FALSE)</f>
        <v>46.9</v>
      </c>
      <c r="AI522">
        <f>VLOOKUP($C522,'2022 FPIs'!$A$1:$F$33,4,FALSE)</f>
        <v>48.4</v>
      </c>
      <c r="AJ522">
        <f>VLOOKUP($C522,'2022 FPIs'!$A$1:$F$33,5,FALSE)</f>
        <v>52.3</v>
      </c>
      <c r="AK522">
        <f>VLOOKUP($C522,'2022 FPIs'!$A$1:$F$33,6,FALSE)</f>
        <v>36</v>
      </c>
      <c r="AL522">
        <f>VLOOKUP($C522,'2022 FPIs'!$A$1:$M$33,7,FALSE)</f>
        <v>1469</v>
      </c>
      <c r="AM522">
        <f>VLOOKUP($C522,'2022 FPIs'!$A$1:$M$33,8,FALSE)</f>
        <v>0.34098360655737703</v>
      </c>
      <c r="AN522">
        <f>VLOOKUP($C522,'2022 FPIs'!$A$1:$M$33,9,FALSE)</f>
        <v>0.35853658536585353</v>
      </c>
      <c r="AO522">
        <f>VLOOKUP($C522,'2022 FPIs'!$A$1:$M$33,10,FALSE)</f>
        <v>0.49183303085299446</v>
      </c>
      <c r="AP522">
        <f>VLOOKUP($C522,'2022 FPIs'!$A$1:$M$33,11,FALSE)</f>
        <v>0.54621848739495793</v>
      </c>
      <c r="AQ522">
        <f>VLOOKUP($C522,'2022 FPIs'!$A$1:$M$33,12,FALSE)</f>
        <v>0.10942249240121585</v>
      </c>
      <c r="AR522">
        <f>VLOOKUP($C522,'2022 FPIs'!$A$1:$M$33,13,FALSE)</f>
        <v>0.38028169014084506</v>
      </c>
      <c r="AS522">
        <v>16</v>
      </c>
      <c r="AT522">
        <v>17</v>
      </c>
      <c r="AU522">
        <v>11</v>
      </c>
      <c r="AV522">
        <v>20</v>
      </c>
      <c r="AW522">
        <v>137</v>
      </c>
      <c r="AX522">
        <v>0</v>
      </c>
      <c r="AY522">
        <v>2</v>
      </c>
      <c r="AZ522">
        <v>0</v>
      </c>
      <c r="BA522">
        <v>0</v>
      </c>
      <c r="BB522">
        <v>6.9</v>
      </c>
      <c r="BC522">
        <v>6.9</v>
      </c>
      <c r="BD522">
        <v>55</v>
      </c>
      <c r="BE522">
        <v>36.9</v>
      </c>
      <c r="BF522">
        <v>38</v>
      </c>
      <c r="BG522">
        <v>165</v>
      </c>
      <c r="BH522">
        <v>4.3</v>
      </c>
      <c r="BI522">
        <v>1</v>
      </c>
      <c r="BJ522">
        <v>3</v>
      </c>
      <c r="BK522">
        <v>3</v>
      </c>
      <c r="BL522">
        <v>1</v>
      </c>
      <c r="BM522">
        <v>1</v>
      </c>
      <c r="BN522">
        <v>3</v>
      </c>
      <c r="BO522">
        <v>148</v>
      </c>
      <c r="BP522">
        <v>5</v>
      </c>
      <c r="BQ522">
        <v>13</v>
      </c>
      <c r="BR522">
        <v>1</v>
      </c>
      <c r="BS522">
        <v>1</v>
      </c>
      <c r="BT522" s="3">
        <f t="shared" si="65"/>
        <v>30.5</v>
      </c>
      <c r="BU522">
        <f>VLOOKUP(D522,'2022 FPIs'!$A$1:$B$33,2,FALSE)</f>
        <v>-9.6</v>
      </c>
      <c r="BV522">
        <f>VLOOKUP($D522,'2022 FPIs'!$A$1:$F$33,3,FALSE)</f>
        <v>50.1</v>
      </c>
      <c r="BW522">
        <f>VLOOKUP($D522,'2022 FPIs'!$A$1:$F$33,4,FALSE)</f>
        <v>48</v>
      </c>
      <c r="BX522">
        <f>VLOOKUP($D522,'2022 FPIs'!$A$1:$F$33,5,FALSE)</f>
        <v>49.1</v>
      </c>
      <c r="BY522">
        <f>VLOOKUP($D522,'2022 FPIs'!$A$1:$F$33,6,FALSE)</f>
        <v>57.7</v>
      </c>
      <c r="BZ522">
        <f>VLOOKUP($D522,'2022 FPIs'!$A$1:$G$33,7,FALSE)</f>
        <v>1406</v>
      </c>
      <c r="CA522">
        <f>VLOOKUP($D522,'2022 FPIs'!$A$1:$M$33,8,FALSE)</f>
        <v>0.23934426229508193</v>
      </c>
      <c r="CB522">
        <f>VLOOKUP($D522,'2022 FPIs'!$A$1:$M$33,9,FALSE)</f>
        <v>0.43658536585365848</v>
      </c>
      <c r="CC522">
        <f>VLOOKUP($D522,'2022 FPIs'!$A$1:$M$33,10,FALSE)</f>
        <v>0.48457350272232297</v>
      </c>
      <c r="CD522">
        <f>VLOOKUP($D522,'2022 FPIs'!$A$1:$M$33,11,FALSE)</f>
        <v>0.45658263305322139</v>
      </c>
      <c r="CE522">
        <f>VLOOKUP($D522,'2022 FPIs'!$A$1:$M$33,12,FALSE)</f>
        <v>0.76899696048632238</v>
      </c>
      <c r="CF522">
        <f>VLOOKUP($D522,'2022 FPIs'!$A$1:$M$33,13,FALSE)</f>
        <v>0.23239436619718309</v>
      </c>
      <c r="CG522">
        <f t="shared" si="66"/>
        <v>3.0999999999999996</v>
      </c>
      <c r="CH522">
        <f t="shared" si="67"/>
        <v>0.93612774451097802</v>
      </c>
      <c r="CI522">
        <f t="shared" si="68"/>
        <v>1.0083333333333333</v>
      </c>
      <c r="CJ522">
        <f t="shared" si="69"/>
        <v>1.065173116089613</v>
      </c>
      <c r="CK522">
        <f t="shared" si="70"/>
        <v>0.62391681109185437</v>
      </c>
      <c r="CL522">
        <f t="shared" si="71"/>
        <v>63</v>
      </c>
    </row>
    <row r="523" spans="1:90">
      <c r="A523" t="s">
        <v>0</v>
      </c>
      <c r="B523">
        <f t="shared" si="64"/>
        <v>0</v>
      </c>
      <c r="C523" t="s">
        <v>42</v>
      </c>
      <c r="D523" t="s">
        <v>47</v>
      </c>
      <c r="E523">
        <v>12</v>
      </c>
      <c r="F523">
        <v>24</v>
      </c>
      <c r="G523">
        <v>12</v>
      </c>
      <c r="H523">
        <v>21</v>
      </c>
      <c r="I523">
        <v>84</v>
      </c>
      <c r="J523">
        <v>1</v>
      </c>
      <c r="K523">
        <v>1</v>
      </c>
      <c r="L523">
        <v>5</v>
      </c>
      <c r="M523">
        <v>27</v>
      </c>
      <c r="N523">
        <v>5.3</v>
      </c>
      <c r="O523">
        <v>3.2</v>
      </c>
      <c r="P523">
        <v>57.1</v>
      </c>
      <c r="Q523">
        <v>62.4</v>
      </c>
      <c r="R523">
        <v>17</v>
      </c>
      <c r="S523">
        <v>72</v>
      </c>
      <c r="T523">
        <v>4.2</v>
      </c>
      <c r="U523">
        <v>0</v>
      </c>
      <c r="V523">
        <v>2</v>
      </c>
      <c r="W523">
        <v>2</v>
      </c>
      <c r="X523">
        <v>0</v>
      </c>
      <c r="Y523">
        <v>1</v>
      </c>
      <c r="Z523">
        <v>4</v>
      </c>
      <c r="AA523">
        <v>151</v>
      </c>
      <c r="AB523">
        <v>4</v>
      </c>
      <c r="AC523">
        <v>11</v>
      </c>
      <c r="AD523">
        <v>0</v>
      </c>
      <c r="AE523">
        <v>0</v>
      </c>
      <c r="AF523" s="3">
        <v>22.5</v>
      </c>
      <c r="AG523">
        <f>VLOOKUP(C523,'2022 FPIs'!$A$1:$B$33,2,FALSE)</f>
        <v>-6.5</v>
      </c>
      <c r="AH523">
        <f>VLOOKUP($C523,'2022 FPIs'!$A$1:$F$33,3,FALSE)</f>
        <v>46.9</v>
      </c>
      <c r="AI523">
        <f>VLOOKUP($C523,'2022 FPIs'!$A$1:$F$33,4,FALSE)</f>
        <v>48.4</v>
      </c>
      <c r="AJ523">
        <f>VLOOKUP($C523,'2022 FPIs'!$A$1:$F$33,5,FALSE)</f>
        <v>52.3</v>
      </c>
      <c r="AK523">
        <f>VLOOKUP($C523,'2022 FPIs'!$A$1:$F$33,6,FALSE)</f>
        <v>36</v>
      </c>
      <c r="AL523">
        <f>VLOOKUP($C523,'2022 FPIs'!$A$1:$M$33,7,FALSE)</f>
        <v>1469</v>
      </c>
      <c r="AM523">
        <f>VLOOKUP($C523,'2022 FPIs'!$A$1:$M$33,8,FALSE)</f>
        <v>0.34098360655737703</v>
      </c>
      <c r="AN523">
        <f>VLOOKUP($C523,'2022 FPIs'!$A$1:$M$33,9,FALSE)</f>
        <v>0.35853658536585353</v>
      </c>
      <c r="AO523">
        <f>VLOOKUP($C523,'2022 FPIs'!$A$1:$M$33,10,FALSE)</f>
        <v>0.49183303085299446</v>
      </c>
      <c r="AP523">
        <f>VLOOKUP($C523,'2022 FPIs'!$A$1:$M$33,11,FALSE)</f>
        <v>0.54621848739495793</v>
      </c>
      <c r="AQ523">
        <f>VLOOKUP($C523,'2022 FPIs'!$A$1:$M$33,12,FALSE)</f>
        <v>0.10942249240121585</v>
      </c>
      <c r="AR523">
        <f>VLOOKUP($C523,'2022 FPIs'!$A$1:$M$33,13,FALSE)</f>
        <v>0.38028169014084506</v>
      </c>
      <c r="AS523">
        <v>24</v>
      </c>
      <c r="AT523">
        <v>12</v>
      </c>
      <c r="AU523">
        <v>22</v>
      </c>
      <c r="AV523">
        <v>30</v>
      </c>
      <c r="AW523">
        <v>207</v>
      </c>
      <c r="AX523">
        <v>1</v>
      </c>
      <c r="AY523">
        <v>1</v>
      </c>
      <c r="AZ523">
        <v>3</v>
      </c>
      <c r="BA523">
        <v>22</v>
      </c>
      <c r="BB523">
        <v>7.6</v>
      </c>
      <c r="BC523">
        <v>6.3</v>
      </c>
      <c r="BD523">
        <v>73.3</v>
      </c>
      <c r="BE523">
        <v>89.2</v>
      </c>
      <c r="BF523">
        <v>35</v>
      </c>
      <c r="BG523">
        <v>138</v>
      </c>
      <c r="BH523">
        <v>3.9</v>
      </c>
      <c r="BI523">
        <v>2</v>
      </c>
      <c r="BJ523">
        <v>1</v>
      </c>
      <c r="BK523">
        <v>1</v>
      </c>
      <c r="BL523">
        <v>3</v>
      </c>
      <c r="BM523">
        <v>3</v>
      </c>
      <c r="BN523">
        <v>1</v>
      </c>
      <c r="BO523">
        <v>37</v>
      </c>
      <c r="BP523">
        <v>4</v>
      </c>
      <c r="BQ523">
        <v>9</v>
      </c>
      <c r="BR523">
        <v>2</v>
      </c>
      <c r="BS523">
        <v>2</v>
      </c>
      <c r="BT523" s="3">
        <f t="shared" si="65"/>
        <v>37.5</v>
      </c>
      <c r="BU523">
        <f>VLOOKUP(D523,'2022 FPIs'!$A$1:$B$33,2,FALSE)</f>
        <v>6.3</v>
      </c>
      <c r="BV523">
        <f>VLOOKUP($D523,'2022 FPIs'!$A$1:$F$33,3,FALSE)</f>
        <v>67.400000000000006</v>
      </c>
      <c r="BW523">
        <f>VLOOKUP($D523,'2022 FPIs'!$A$1:$F$33,4,FALSE)</f>
        <v>60.3</v>
      </c>
      <c r="BX523">
        <f>VLOOKUP($D523,'2022 FPIs'!$A$1:$F$33,5,FALSE)</f>
        <v>63.2</v>
      </c>
      <c r="BY523">
        <f>VLOOKUP($D523,'2022 FPIs'!$A$1:$F$33,6,FALSE)</f>
        <v>58.4</v>
      </c>
      <c r="BZ523">
        <f>VLOOKUP($D523,'2022 FPIs'!$A$1:$G$33,7,FALSE)</f>
        <v>1515</v>
      </c>
      <c r="CA523">
        <f>VLOOKUP($D523,'2022 FPIs'!$A$1:$M$33,8,FALSE)</f>
        <v>0.76065573770491801</v>
      </c>
      <c r="CB523">
        <f>VLOOKUP($D523,'2022 FPIs'!$A$1:$M$33,9,FALSE)</f>
        <v>0.85853658536585375</v>
      </c>
      <c r="CC523">
        <f>VLOOKUP($D523,'2022 FPIs'!$A$1:$M$33,10,FALSE)</f>
        <v>0.70780399274047179</v>
      </c>
      <c r="CD523">
        <f>VLOOKUP($D523,'2022 FPIs'!$A$1:$M$33,11,FALSE)</f>
        <v>0.85154061624649868</v>
      </c>
      <c r="CE523">
        <f>VLOOKUP($D523,'2022 FPIs'!$A$1:$M$33,12,FALSE)</f>
        <v>0.79027355623100304</v>
      </c>
      <c r="CF523">
        <f>VLOOKUP($D523,'2022 FPIs'!$A$1:$M$33,13,FALSE)</f>
        <v>0.48826291079812206</v>
      </c>
      <c r="CG523">
        <f t="shared" si="66"/>
        <v>-12.8</v>
      </c>
      <c r="CH523">
        <f t="shared" si="67"/>
        <v>0.69584569732937673</v>
      </c>
      <c r="CI523">
        <f t="shared" si="68"/>
        <v>0.80265339966832505</v>
      </c>
      <c r="CJ523">
        <f t="shared" si="69"/>
        <v>0.82753164556962022</v>
      </c>
      <c r="CK523">
        <f t="shared" si="70"/>
        <v>0.61643835616438358</v>
      </c>
      <c r="CL523">
        <f t="shared" si="71"/>
        <v>-46</v>
      </c>
    </row>
    <row r="524" spans="1:90">
      <c r="A524" t="s">
        <v>1</v>
      </c>
      <c r="B524">
        <f t="shared" si="64"/>
        <v>1</v>
      </c>
      <c r="C524" t="s">
        <v>42</v>
      </c>
      <c r="D524" t="s">
        <v>59</v>
      </c>
      <c r="E524">
        <v>51</v>
      </c>
      <c r="F524">
        <v>14</v>
      </c>
      <c r="G524">
        <v>24</v>
      </c>
      <c r="H524">
        <v>28</v>
      </c>
      <c r="I524">
        <v>230</v>
      </c>
      <c r="J524">
        <v>2</v>
      </c>
      <c r="K524">
        <v>0</v>
      </c>
      <c r="L524">
        <v>0</v>
      </c>
      <c r="M524">
        <v>0</v>
      </c>
      <c r="N524">
        <v>8.1999999999999993</v>
      </c>
      <c r="O524">
        <v>8.1999999999999993</v>
      </c>
      <c r="P524">
        <v>85.7</v>
      </c>
      <c r="Q524">
        <v>124.7</v>
      </c>
      <c r="R524">
        <v>36</v>
      </c>
      <c r="S524">
        <v>158</v>
      </c>
      <c r="T524">
        <v>4.4000000000000004</v>
      </c>
      <c r="U524">
        <v>3</v>
      </c>
      <c r="V524">
        <v>3</v>
      </c>
      <c r="W524">
        <v>3</v>
      </c>
      <c r="X524">
        <v>6</v>
      </c>
      <c r="Y524">
        <v>6</v>
      </c>
      <c r="Z524">
        <v>0</v>
      </c>
      <c r="AA524">
        <v>0</v>
      </c>
      <c r="AB524">
        <v>6</v>
      </c>
      <c r="AC524">
        <v>10</v>
      </c>
      <c r="AD524">
        <v>1</v>
      </c>
      <c r="AE524">
        <v>1</v>
      </c>
      <c r="AF524" s="3">
        <v>36.5</v>
      </c>
      <c r="AG524">
        <f>VLOOKUP(C524,'2022 FPIs'!$A$1:$B$33,2,FALSE)</f>
        <v>-6.5</v>
      </c>
      <c r="AH524">
        <f>VLOOKUP($C524,'2022 FPIs'!$A$1:$F$33,3,FALSE)</f>
        <v>46.9</v>
      </c>
      <c r="AI524">
        <f>VLOOKUP($C524,'2022 FPIs'!$A$1:$F$33,4,FALSE)</f>
        <v>48.4</v>
      </c>
      <c r="AJ524">
        <f>VLOOKUP($C524,'2022 FPIs'!$A$1:$F$33,5,FALSE)</f>
        <v>52.3</v>
      </c>
      <c r="AK524">
        <f>VLOOKUP($C524,'2022 FPIs'!$A$1:$F$33,6,FALSE)</f>
        <v>36</v>
      </c>
      <c r="AL524">
        <f>VLOOKUP($C524,'2022 FPIs'!$A$1:$M$33,7,FALSE)</f>
        <v>1469</v>
      </c>
      <c r="AM524">
        <f>VLOOKUP($C524,'2022 FPIs'!$A$1:$M$33,8,FALSE)</f>
        <v>0.34098360655737703</v>
      </c>
      <c r="AN524">
        <f>VLOOKUP($C524,'2022 FPIs'!$A$1:$M$33,9,FALSE)</f>
        <v>0.35853658536585353</v>
      </c>
      <c r="AO524">
        <f>VLOOKUP($C524,'2022 FPIs'!$A$1:$M$33,10,FALSE)</f>
        <v>0.49183303085299446</v>
      </c>
      <c r="AP524">
        <f>VLOOKUP($C524,'2022 FPIs'!$A$1:$M$33,11,FALSE)</f>
        <v>0.54621848739495793</v>
      </c>
      <c r="AQ524">
        <f>VLOOKUP($C524,'2022 FPIs'!$A$1:$M$33,12,FALSE)</f>
        <v>0.10942249240121585</v>
      </c>
      <c r="AR524">
        <f>VLOOKUP($C524,'2022 FPIs'!$A$1:$M$33,13,FALSE)</f>
        <v>0.38028169014084506</v>
      </c>
      <c r="AS524">
        <v>14</v>
      </c>
      <c r="AT524">
        <v>51</v>
      </c>
      <c r="AU524">
        <v>19</v>
      </c>
      <c r="AV524">
        <v>35</v>
      </c>
      <c r="AW524">
        <v>219</v>
      </c>
      <c r="AX524">
        <v>1</v>
      </c>
      <c r="AY524">
        <v>4</v>
      </c>
      <c r="AZ524">
        <v>6</v>
      </c>
      <c r="BA524">
        <v>40</v>
      </c>
      <c r="BB524">
        <v>7.4</v>
      </c>
      <c r="BC524">
        <v>5.3</v>
      </c>
      <c r="BD524">
        <v>54.3</v>
      </c>
      <c r="BE524">
        <v>43.3</v>
      </c>
      <c r="BF524">
        <v>20</v>
      </c>
      <c r="BG524">
        <v>104</v>
      </c>
      <c r="BH524">
        <v>5.2</v>
      </c>
      <c r="BI524">
        <v>0</v>
      </c>
      <c r="BJ524">
        <v>2</v>
      </c>
      <c r="BK524">
        <v>2</v>
      </c>
      <c r="BL524">
        <v>0</v>
      </c>
      <c r="BM524">
        <v>0</v>
      </c>
      <c r="BN524">
        <v>2</v>
      </c>
      <c r="BO524">
        <v>100</v>
      </c>
      <c r="BP524">
        <v>3</v>
      </c>
      <c r="BQ524">
        <v>10</v>
      </c>
      <c r="BR524">
        <v>1</v>
      </c>
      <c r="BS524">
        <v>3</v>
      </c>
      <c r="BT524" s="3">
        <f t="shared" si="65"/>
        <v>23.5</v>
      </c>
      <c r="BU524">
        <f>VLOOKUP(D524,'2022 FPIs'!$A$1:$B$33,2,FALSE)</f>
        <v>-5.2</v>
      </c>
      <c r="BV524">
        <f>VLOOKUP($D524,'2022 FPIs'!$A$1:$F$33,3,FALSE)</f>
        <v>43.5</v>
      </c>
      <c r="BW524">
        <f>VLOOKUP($D524,'2022 FPIs'!$A$1:$F$33,4,FALSE)</f>
        <v>30.2</v>
      </c>
      <c r="BX524">
        <f>VLOOKUP($D524,'2022 FPIs'!$A$1:$F$33,5,FALSE)</f>
        <v>59.3</v>
      </c>
      <c r="BY524">
        <f>VLOOKUP($D524,'2022 FPIs'!$A$1:$F$33,6,FALSE)</f>
        <v>52.3</v>
      </c>
      <c r="BZ524">
        <f>VLOOKUP($D524,'2022 FPIs'!$A$1:$G$33,7,FALSE)</f>
        <v>1379</v>
      </c>
      <c r="CA524">
        <f>VLOOKUP($D524,'2022 FPIs'!$A$1:$M$33,8,FALSE)</f>
        <v>0.38360655737704918</v>
      </c>
      <c r="CB524">
        <f>VLOOKUP($D524,'2022 FPIs'!$A$1:$M$33,9,FALSE)</f>
        <v>0.27560975609756089</v>
      </c>
      <c r="CC524">
        <f>VLOOKUP($D524,'2022 FPIs'!$A$1:$M$33,10,FALSE)</f>
        <v>0.16152450090744097</v>
      </c>
      <c r="CD524">
        <f>VLOOKUP($D524,'2022 FPIs'!$A$1:$M$33,11,FALSE)</f>
        <v>0.74229691876750692</v>
      </c>
      <c r="CE524">
        <f>VLOOKUP($D524,'2022 FPIs'!$A$1:$M$33,12,FALSE)</f>
        <v>0.60486322188449848</v>
      </c>
      <c r="CF524">
        <f>VLOOKUP($D524,'2022 FPIs'!$A$1:$M$33,13,FALSE)</f>
        <v>0.16901408450704225</v>
      </c>
      <c r="CG524">
        <f t="shared" si="66"/>
        <v>-1.2999999999999998</v>
      </c>
      <c r="CH524">
        <f t="shared" si="67"/>
        <v>1.0781609195402297</v>
      </c>
      <c r="CI524">
        <f t="shared" si="68"/>
        <v>1.6026490066225165</v>
      </c>
      <c r="CJ524">
        <f t="shared" si="69"/>
        <v>0.88195615514333892</v>
      </c>
      <c r="CK524">
        <f t="shared" si="70"/>
        <v>0.68833652007648183</v>
      </c>
      <c r="CL524">
        <f t="shared" si="71"/>
        <v>90</v>
      </c>
    </row>
    <row r="525" spans="1:90">
      <c r="A525" t="s">
        <v>0</v>
      </c>
      <c r="B525">
        <f t="shared" si="64"/>
        <v>0</v>
      </c>
      <c r="C525" t="s">
        <v>42</v>
      </c>
      <c r="D525" t="s">
        <v>55</v>
      </c>
      <c r="E525">
        <v>10</v>
      </c>
      <c r="F525">
        <v>31</v>
      </c>
      <c r="G525">
        <v>11</v>
      </c>
      <c r="H525">
        <v>19</v>
      </c>
      <c r="I525">
        <v>111</v>
      </c>
      <c r="J525">
        <v>0</v>
      </c>
      <c r="K525">
        <v>0</v>
      </c>
      <c r="L525">
        <v>3</v>
      </c>
      <c r="M525">
        <v>21</v>
      </c>
      <c r="N525">
        <v>6.9</v>
      </c>
      <c r="O525">
        <v>5</v>
      </c>
      <c r="P525">
        <v>57.9</v>
      </c>
      <c r="Q525">
        <v>74.7</v>
      </c>
      <c r="R525">
        <v>26</v>
      </c>
      <c r="S525">
        <v>166</v>
      </c>
      <c r="T525">
        <v>6.4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5</v>
      </c>
      <c r="AA525">
        <v>222</v>
      </c>
      <c r="AB525">
        <v>4</v>
      </c>
      <c r="AC525">
        <v>11</v>
      </c>
      <c r="AD525">
        <v>0</v>
      </c>
      <c r="AE525">
        <v>0</v>
      </c>
      <c r="AF525" s="3">
        <v>28</v>
      </c>
      <c r="AG525">
        <f>VLOOKUP(C525,'2022 FPIs'!$A$1:$B$33,2,FALSE)</f>
        <v>-6.5</v>
      </c>
      <c r="AH525">
        <f>VLOOKUP($C525,'2022 FPIs'!$A$1:$F$33,3,FALSE)</f>
        <v>46.9</v>
      </c>
      <c r="AI525">
        <f>VLOOKUP($C525,'2022 FPIs'!$A$1:$F$33,4,FALSE)</f>
        <v>48.4</v>
      </c>
      <c r="AJ525">
        <f>VLOOKUP($C525,'2022 FPIs'!$A$1:$F$33,5,FALSE)</f>
        <v>52.3</v>
      </c>
      <c r="AK525">
        <f>VLOOKUP($C525,'2022 FPIs'!$A$1:$F$33,6,FALSE)</f>
        <v>36</v>
      </c>
      <c r="AL525">
        <f>VLOOKUP($C525,'2022 FPIs'!$A$1:$M$33,7,FALSE)</f>
        <v>1469</v>
      </c>
      <c r="AM525">
        <f>VLOOKUP($C525,'2022 FPIs'!$A$1:$M$33,8,FALSE)</f>
        <v>0.34098360655737703</v>
      </c>
      <c r="AN525">
        <f>VLOOKUP($C525,'2022 FPIs'!$A$1:$M$33,9,FALSE)</f>
        <v>0.35853658536585353</v>
      </c>
      <c r="AO525">
        <f>VLOOKUP($C525,'2022 FPIs'!$A$1:$M$33,10,FALSE)</f>
        <v>0.49183303085299446</v>
      </c>
      <c r="AP525">
        <f>VLOOKUP($C525,'2022 FPIs'!$A$1:$M$33,11,FALSE)</f>
        <v>0.54621848739495793</v>
      </c>
      <c r="AQ525">
        <f>VLOOKUP($C525,'2022 FPIs'!$A$1:$M$33,12,FALSE)</f>
        <v>0.10942249240121585</v>
      </c>
      <c r="AR525">
        <f>VLOOKUP($C525,'2022 FPIs'!$A$1:$M$33,13,FALSE)</f>
        <v>0.38028169014084506</v>
      </c>
      <c r="AS525">
        <v>31</v>
      </c>
      <c r="AT525">
        <v>10</v>
      </c>
      <c r="AU525">
        <v>24</v>
      </c>
      <c r="AV525">
        <v>31</v>
      </c>
      <c r="AW525">
        <v>239</v>
      </c>
      <c r="AX525">
        <v>2</v>
      </c>
      <c r="AY525">
        <v>0</v>
      </c>
      <c r="AZ525">
        <v>0</v>
      </c>
      <c r="BA525">
        <v>0</v>
      </c>
      <c r="BB525">
        <v>7.7</v>
      </c>
      <c r="BC525">
        <v>7.7</v>
      </c>
      <c r="BD525">
        <v>77.400000000000006</v>
      </c>
      <c r="BE525">
        <v>120.2</v>
      </c>
      <c r="BF525">
        <v>31</v>
      </c>
      <c r="BG525">
        <v>192</v>
      </c>
      <c r="BH525">
        <v>6.2</v>
      </c>
      <c r="BI525">
        <v>2</v>
      </c>
      <c r="BJ525">
        <v>1</v>
      </c>
      <c r="BK525">
        <v>1</v>
      </c>
      <c r="BL525">
        <v>4</v>
      </c>
      <c r="BM525">
        <v>4</v>
      </c>
      <c r="BN525">
        <v>4</v>
      </c>
      <c r="BO525">
        <v>161</v>
      </c>
      <c r="BP525">
        <v>8</v>
      </c>
      <c r="BQ525">
        <v>13</v>
      </c>
      <c r="BR525">
        <v>0</v>
      </c>
      <c r="BS525">
        <v>0</v>
      </c>
      <c r="BT525" s="3">
        <f t="shared" si="65"/>
        <v>32</v>
      </c>
      <c r="BU525">
        <f>VLOOKUP(D525,'2022 FPIs'!$A$1:$B$33,2,FALSE)</f>
        <v>3.2</v>
      </c>
      <c r="BV525">
        <f>VLOOKUP($D525,'2022 FPIs'!$A$1:$F$33,3,FALSE)</f>
        <v>42.5</v>
      </c>
      <c r="BW525">
        <f>VLOOKUP($D525,'2022 FPIs'!$A$1:$F$33,4,FALSE)</f>
        <v>33.299999999999997</v>
      </c>
      <c r="BX525">
        <f>VLOOKUP($D525,'2022 FPIs'!$A$1:$F$33,5,FALSE)</f>
        <v>62.6</v>
      </c>
      <c r="BY525">
        <f>VLOOKUP($D525,'2022 FPIs'!$A$1:$F$33,6,FALSE)</f>
        <v>33</v>
      </c>
      <c r="BZ525">
        <f>VLOOKUP($D525,'2022 FPIs'!$A$1:$G$33,7,FALSE)</f>
        <v>1535</v>
      </c>
      <c r="CA525">
        <f>VLOOKUP($D525,'2022 FPIs'!$A$1:$M$33,8,FALSE)</f>
        <v>0.65901639344262286</v>
      </c>
      <c r="CB525">
        <f>VLOOKUP($D525,'2022 FPIs'!$A$1:$M$33,9,FALSE)</f>
        <v>0.2512195121951219</v>
      </c>
      <c r="CC525">
        <f>VLOOKUP($D525,'2022 FPIs'!$A$1:$M$33,10,FALSE)</f>
        <v>0.21778584392014511</v>
      </c>
      <c r="CD525">
        <f>VLOOKUP($D525,'2022 FPIs'!$A$1:$M$33,11,FALSE)</f>
        <v>0.834733893557423</v>
      </c>
      <c r="CE525">
        <f>VLOOKUP($D525,'2022 FPIs'!$A$1:$M$33,12,FALSE)</f>
        <v>1.8237082066869345E-2</v>
      </c>
      <c r="CF525">
        <f>VLOOKUP($D525,'2022 FPIs'!$A$1:$M$33,13,FALSE)</f>
        <v>0.53521126760563376</v>
      </c>
      <c r="CG525">
        <f t="shared" si="66"/>
        <v>-9.6999999999999993</v>
      </c>
      <c r="CH525">
        <f t="shared" si="67"/>
        <v>1.1035294117647059</v>
      </c>
      <c r="CI525">
        <f t="shared" si="68"/>
        <v>1.4534534534534536</v>
      </c>
      <c r="CJ525">
        <f t="shared" si="69"/>
        <v>0.83546325878594241</v>
      </c>
      <c r="CK525">
        <f t="shared" si="70"/>
        <v>1.0909090909090908</v>
      </c>
      <c r="CL525">
        <f t="shared" si="71"/>
        <v>-66</v>
      </c>
    </row>
    <row r="526" spans="1:90">
      <c r="A526" t="s">
        <v>0</v>
      </c>
      <c r="B526">
        <f t="shared" si="64"/>
        <v>0</v>
      </c>
      <c r="C526" t="s">
        <v>42</v>
      </c>
      <c r="D526" t="s">
        <v>60</v>
      </c>
      <c r="E526">
        <v>16</v>
      </c>
      <c r="F526">
        <v>19</v>
      </c>
      <c r="G526">
        <v>13</v>
      </c>
      <c r="H526">
        <v>26</v>
      </c>
      <c r="I526">
        <v>123</v>
      </c>
      <c r="J526">
        <v>0</v>
      </c>
      <c r="K526">
        <v>1</v>
      </c>
      <c r="L526">
        <v>5</v>
      </c>
      <c r="M526">
        <v>24</v>
      </c>
      <c r="N526">
        <v>5.7</v>
      </c>
      <c r="O526">
        <v>4</v>
      </c>
      <c r="P526">
        <v>50</v>
      </c>
      <c r="Q526">
        <v>47.4</v>
      </c>
      <c r="R526">
        <v>28</v>
      </c>
      <c r="S526">
        <v>146</v>
      </c>
      <c r="T526">
        <v>5.2</v>
      </c>
      <c r="U526">
        <v>1</v>
      </c>
      <c r="V526">
        <v>3</v>
      </c>
      <c r="W526">
        <v>3</v>
      </c>
      <c r="X526">
        <v>1</v>
      </c>
      <c r="Y526">
        <v>1</v>
      </c>
      <c r="Z526">
        <v>6</v>
      </c>
      <c r="AA526">
        <v>286</v>
      </c>
      <c r="AB526">
        <v>4</v>
      </c>
      <c r="AC526">
        <v>14</v>
      </c>
      <c r="AD526">
        <v>1</v>
      </c>
      <c r="AE526">
        <v>1</v>
      </c>
      <c r="AF526" s="3">
        <v>30</v>
      </c>
      <c r="AG526">
        <f>VLOOKUP(C526,'2022 FPIs'!$A$1:$B$33,2,FALSE)</f>
        <v>-6.5</v>
      </c>
      <c r="AH526">
        <f>VLOOKUP($C526,'2022 FPIs'!$A$1:$F$33,3,FALSE)</f>
        <v>46.9</v>
      </c>
      <c r="AI526">
        <f>VLOOKUP($C526,'2022 FPIs'!$A$1:$F$33,4,FALSE)</f>
        <v>48.4</v>
      </c>
      <c r="AJ526">
        <f>VLOOKUP($C526,'2022 FPIs'!$A$1:$F$33,5,FALSE)</f>
        <v>52.3</v>
      </c>
      <c r="AK526">
        <f>VLOOKUP($C526,'2022 FPIs'!$A$1:$F$33,6,FALSE)</f>
        <v>36</v>
      </c>
      <c r="AL526">
        <f>VLOOKUP($C526,'2022 FPIs'!$A$1:$M$33,7,FALSE)</f>
        <v>1469</v>
      </c>
      <c r="AM526">
        <f>VLOOKUP($C526,'2022 FPIs'!$A$1:$M$33,8,FALSE)</f>
        <v>0.34098360655737703</v>
      </c>
      <c r="AN526">
        <f>VLOOKUP($C526,'2022 FPIs'!$A$1:$M$33,9,FALSE)</f>
        <v>0.35853658536585353</v>
      </c>
      <c r="AO526">
        <f>VLOOKUP($C526,'2022 FPIs'!$A$1:$M$33,10,FALSE)</f>
        <v>0.49183303085299446</v>
      </c>
      <c r="AP526">
        <f>VLOOKUP($C526,'2022 FPIs'!$A$1:$M$33,11,FALSE)</f>
        <v>0.54621848739495793</v>
      </c>
      <c r="AQ526">
        <f>VLOOKUP($C526,'2022 FPIs'!$A$1:$M$33,12,FALSE)</f>
        <v>0.10942249240121585</v>
      </c>
      <c r="AR526">
        <f>VLOOKUP($C526,'2022 FPIs'!$A$1:$M$33,13,FALSE)</f>
        <v>0.38028169014084506</v>
      </c>
      <c r="AS526">
        <v>19</v>
      </c>
      <c r="AT526">
        <v>16</v>
      </c>
      <c r="AU526">
        <v>19</v>
      </c>
      <c r="AV526">
        <v>31</v>
      </c>
      <c r="AW526">
        <v>205</v>
      </c>
      <c r="AX526">
        <v>1</v>
      </c>
      <c r="AY526">
        <v>2</v>
      </c>
      <c r="AZ526">
        <v>3</v>
      </c>
      <c r="BA526">
        <v>8</v>
      </c>
      <c r="BB526">
        <v>6.9</v>
      </c>
      <c r="BC526">
        <v>6</v>
      </c>
      <c r="BD526">
        <v>61.3</v>
      </c>
      <c r="BE526">
        <v>64.599999999999994</v>
      </c>
      <c r="BF526">
        <v>36</v>
      </c>
      <c r="BG526">
        <v>197</v>
      </c>
      <c r="BH526">
        <v>5.5</v>
      </c>
      <c r="BI526">
        <v>0</v>
      </c>
      <c r="BJ526">
        <v>4</v>
      </c>
      <c r="BK526">
        <v>5</v>
      </c>
      <c r="BL526">
        <v>1</v>
      </c>
      <c r="BM526">
        <v>1</v>
      </c>
      <c r="BN526">
        <v>5</v>
      </c>
      <c r="BO526">
        <v>233</v>
      </c>
      <c r="BP526">
        <v>1</v>
      </c>
      <c r="BQ526">
        <v>11</v>
      </c>
      <c r="BR526">
        <v>1</v>
      </c>
      <c r="BS526">
        <v>1</v>
      </c>
      <c r="BT526" s="3">
        <f t="shared" si="65"/>
        <v>30</v>
      </c>
      <c r="BU526">
        <f>VLOOKUP(D526,'2022 FPIs'!$A$1:$B$33,2,FALSE)</f>
        <v>-1.1000000000000001</v>
      </c>
      <c r="BV526">
        <f>VLOOKUP($D526,'2022 FPIs'!$A$1:$F$33,3,FALSE)</f>
        <v>50</v>
      </c>
      <c r="BW526">
        <f>VLOOKUP($D526,'2022 FPIs'!$A$1:$F$33,4,FALSE)</f>
        <v>54.3</v>
      </c>
      <c r="BX526">
        <f>VLOOKUP($D526,'2022 FPIs'!$A$1:$F$33,5,FALSE)</f>
        <v>48.7</v>
      </c>
      <c r="BY526">
        <f>VLOOKUP($D526,'2022 FPIs'!$A$1:$F$33,6,FALSE)</f>
        <v>45.5</v>
      </c>
      <c r="BZ526">
        <f>VLOOKUP($D526,'2022 FPIs'!$A$1:$G$33,7,FALSE)</f>
        <v>1455</v>
      </c>
      <c r="CA526">
        <f>VLOOKUP($D526,'2022 FPIs'!$A$1:$M$33,8,FALSE)</f>
        <v>0.5180327868852459</v>
      </c>
      <c r="CB526">
        <f>VLOOKUP($D526,'2022 FPIs'!$A$1:$M$33,9,FALSE)</f>
        <v>0.43414634146341458</v>
      </c>
      <c r="CC526">
        <f>VLOOKUP($D526,'2022 FPIs'!$A$1:$M$33,10,FALSE)</f>
        <v>0.59891107078039918</v>
      </c>
      <c r="CD526">
        <f>VLOOKUP($D526,'2022 FPIs'!$A$1:$M$33,11,FALSE)</f>
        <v>0.44537815126050434</v>
      </c>
      <c r="CE526">
        <f>VLOOKUP($D526,'2022 FPIs'!$A$1:$M$33,12,FALSE)</f>
        <v>0.39817629179331315</v>
      </c>
      <c r="CF526">
        <f>VLOOKUP($D526,'2022 FPIs'!$A$1:$M$33,13,FALSE)</f>
        <v>0.34741784037558687</v>
      </c>
      <c r="CG526">
        <f t="shared" si="66"/>
        <v>-5.4</v>
      </c>
      <c r="CH526">
        <f t="shared" si="67"/>
        <v>0.93799999999999994</v>
      </c>
      <c r="CI526">
        <f t="shared" si="68"/>
        <v>0.89134438305709029</v>
      </c>
      <c r="CJ526">
        <f t="shared" si="69"/>
        <v>1.0739219712525667</v>
      </c>
      <c r="CK526">
        <f t="shared" si="70"/>
        <v>0.79120879120879117</v>
      </c>
      <c r="CL526">
        <f t="shared" si="71"/>
        <v>14</v>
      </c>
    </row>
    <row r="527" spans="1:90">
      <c r="A527" t="s">
        <v>0</v>
      </c>
      <c r="B527">
        <f t="shared" si="64"/>
        <v>0</v>
      </c>
      <c r="C527" t="s">
        <v>57</v>
      </c>
      <c r="D527" t="s">
        <v>46</v>
      </c>
      <c r="E527">
        <v>21</v>
      </c>
      <c r="F527">
        <v>44</v>
      </c>
      <c r="G527">
        <v>24</v>
      </c>
      <c r="H527">
        <v>38</v>
      </c>
      <c r="I527">
        <v>179</v>
      </c>
      <c r="J527">
        <v>2</v>
      </c>
      <c r="K527">
        <v>0</v>
      </c>
      <c r="L527">
        <v>3</v>
      </c>
      <c r="M527">
        <v>26</v>
      </c>
      <c r="N527">
        <v>5.4</v>
      </c>
      <c r="O527">
        <v>4.4000000000000004</v>
      </c>
      <c r="P527">
        <v>63.2</v>
      </c>
      <c r="Q527">
        <v>91.9</v>
      </c>
      <c r="R527">
        <v>22</v>
      </c>
      <c r="S527">
        <v>103</v>
      </c>
      <c r="T527">
        <v>4.7</v>
      </c>
      <c r="U527">
        <v>1</v>
      </c>
      <c r="V527">
        <v>0</v>
      </c>
      <c r="W527">
        <v>0</v>
      </c>
      <c r="X527">
        <v>1</v>
      </c>
      <c r="Y527">
        <v>1</v>
      </c>
      <c r="Z527">
        <v>5</v>
      </c>
      <c r="AA527">
        <v>255</v>
      </c>
      <c r="AB527">
        <v>3</v>
      </c>
      <c r="AC527">
        <v>12</v>
      </c>
      <c r="AD527">
        <v>3</v>
      </c>
      <c r="AE527">
        <v>4</v>
      </c>
      <c r="AF527" s="3">
        <v>25.5</v>
      </c>
      <c r="AG527">
        <f>VLOOKUP(C527,'2022 FPIs'!$A$1:$B$33,2,FALSE)</f>
        <v>-15.1</v>
      </c>
      <c r="AH527">
        <f>VLOOKUP($C527,'2022 FPIs'!$A$1:$F$33,3,FALSE)</f>
        <v>45.7</v>
      </c>
      <c r="AI527">
        <f>VLOOKUP($C527,'2022 FPIs'!$A$1:$F$33,4,FALSE)</f>
        <v>39.799999999999997</v>
      </c>
      <c r="AJ527">
        <f>VLOOKUP($C527,'2022 FPIs'!$A$1:$F$33,5,FALSE)</f>
        <v>60.5</v>
      </c>
      <c r="AK527">
        <f>VLOOKUP($C527,'2022 FPIs'!$A$1:$F$33,6,FALSE)</f>
        <v>34.299999999999997</v>
      </c>
      <c r="AL527">
        <f>VLOOKUP($C527,'2022 FPIs'!$A$1:$M$33,7,FALSE)</f>
        <v>1337</v>
      </c>
      <c r="AM527">
        <f>VLOOKUP($C527,'2022 FPIs'!$A$1:$M$33,8,FALSE)</f>
        <v>5.9016393442622918E-2</v>
      </c>
      <c r="AN527">
        <f>VLOOKUP($C527,'2022 FPIs'!$A$1:$M$33,9,FALSE)</f>
        <v>0.32926829268292684</v>
      </c>
      <c r="AO527">
        <f>VLOOKUP($C527,'2022 FPIs'!$A$1:$M$33,10,FALSE)</f>
        <v>0.33575317604355703</v>
      </c>
      <c r="AP527">
        <f>VLOOKUP($C527,'2022 FPIs'!$A$1:$M$33,11,FALSE)</f>
        <v>0.77591036414565828</v>
      </c>
      <c r="AQ527">
        <f>VLOOKUP($C527,'2022 FPIs'!$A$1:$M$33,12,FALSE)</f>
        <v>5.7750759878419412E-2</v>
      </c>
      <c r="AR527">
        <f>VLOOKUP($C527,'2022 FPIs'!$A$1:$M$33,13,FALSE)</f>
        <v>7.0422535211267609E-2</v>
      </c>
      <c r="AS527">
        <v>44</v>
      </c>
      <c r="AT527">
        <v>21</v>
      </c>
      <c r="AU527">
        <v>30</v>
      </c>
      <c r="AV527">
        <v>39</v>
      </c>
      <c r="AW527">
        <v>360</v>
      </c>
      <c r="AX527">
        <v>5</v>
      </c>
      <c r="AY527">
        <v>0</v>
      </c>
      <c r="AZ527">
        <v>0</v>
      </c>
      <c r="BA527">
        <v>0</v>
      </c>
      <c r="BB527">
        <v>9.1999999999999993</v>
      </c>
      <c r="BC527">
        <v>9.1999999999999993</v>
      </c>
      <c r="BD527">
        <v>76.900000000000006</v>
      </c>
      <c r="BE527">
        <v>144.19999999999999</v>
      </c>
      <c r="BF527">
        <v>27</v>
      </c>
      <c r="BG527">
        <v>128</v>
      </c>
      <c r="BH527">
        <v>4.7</v>
      </c>
      <c r="BI527">
        <v>1</v>
      </c>
      <c r="BJ527">
        <v>1</v>
      </c>
      <c r="BK527">
        <v>1</v>
      </c>
      <c r="BL527">
        <v>5</v>
      </c>
      <c r="BM527">
        <v>6</v>
      </c>
      <c r="BN527">
        <v>2</v>
      </c>
      <c r="BO527">
        <v>108</v>
      </c>
      <c r="BP527">
        <v>5</v>
      </c>
      <c r="BQ527">
        <v>8</v>
      </c>
      <c r="BR527">
        <v>1</v>
      </c>
      <c r="BS527">
        <v>1</v>
      </c>
      <c r="BT527" s="3">
        <f t="shared" si="65"/>
        <v>34.5</v>
      </c>
      <c r="BU527">
        <f>VLOOKUP(D527,'2022 FPIs'!$A$1:$B$33,2,FALSE)</f>
        <v>13.6</v>
      </c>
      <c r="BV527">
        <f>VLOOKUP($D527,'2022 FPIs'!$A$1:$F$33,3,FALSE)</f>
        <v>37.799999999999997</v>
      </c>
      <c r="BW527">
        <f>VLOOKUP($D527,'2022 FPIs'!$A$1:$F$33,4,FALSE)</f>
        <v>33.200000000000003</v>
      </c>
      <c r="BX527">
        <f>VLOOKUP($D527,'2022 FPIs'!$A$1:$F$33,5,FALSE)</f>
        <v>50.1</v>
      </c>
      <c r="BY527">
        <f>VLOOKUP($D527,'2022 FPIs'!$A$1:$F$33,6,FALSE)</f>
        <v>45.9</v>
      </c>
      <c r="BZ527">
        <f>VLOOKUP($D527,'2022 FPIs'!$A$1:$G$33,7,FALSE)</f>
        <v>1733</v>
      </c>
      <c r="CA527">
        <f>VLOOKUP($D527,'2022 FPIs'!$A$1:$M$33,8,FALSE)</f>
        <v>1</v>
      </c>
      <c r="CB527">
        <f>VLOOKUP($D527,'2022 FPIs'!$A$1:$M$33,9,FALSE)</f>
        <v>0.13658536585365841</v>
      </c>
      <c r="CC527">
        <f>VLOOKUP($D527,'2022 FPIs'!$A$1:$M$33,10,FALSE)</f>
        <v>0.21597096188747733</v>
      </c>
      <c r="CD527">
        <f>VLOOKUP($D527,'2022 FPIs'!$A$1:$M$33,11,FALSE)</f>
        <v>0.48459383753501406</v>
      </c>
      <c r="CE527">
        <f>VLOOKUP($D527,'2022 FPIs'!$A$1:$M$33,12,FALSE)</f>
        <v>0.4103343465045593</v>
      </c>
      <c r="CF527">
        <f>VLOOKUP($D527,'2022 FPIs'!$A$1:$M$33,13,FALSE)</f>
        <v>1</v>
      </c>
      <c r="CG527">
        <f t="shared" si="66"/>
        <v>-28.7</v>
      </c>
      <c r="CH527">
        <f t="shared" si="67"/>
        <v>1.2089947089947091</v>
      </c>
      <c r="CI527">
        <f t="shared" si="68"/>
        <v>1.1987951807228914</v>
      </c>
      <c r="CJ527">
        <f t="shared" si="69"/>
        <v>1.2075848303393213</v>
      </c>
      <c r="CK527">
        <f t="shared" si="70"/>
        <v>0.74727668845315898</v>
      </c>
      <c r="CL527">
        <f t="shared" si="71"/>
        <v>-396</v>
      </c>
    </row>
    <row r="528" spans="1:90">
      <c r="A528" t="s">
        <v>1</v>
      </c>
      <c r="B528">
        <f t="shared" si="64"/>
        <v>1</v>
      </c>
      <c r="C528" t="s">
        <v>57</v>
      </c>
      <c r="D528" t="s">
        <v>58</v>
      </c>
      <c r="E528">
        <v>29</v>
      </c>
      <c r="F528">
        <v>23</v>
      </c>
      <c r="G528">
        <v>31</v>
      </c>
      <c r="H528">
        <v>49</v>
      </c>
      <c r="I528">
        <v>270</v>
      </c>
      <c r="J528">
        <v>1</v>
      </c>
      <c r="K528">
        <v>1</v>
      </c>
      <c r="L528">
        <v>1</v>
      </c>
      <c r="M528">
        <v>7</v>
      </c>
      <c r="N528">
        <v>5.7</v>
      </c>
      <c r="O528">
        <v>5.4</v>
      </c>
      <c r="P528">
        <v>63.3</v>
      </c>
      <c r="Q528">
        <v>76.099999999999994</v>
      </c>
      <c r="R528">
        <v>28</v>
      </c>
      <c r="S528">
        <v>143</v>
      </c>
      <c r="T528">
        <v>5.0999999999999996</v>
      </c>
      <c r="U528">
        <v>2</v>
      </c>
      <c r="V528">
        <v>0</v>
      </c>
      <c r="W528">
        <v>0</v>
      </c>
      <c r="X528">
        <v>1</v>
      </c>
      <c r="Y528">
        <v>1</v>
      </c>
      <c r="Z528">
        <v>3</v>
      </c>
      <c r="AA528">
        <v>136</v>
      </c>
      <c r="AB528">
        <v>3</v>
      </c>
      <c r="AC528">
        <v>13</v>
      </c>
      <c r="AD528">
        <v>3</v>
      </c>
      <c r="AE528">
        <v>5</v>
      </c>
      <c r="AF528" s="3">
        <v>36.5</v>
      </c>
      <c r="AG528">
        <f>VLOOKUP(C528,'2022 FPIs'!$A$1:$B$33,2,FALSE)</f>
        <v>-15.1</v>
      </c>
      <c r="AH528">
        <f>VLOOKUP($C528,'2022 FPIs'!$A$1:$F$33,3,FALSE)</f>
        <v>45.7</v>
      </c>
      <c r="AI528">
        <f>VLOOKUP($C528,'2022 FPIs'!$A$1:$F$33,4,FALSE)</f>
        <v>39.799999999999997</v>
      </c>
      <c r="AJ528">
        <f>VLOOKUP($C528,'2022 FPIs'!$A$1:$F$33,5,FALSE)</f>
        <v>60.5</v>
      </c>
      <c r="AK528">
        <f>VLOOKUP($C528,'2022 FPIs'!$A$1:$F$33,6,FALSE)</f>
        <v>34.299999999999997</v>
      </c>
      <c r="AL528">
        <f>VLOOKUP($C528,'2022 FPIs'!$A$1:$M$33,7,FALSE)</f>
        <v>1337</v>
      </c>
      <c r="AM528">
        <f>VLOOKUP($C528,'2022 FPIs'!$A$1:$M$33,8,FALSE)</f>
        <v>5.9016393442622918E-2</v>
      </c>
      <c r="AN528">
        <f>VLOOKUP($C528,'2022 FPIs'!$A$1:$M$33,9,FALSE)</f>
        <v>0.32926829268292684</v>
      </c>
      <c r="AO528">
        <f>VLOOKUP($C528,'2022 FPIs'!$A$1:$M$33,10,FALSE)</f>
        <v>0.33575317604355703</v>
      </c>
      <c r="AP528">
        <f>VLOOKUP($C528,'2022 FPIs'!$A$1:$M$33,11,FALSE)</f>
        <v>0.77591036414565828</v>
      </c>
      <c r="AQ528">
        <f>VLOOKUP($C528,'2022 FPIs'!$A$1:$M$33,12,FALSE)</f>
        <v>5.7750759878419412E-2</v>
      </c>
      <c r="AR528">
        <f>VLOOKUP($C528,'2022 FPIs'!$A$1:$M$33,13,FALSE)</f>
        <v>7.0422535211267609E-2</v>
      </c>
      <c r="AS528">
        <v>23</v>
      </c>
      <c r="AT528">
        <v>29</v>
      </c>
      <c r="AU528">
        <v>25</v>
      </c>
      <c r="AV528">
        <v>39</v>
      </c>
      <c r="AW528">
        <v>244</v>
      </c>
      <c r="AX528">
        <v>2</v>
      </c>
      <c r="AY528">
        <v>0</v>
      </c>
      <c r="AZ528">
        <v>1</v>
      </c>
      <c r="BA528">
        <v>8</v>
      </c>
      <c r="BB528">
        <v>6.5</v>
      </c>
      <c r="BC528">
        <v>6.1</v>
      </c>
      <c r="BD528">
        <v>64.099999999999994</v>
      </c>
      <c r="BE528">
        <v>98.7</v>
      </c>
      <c r="BF528">
        <v>21</v>
      </c>
      <c r="BG528">
        <v>80</v>
      </c>
      <c r="BH528">
        <v>3.8</v>
      </c>
      <c r="BI528">
        <v>0</v>
      </c>
      <c r="BJ528">
        <v>3</v>
      </c>
      <c r="BK528">
        <v>3</v>
      </c>
      <c r="BL528">
        <v>2</v>
      </c>
      <c r="BM528">
        <v>2</v>
      </c>
      <c r="BN528">
        <v>3</v>
      </c>
      <c r="BO528">
        <v>161</v>
      </c>
      <c r="BP528">
        <v>6</v>
      </c>
      <c r="BQ528">
        <v>11</v>
      </c>
      <c r="BR528">
        <v>0</v>
      </c>
      <c r="BS528">
        <v>0</v>
      </c>
      <c r="BT528" s="3">
        <f t="shared" si="65"/>
        <v>23.5</v>
      </c>
      <c r="BU528">
        <f>VLOOKUP(D528,'2022 FPIs'!$A$1:$B$33,2,FALSE)</f>
        <v>-9.6</v>
      </c>
      <c r="BV528">
        <f>VLOOKUP($D528,'2022 FPIs'!$A$1:$F$33,3,FALSE)</f>
        <v>50.1</v>
      </c>
      <c r="BW528">
        <f>VLOOKUP($D528,'2022 FPIs'!$A$1:$F$33,4,FALSE)</f>
        <v>48</v>
      </c>
      <c r="BX528">
        <f>VLOOKUP($D528,'2022 FPIs'!$A$1:$F$33,5,FALSE)</f>
        <v>49.1</v>
      </c>
      <c r="BY528">
        <f>VLOOKUP($D528,'2022 FPIs'!$A$1:$F$33,6,FALSE)</f>
        <v>57.7</v>
      </c>
      <c r="BZ528">
        <f>VLOOKUP($D528,'2022 FPIs'!$A$1:$G$33,7,FALSE)</f>
        <v>1406</v>
      </c>
      <c r="CA528">
        <f>VLOOKUP($D528,'2022 FPIs'!$A$1:$M$33,8,FALSE)</f>
        <v>0.23934426229508193</v>
      </c>
      <c r="CB528">
        <f>VLOOKUP($D528,'2022 FPIs'!$A$1:$M$33,9,FALSE)</f>
        <v>0.43658536585365848</v>
      </c>
      <c r="CC528">
        <f>VLOOKUP($D528,'2022 FPIs'!$A$1:$M$33,10,FALSE)</f>
        <v>0.48457350272232297</v>
      </c>
      <c r="CD528">
        <f>VLOOKUP($D528,'2022 FPIs'!$A$1:$M$33,11,FALSE)</f>
        <v>0.45658263305322139</v>
      </c>
      <c r="CE528">
        <f>VLOOKUP($D528,'2022 FPIs'!$A$1:$M$33,12,FALSE)</f>
        <v>0.76899696048632238</v>
      </c>
      <c r="CF528">
        <f>VLOOKUP($D528,'2022 FPIs'!$A$1:$M$33,13,FALSE)</f>
        <v>0.23239436619718309</v>
      </c>
      <c r="CG528">
        <f t="shared" si="66"/>
        <v>-5.5</v>
      </c>
      <c r="CH528">
        <f t="shared" si="67"/>
        <v>0.91217564870259482</v>
      </c>
      <c r="CI528">
        <f t="shared" si="68"/>
        <v>0.82916666666666661</v>
      </c>
      <c r="CJ528">
        <f t="shared" si="69"/>
        <v>1.2321792260692463</v>
      </c>
      <c r="CK528">
        <f t="shared" si="70"/>
        <v>0.5944540727902945</v>
      </c>
      <c r="CL528">
        <f t="shared" si="71"/>
        <v>-69</v>
      </c>
    </row>
    <row r="529" spans="1:90">
      <c r="A529" t="s">
        <v>0</v>
      </c>
      <c r="B529">
        <f t="shared" si="64"/>
        <v>0</v>
      </c>
      <c r="C529" t="s">
        <v>57</v>
      </c>
      <c r="D529" t="s">
        <v>42</v>
      </c>
      <c r="E529">
        <v>12</v>
      </c>
      <c r="F529">
        <v>20</v>
      </c>
      <c r="G529">
        <v>37</v>
      </c>
      <c r="H529">
        <v>58</v>
      </c>
      <c r="I529">
        <v>295</v>
      </c>
      <c r="J529">
        <v>0</v>
      </c>
      <c r="K529">
        <v>0</v>
      </c>
      <c r="L529">
        <v>2</v>
      </c>
      <c r="M529">
        <v>19</v>
      </c>
      <c r="N529">
        <v>5.4</v>
      </c>
      <c r="O529">
        <v>4.9000000000000004</v>
      </c>
      <c r="P529">
        <v>63.8</v>
      </c>
      <c r="Q529">
        <v>76.400000000000006</v>
      </c>
      <c r="R529">
        <v>21</v>
      </c>
      <c r="S529">
        <v>70</v>
      </c>
      <c r="T529">
        <v>3.3</v>
      </c>
      <c r="U529">
        <v>0</v>
      </c>
      <c r="V529">
        <v>4</v>
      </c>
      <c r="W529">
        <v>4</v>
      </c>
      <c r="X529">
        <v>0</v>
      </c>
      <c r="Y529">
        <v>0</v>
      </c>
      <c r="Z529">
        <v>4</v>
      </c>
      <c r="AA529">
        <v>160</v>
      </c>
      <c r="AB529">
        <v>6</v>
      </c>
      <c r="AC529">
        <v>18</v>
      </c>
      <c r="AD529">
        <v>4</v>
      </c>
      <c r="AE529">
        <v>5</v>
      </c>
      <c r="AF529" s="3">
        <v>34</v>
      </c>
      <c r="AG529">
        <f>VLOOKUP(C529,'2022 FPIs'!$A$1:$B$33,2,FALSE)</f>
        <v>-15.1</v>
      </c>
      <c r="AH529">
        <f>VLOOKUP($C529,'2022 FPIs'!$A$1:$F$33,3,FALSE)</f>
        <v>45.7</v>
      </c>
      <c r="AI529">
        <f>VLOOKUP($C529,'2022 FPIs'!$A$1:$F$33,4,FALSE)</f>
        <v>39.799999999999997</v>
      </c>
      <c r="AJ529">
        <f>VLOOKUP($C529,'2022 FPIs'!$A$1:$F$33,5,FALSE)</f>
        <v>60.5</v>
      </c>
      <c r="AK529">
        <f>VLOOKUP($C529,'2022 FPIs'!$A$1:$F$33,6,FALSE)</f>
        <v>34.299999999999997</v>
      </c>
      <c r="AL529">
        <f>VLOOKUP($C529,'2022 FPIs'!$A$1:$M$33,7,FALSE)</f>
        <v>1337</v>
      </c>
      <c r="AM529">
        <f>VLOOKUP($C529,'2022 FPIs'!$A$1:$M$33,8,FALSE)</f>
        <v>5.9016393442622918E-2</v>
      </c>
      <c r="AN529">
        <f>VLOOKUP($C529,'2022 FPIs'!$A$1:$M$33,9,FALSE)</f>
        <v>0.32926829268292684</v>
      </c>
      <c r="AO529">
        <f>VLOOKUP($C529,'2022 FPIs'!$A$1:$M$33,10,FALSE)</f>
        <v>0.33575317604355703</v>
      </c>
      <c r="AP529">
        <f>VLOOKUP($C529,'2022 FPIs'!$A$1:$M$33,11,FALSE)</f>
        <v>0.77591036414565828</v>
      </c>
      <c r="AQ529">
        <f>VLOOKUP($C529,'2022 FPIs'!$A$1:$M$33,12,FALSE)</f>
        <v>5.7750759878419412E-2</v>
      </c>
      <c r="AR529">
        <f>VLOOKUP($C529,'2022 FPIs'!$A$1:$M$33,13,FALSE)</f>
        <v>7.0422535211267609E-2</v>
      </c>
      <c r="AS529">
        <v>20</v>
      </c>
      <c r="AT529">
        <v>12</v>
      </c>
      <c r="AU529">
        <v>18</v>
      </c>
      <c r="AV529">
        <v>25</v>
      </c>
      <c r="AW529">
        <v>239</v>
      </c>
      <c r="AX529">
        <v>0</v>
      </c>
      <c r="AY529">
        <v>0</v>
      </c>
      <c r="AZ529">
        <v>1</v>
      </c>
      <c r="BA529">
        <v>10</v>
      </c>
      <c r="BB529">
        <v>10</v>
      </c>
      <c r="BC529">
        <v>9.1999999999999993</v>
      </c>
      <c r="BD529">
        <v>72</v>
      </c>
      <c r="BE529">
        <v>101.9</v>
      </c>
      <c r="BF529">
        <v>20</v>
      </c>
      <c r="BG529">
        <v>100</v>
      </c>
      <c r="BH529">
        <v>5</v>
      </c>
      <c r="BI529">
        <v>2</v>
      </c>
      <c r="BJ529">
        <v>2</v>
      </c>
      <c r="BK529">
        <v>2</v>
      </c>
      <c r="BL529">
        <v>2</v>
      </c>
      <c r="BM529">
        <v>2</v>
      </c>
      <c r="BN529">
        <v>3</v>
      </c>
      <c r="BO529">
        <v>135</v>
      </c>
      <c r="BP529">
        <v>3</v>
      </c>
      <c r="BQ529">
        <v>8</v>
      </c>
      <c r="BR529">
        <v>0</v>
      </c>
      <c r="BS529">
        <v>0</v>
      </c>
      <c r="BT529" s="3">
        <f t="shared" si="65"/>
        <v>26</v>
      </c>
      <c r="BU529">
        <f>VLOOKUP(D529,'2022 FPIs'!$A$1:$B$33,2,FALSE)</f>
        <v>-6.5</v>
      </c>
      <c r="BV529">
        <f>VLOOKUP($D529,'2022 FPIs'!$A$1:$F$33,3,FALSE)</f>
        <v>46.9</v>
      </c>
      <c r="BW529">
        <f>VLOOKUP($D529,'2022 FPIs'!$A$1:$F$33,4,FALSE)</f>
        <v>48.4</v>
      </c>
      <c r="BX529">
        <f>VLOOKUP($D529,'2022 FPIs'!$A$1:$F$33,5,FALSE)</f>
        <v>52.3</v>
      </c>
      <c r="BY529">
        <f>VLOOKUP($D529,'2022 FPIs'!$A$1:$F$33,6,FALSE)</f>
        <v>36</v>
      </c>
      <c r="BZ529">
        <f>VLOOKUP($D529,'2022 FPIs'!$A$1:$G$33,7,FALSE)</f>
        <v>1469</v>
      </c>
      <c r="CA529">
        <f>VLOOKUP($D529,'2022 FPIs'!$A$1:$M$33,8,FALSE)</f>
        <v>0.34098360655737703</v>
      </c>
      <c r="CB529">
        <f>VLOOKUP($D529,'2022 FPIs'!$A$1:$M$33,9,FALSE)</f>
        <v>0.35853658536585353</v>
      </c>
      <c r="CC529">
        <f>VLOOKUP($D529,'2022 FPIs'!$A$1:$M$33,10,FALSE)</f>
        <v>0.49183303085299446</v>
      </c>
      <c r="CD529">
        <f>VLOOKUP($D529,'2022 FPIs'!$A$1:$M$33,11,FALSE)</f>
        <v>0.54621848739495793</v>
      </c>
      <c r="CE529">
        <f>VLOOKUP($D529,'2022 FPIs'!$A$1:$M$33,12,FALSE)</f>
        <v>0.10942249240121585</v>
      </c>
      <c r="CF529">
        <f>VLOOKUP($D529,'2022 FPIs'!$A$1:$M$33,13,FALSE)</f>
        <v>0.38028169014084506</v>
      </c>
      <c r="CG529">
        <f t="shared" si="66"/>
        <v>-8.6</v>
      </c>
      <c r="CH529">
        <f t="shared" si="67"/>
        <v>0.97441364605543723</v>
      </c>
      <c r="CI529">
        <f t="shared" si="68"/>
        <v>0.82231404958677679</v>
      </c>
      <c r="CJ529">
        <f t="shared" si="69"/>
        <v>1.1567877629063099</v>
      </c>
      <c r="CK529">
        <f t="shared" si="70"/>
        <v>0.95277777777777772</v>
      </c>
      <c r="CL529">
        <f t="shared" si="71"/>
        <v>-132</v>
      </c>
    </row>
    <row r="530" spans="1:90">
      <c r="A530" t="s">
        <v>1</v>
      </c>
      <c r="B530">
        <f t="shared" si="64"/>
        <v>1</v>
      </c>
      <c r="C530" t="s">
        <v>57</v>
      </c>
      <c r="D530" t="s">
        <v>67</v>
      </c>
      <c r="E530">
        <v>26</v>
      </c>
      <c r="F530">
        <v>16</v>
      </c>
      <c r="G530">
        <v>23</v>
      </c>
      <c r="H530">
        <v>32</v>
      </c>
      <c r="I530">
        <v>206</v>
      </c>
      <c r="J530">
        <v>2</v>
      </c>
      <c r="K530">
        <v>1</v>
      </c>
      <c r="L530">
        <v>1</v>
      </c>
      <c r="M530">
        <v>1</v>
      </c>
      <c r="N530">
        <v>6.5</v>
      </c>
      <c r="O530">
        <v>6.2</v>
      </c>
      <c r="P530">
        <v>71.900000000000006</v>
      </c>
      <c r="Q530">
        <v>96.6</v>
      </c>
      <c r="R530">
        <v>37</v>
      </c>
      <c r="S530">
        <v>132</v>
      </c>
      <c r="T530">
        <v>3.6</v>
      </c>
      <c r="U530">
        <v>1</v>
      </c>
      <c r="V530">
        <v>2</v>
      </c>
      <c r="W530">
        <v>2</v>
      </c>
      <c r="X530">
        <v>2</v>
      </c>
      <c r="Y530">
        <v>2</v>
      </c>
      <c r="Z530">
        <v>3</v>
      </c>
      <c r="AA530">
        <v>170</v>
      </c>
      <c r="AB530">
        <v>6</v>
      </c>
      <c r="AC530">
        <v>15</v>
      </c>
      <c r="AD530">
        <v>0</v>
      </c>
      <c r="AE530">
        <v>2</v>
      </c>
      <c r="AF530" s="3">
        <v>38.5</v>
      </c>
      <c r="AG530">
        <f>VLOOKUP(C530,'2022 FPIs'!$A$1:$B$33,2,FALSE)</f>
        <v>-15.1</v>
      </c>
      <c r="AH530">
        <f>VLOOKUP($C530,'2022 FPIs'!$A$1:$F$33,3,FALSE)</f>
        <v>45.7</v>
      </c>
      <c r="AI530">
        <f>VLOOKUP($C530,'2022 FPIs'!$A$1:$F$33,4,FALSE)</f>
        <v>39.799999999999997</v>
      </c>
      <c r="AJ530">
        <f>VLOOKUP($C530,'2022 FPIs'!$A$1:$F$33,5,FALSE)</f>
        <v>60.5</v>
      </c>
      <c r="AK530">
        <f>VLOOKUP($C530,'2022 FPIs'!$A$1:$F$33,6,FALSE)</f>
        <v>34.299999999999997</v>
      </c>
      <c r="AL530">
        <f>VLOOKUP($C530,'2022 FPIs'!$A$1:$M$33,7,FALSE)</f>
        <v>1337</v>
      </c>
      <c r="AM530">
        <f>VLOOKUP($C530,'2022 FPIs'!$A$1:$M$33,8,FALSE)</f>
        <v>5.9016393442622918E-2</v>
      </c>
      <c r="AN530">
        <f>VLOOKUP($C530,'2022 FPIs'!$A$1:$M$33,9,FALSE)</f>
        <v>0.32926829268292684</v>
      </c>
      <c r="AO530">
        <f>VLOOKUP($C530,'2022 FPIs'!$A$1:$M$33,10,FALSE)</f>
        <v>0.33575317604355703</v>
      </c>
      <c r="AP530">
        <f>VLOOKUP($C530,'2022 FPIs'!$A$1:$M$33,11,FALSE)</f>
        <v>0.77591036414565828</v>
      </c>
      <c r="AQ530">
        <f>VLOOKUP($C530,'2022 FPIs'!$A$1:$M$33,12,FALSE)</f>
        <v>5.7750759878419412E-2</v>
      </c>
      <c r="AR530">
        <f>VLOOKUP($C530,'2022 FPIs'!$A$1:$M$33,13,FALSE)</f>
        <v>7.0422535211267609E-2</v>
      </c>
      <c r="AS530">
        <v>16</v>
      </c>
      <c r="AT530">
        <v>26</v>
      </c>
      <c r="AU530">
        <v>22</v>
      </c>
      <c r="AV530">
        <v>36</v>
      </c>
      <c r="AW530">
        <v>180</v>
      </c>
      <c r="AX530">
        <v>1</v>
      </c>
      <c r="AY530">
        <v>2</v>
      </c>
      <c r="AZ530">
        <v>2</v>
      </c>
      <c r="BA530">
        <v>17</v>
      </c>
      <c r="BB530">
        <v>5.5</v>
      </c>
      <c r="BC530">
        <v>4.7</v>
      </c>
      <c r="BD530">
        <v>61.1</v>
      </c>
      <c r="BE530">
        <v>60</v>
      </c>
      <c r="BF530">
        <v>13</v>
      </c>
      <c r="BG530">
        <v>40</v>
      </c>
      <c r="BH530">
        <v>3.1</v>
      </c>
      <c r="BI530">
        <v>0</v>
      </c>
      <c r="BJ530">
        <v>1</v>
      </c>
      <c r="BK530">
        <v>1</v>
      </c>
      <c r="BL530">
        <v>1</v>
      </c>
      <c r="BM530">
        <v>1</v>
      </c>
      <c r="BN530">
        <v>4</v>
      </c>
      <c r="BO530">
        <v>209</v>
      </c>
      <c r="BP530">
        <v>2</v>
      </c>
      <c r="BQ530">
        <v>10</v>
      </c>
      <c r="BR530">
        <v>1</v>
      </c>
      <c r="BS530">
        <v>3</v>
      </c>
      <c r="BT530" s="3">
        <f t="shared" si="65"/>
        <v>21.5</v>
      </c>
      <c r="BU530">
        <f>VLOOKUP(D530,'2022 FPIs'!$A$1:$B$33,2,FALSE)</f>
        <v>0.6</v>
      </c>
      <c r="BV530">
        <f>VLOOKUP($D530,'2022 FPIs'!$A$1:$F$33,3,FALSE)</f>
        <v>51.1</v>
      </c>
      <c r="BW530">
        <f>VLOOKUP($D530,'2022 FPIs'!$A$1:$F$33,4,FALSE)</f>
        <v>49.5</v>
      </c>
      <c r="BX530">
        <f>VLOOKUP($D530,'2022 FPIs'!$A$1:$F$33,5,FALSE)</f>
        <v>48.2</v>
      </c>
      <c r="BY530">
        <f>VLOOKUP($D530,'2022 FPIs'!$A$1:$F$33,6,FALSE)</f>
        <v>56.9</v>
      </c>
      <c r="BZ530">
        <f>VLOOKUP($D530,'2022 FPIs'!$A$1:$G$33,7,FALSE)</f>
        <v>1485</v>
      </c>
      <c r="CA530">
        <f>VLOOKUP($D530,'2022 FPIs'!$A$1:$M$33,8,FALSE)</f>
        <v>0.57377049180327866</v>
      </c>
      <c r="CB530">
        <f>VLOOKUP($D530,'2022 FPIs'!$A$1:$M$33,9,FALSE)</f>
        <v>0.46097560975609753</v>
      </c>
      <c r="CC530">
        <f>VLOOKUP($D530,'2022 FPIs'!$A$1:$M$33,10,FALSE)</f>
        <v>0.51179673321234109</v>
      </c>
      <c r="CD530">
        <f>VLOOKUP($D530,'2022 FPIs'!$A$1:$M$33,11,FALSE)</f>
        <v>0.43137254901960798</v>
      </c>
      <c r="CE530">
        <f>VLOOKUP($D530,'2022 FPIs'!$A$1:$M$33,12,FALSE)</f>
        <v>0.74468085106382986</v>
      </c>
      <c r="CF530">
        <f>VLOOKUP($D530,'2022 FPIs'!$A$1:$M$33,13,FALSE)</f>
        <v>0.41784037558685444</v>
      </c>
      <c r="CG530">
        <f t="shared" si="66"/>
        <v>-15.7</v>
      </c>
      <c r="CH530">
        <f t="shared" si="67"/>
        <v>0.89432485322896282</v>
      </c>
      <c r="CI530">
        <f t="shared" si="68"/>
        <v>0.804040404040404</v>
      </c>
      <c r="CJ530">
        <f t="shared" si="69"/>
        <v>1.2551867219917012</v>
      </c>
      <c r="CK530">
        <f t="shared" si="70"/>
        <v>0.60281195079086114</v>
      </c>
      <c r="CL530">
        <f t="shared" si="71"/>
        <v>-148</v>
      </c>
    </row>
    <row r="531" spans="1:90">
      <c r="A531" t="s">
        <v>0</v>
      </c>
      <c r="B531">
        <f t="shared" si="64"/>
        <v>0</v>
      </c>
      <c r="C531" t="s">
        <v>57</v>
      </c>
      <c r="D531" t="s">
        <v>62</v>
      </c>
      <c r="E531">
        <v>17</v>
      </c>
      <c r="F531">
        <v>20</v>
      </c>
      <c r="G531">
        <v>28</v>
      </c>
      <c r="H531">
        <v>42</v>
      </c>
      <c r="I531">
        <v>239</v>
      </c>
      <c r="J531">
        <v>1</v>
      </c>
      <c r="K531">
        <v>1</v>
      </c>
      <c r="L531">
        <v>1</v>
      </c>
      <c r="M531">
        <v>11</v>
      </c>
      <c r="N531">
        <v>6</v>
      </c>
      <c r="O531">
        <v>5.6</v>
      </c>
      <c r="P531">
        <v>66.7</v>
      </c>
      <c r="Q531">
        <v>79.400000000000006</v>
      </c>
      <c r="R531">
        <v>26</v>
      </c>
      <c r="S531">
        <v>124</v>
      </c>
      <c r="T531">
        <v>4.8</v>
      </c>
      <c r="U531">
        <v>1</v>
      </c>
      <c r="V531">
        <v>1</v>
      </c>
      <c r="W531">
        <v>2</v>
      </c>
      <c r="X531">
        <v>2</v>
      </c>
      <c r="Y531">
        <v>2</v>
      </c>
      <c r="Z531">
        <v>4</v>
      </c>
      <c r="AA531">
        <v>196</v>
      </c>
      <c r="AB531">
        <v>8</v>
      </c>
      <c r="AC531">
        <v>14</v>
      </c>
      <c r="AD531">
        <v>1</v>
      </c>
      <c r="AE531">
        <v>1</v>
      </c>
      <c r="AF531" s="3">
        <v>25.5</v>
      </c>
      <c r="AG531">
        <f>VLOOKUP(C531,'2022 FPIs'!$A$1:$B$33,2,FALSE)</f>
        <v>-15.1</v>
      </c>
      <c r="AH531">
        <f>VLOOKUP($C531,'2022 FPIs'!$A$1:$F$33,3,FALSE)</f>
        <v>45.7</v>
      </c>
      <c r="AI531">
        <f>VLOOKUP($C531,'2022 FPIs'!$A$1:$F$33,4,FALSE)</f>
        <v>39.799999999999997</v>
      </c>
      <c r="AJ531">
        <f>VLOOKUP($C531,'2022 FPIs'!$A$1:$F$33,5,FALSE)</f>
        <v>60.5</v>
      </c>
      <c r="AK531">
        <f>VLOOKUP($C531,'2022 FPIs'!$A$1:$F$33,6,FALSE)</f>
        <v>34.299999999999997</v>
      </c>
      <c r="AL531">
        <f>VLOOKUP($C531,'2022 FPIs'!$A$1:$M$33,7,FALSE)</f>
        <v>1337</v>
      </c>
      <c r="AM531">
        <f>VLOOKUP($C531,'2022 FPIs'!$A$1:$M$33,8,FALSE)</f>
        <v>5.9016393442622918E-2</v>
      </c>
      <c r="AN531">
        <f>VLOOKUP($C531,'2022 FPIs'!$A$1:$M$33,9,FALSE)</f>
        <v>0.32926829268292684</v>
      </c>
      <c r="AO531">
        <f>VLOOKUP($C531,'2022 FPIs'!$A$1:$M$33,10,FALSE)</f>
        <v>0.33575317604355703</v>
      </c>
      <c r="AP531">
        <f>VLOOKUP($C531,'2022 FPIs'!$A$1:$M$33,11,FALSE)</f>
        <v>0.77591036414565828</v>
      </c>
      <c r="AQ531">
        <f>VLOOKUP($C531,'2022 FPIs'!$A$1:$M$33,12,FALSE)</f>
        <v>5.7750759878419412E-2</v>
      </c>
      <c r="AR531">
        <f>VLOOKUP($C531,'2022 FPIs'!$A$1:$M$33,13,FALSE)</f>
        <v>7.0422535211267609E-2</v>
      </c>
      <c r="AS531">
        <v>20</v>
      </c>
      <c r="AT531">
        <v>17</v>
      </c>
      <c r="AU531">
        <v>26</v>
      </c>
      <c r="AV531">
        <v>36</v>
      </c>
      <c r="AW531">
        <v>218</v>
      </c>
      <c r="AX531">
        <v>0</v>
      </c>
      <c r="AY531">
        <v>0</v>
      </c>
      <c r="AZ531">
        <v>2</v>
      </c>
      <c r="BA531">
        <v>21</v>
      </c>
      <c r="BB531">
        <v>6.6</v>
      </c>
      <c r="BC531">
        <v>5.7</v>
      </c>
      <c r="BD531">
        <v>72.2</v>
      </c>
      <c r="BE531">
        <v>87.5</v>
      </c>
      <c r="BF531">
        <v>33</v>
      </c>
      <c r="BG531">
        <v>139</v>
      </c>
      <c r="BH531">
        <v>4.2</v>
      </c>
      <c r="BI531">
        <v>2</v>
      </c>
      <c r="BJ531">
        <v>2</v>
      </c>
      <c r="BK531">
        <v>2</v>
      </c>
      <c r="BL531">
        <v>2</v>
      </c>
      <c r="BM531">
        <v>2</v>
      </c>
      <c r="BN531">
        <v>4</v>
      </c>
      <c r="BO531">
        <v>184</v>
      </c>
      <c r="BP531">
        <v>6</v>
      </c>
      <c r="BQ531">
        <v>13</v>
      </c>
      <c r="BR531">
        <v>1</v>
      </c>
      <c r="BS531">
        <v>1</v>
      </c>
      <c r="BT531" s="3">
        <f t="shared" si="65"/>
        <v>34.5</v>
      </c>
      <c r="BU531">
        <f>VLOOKUP(D531,'2022 FPIs'!$A$1:$B$33,2,FALSE)</f>
        <v>12.7</v>
      </c>
      <c r="BV531">
        <f>VLOOKUP($D531,'2022 FPIs'!$A$1:$F$33,3,FALSE)</f>
        <v>44.5</v>
      </c>
      <c r="BW531">
        <f>VLOOKUP($D531,'2022 FPIs'!$A$1:$F$33,4,FALSE)</f>
        <v>50.2</v>
      </c>
      <c r="BX531">
        <f>VLOOKUP($D531,'2022 FPIs'!$A$1:$F$33,5,FALSE)</f>
        <v>41.2</v>
      </c>
      <c r="BY531">
        <f>VLOOKUP($D531,'2022 FPIs'!$A$1:$F$33,6,FALSE)</f>
        <v>52</v>
      </c>
      <c r="BZ531">
        <f>VLOOKUP($D531,'2022 FPIs'!$A$1:$G$33,7,FALSE)</f>
        <v>1677</v>
      </c>
      <c r="CA531">
        <f>VLOOKUP($D531,'2022 FPIs'!$A$1:$M$33,8,FALSE)</f>
        <v>0.97049180327868845</v>
      </c>
      <c r="CB531">
        <f>VLOOKUP($D531,'2022 FPIs'!$A$1:$M$33,9,FALSE)</f>
        <v>0.29999999999999993</v>
      </c>
      <c r="CC531">
        <f>VLOOKUP($D531,'2022 FPIs'!$A$1:$M$33,10,FALSE)</f>
        <v>0.5245009074410163</v>
      </c>
      <c r="CD531">
        <f>VLOOKUP($D531,'2022 FPIs'!$A$1:$M$33,11,FALSE)</f>
        <v>0.23529411764705896</v>
      </c>
      <c r="CE531">
        <f>VLOOKUP($D531,'2022 FPIs'!$A$1:$M$33,12,FALSE)</f>
        <v>0.59574468085106391</v>
      </c>
      <c r="CF531">
        <f>VLOOKUP($D531,'2022 FPIs'!$A$1:$M$33,13,FALSE)</f>
        <v>0.86854460093896713</v>
      </c>
      <c r="CG531">
        <f t="shared" si="66"/>
        <v>-27.799999999999997</v>
      </c>
      <c r="CH531">
        <f t="shared" si="67"/>
        <v>1.0269662921348315</v>
      </c>
      <c r="CI531">
        <f t="shared" si="68"/>
        <v>0.79282868525896399</v>
      </c>
      <c r="CJ531">
        <f t="shared" si="69"/>
        <v>1.4684466019417475</v>
      </c>
      <c r="CK531">
        <f t="shared" si="70"/>
        <v>0.6596153846153846</v>
      </c>
      <c r="CL531">
        <f t="shared" si="71"/>
        <v>-340</v>
      </c>
    </row>
    <row r="532" spans="1:90">
      <c r="A532" t="s">
        <v>0</v>
      </c>
      <c r="B532">
        <f t="shared" si="64"/>
        <v>0</v>
      </c>
      <c r="C532" t="s">
        <v>57</v>
      </c>
      <c r="D532" t="s">
        <v>60</v>
      </c>
      <c r="E532">
        <v>9</v>
      </c>
      <c r="F532">
        <v>19</v>
      </c>
      <c r="G532">
        <v>23</v>
      </c>
      <c r="H532">
        <v>37</v>
      </c>
      <c r="I532">
        <v>171</v>
      </c>
      <c r="J532">
        <v>0</v>
      </c>
      <c r="K532">
        <v>1</v>
      </c>
      <c r="L532">
        <v>6</v>
      </c>
      <c r="M532">
        <v>51</v>
      </c>
      <c r="N532">
        <v>6</v>
      </c>
      <c r="O532">
        <v>4</v>
      </c>
      <c r="P532">
        <v>62.2</v>
      </c>
      <c r="Q532">
        <v>61.9</v>
      </c>
      <c r="R532">
        <v>28</v>
      </c>
      <c r="S532">
        <v>144</v>
      </c>
      <c r="T532">
        <v>5.0999999999999996</v>
      </c>
      <c r="U532">
        <v>0</v>
      </c>
      <c r="V532">
        <v>1</v>
      </c>
      <c r="W532">
        <v>1</v>
      </c>
      <c r="X532">
        <v>0</v>
      </c>
      <c r="Y532">
        <v>1</v>
      </c>
      <c r="Z532">
        <v>4</v>
      </c>
      <c r="AA532">
        <v>162</v>
      </c>
      <c r="AB532">
        <v>4</v>
      </c>
      <c r="AC532">
        <v>16</v>
      </c>
      <c r="AD532">
        <v>1</v>
      </c>
      <c r="AE532">
        <v>5</v>
      </c>
      <c r="AF532" s="3">
        <v>30.5</v>
      </c>
      <c r="AG532">
        <f>VLOOKUP(C532,'2022 FPIs'!$A$1:$B$33,2,FALSE)</f>
        <v>-15.1</v>
      </c>
      <c r="AH532">
        <f>VLOOKUP($C532,'2022 FPIs'!$A$1:$F$33,3,FALSE)</f>
        <v>45.7</v>
      </c>
      <c r="AI532">
        <f>VLOOKUP($C532,'2022 FPIs'!$A$1:$F$33,4,FALSE)</f>
        <v>39.799999999999997</v>
      </c>
      <c r="AJ532">
        <f>VLOOKUP($C532,'2022 FPIs'!$A$1:$F$33,5,FALSE)</f>
        <v>60.5</v>
      </c>
      <c r="AK532">
        <f>VLOOKUP($C532,'2022 FPIs'!$A$1:$F$33,6,FALSE)</f>
        <v>34.299999999999997</v>
      </c>
      <c r="AL532">
        <f>VLOOKUP($C532,'2022 FPIs'!$A$1:$M$33,7,FALSE)</f>
        <v>1337</v>
      </c>
      <c r="AM532">
        <f>VLOOKUP($C532,'2022 FPIs'!$A$1:$M$33,8,FALSE)</f>
        <v>5.9016393442622918E-2</v>
      </c>
      <c r="AN532">
        <f>VLOOKUP($C532,'2022 FPIs'!$A$1:$M$33,9,FALSE)</f>
        <v>0.32926829268292684</v>
      </c>
      <c r="AO532">
        <f>VLOOKUP($C532,'2022 FPIs'!$A$1:$M$33,10,FALSE)</f>
        <v>0.33575317604355703</v>
      </c>
      <c r="AP532">
        <f>VLOOKUP($C532,'2022 FPIs'!$A$1:$M$33,11,FALSE)</f>
        <v>0.77591036414565828</v>
      </c>
      <c r="AQ532">
        <f>VLOOKUP($C532,'2022 FPIs'!$A$1:$M$33,12,FALSE)</f>
        <v>5.7750759878419412E-2</v>
      </c>
      <c r="AR532">
        <f>VLOOKUP($C532,'2022 FPIs'!$A$1:$M$33,13,FALSE)</f>
        <v>7.0422535211267609E-2</v>
      </c>
      <c r="AS532">
        <v>19</v>
      </c>
      <c r="AT532">
        <v>9</v>
      </c>
      <c r="AU532">
        <v>20</v>
      </c>
      <c r="AV532">
        <v>31</v>
      </c>
      <c r="AW532">
        <v>160</v>
      </c>
      <c r="AX532">
        <v>0</v>
      </c>
      <c r="AY532">
        <v>0</v>
      </c>
      <c r="AZ532">
        <v>5</v>
      </c>
      <c r="BA532">
        <v>37</v>
      </c>
      <c r="BB532">
        <v>6.4</v>
      </c>
      <c r="BC532">
        <v>4.4000000000000004</v>
      </c>
      <c r="BD532">
        <v>64.5</v>
      </c>
      <c r="BE532">
        <v>77.400000000000006</v>
      </c>
      <c r="BF532">
        <v>30</v>
      </c>
      <c r="BG532">
        <v>136</v>
      </c>
      <c r="BH532">
        <v>4.5</v>
      </c>
      <c r="BI532">
        <v>1</v>
      </c>
      <c r="BJ532">
        <v>4</v>
      </c>
      <c r="BK532">
        <v>4</v>
      </c>
      <c r="BL532">
        <v>1</v>
      </c>
      <c r="BM532">
        <v>1</v>
      </c>
      <c r="BN532">
        <v>6</v>
      </c>
      <c r="BO532">
        <v>293</v>
      </c>
      <c r="BP532">
        <v>4</v>
      </c>
      <c r="BQ532">
        <v>14</v>
      </c>
      <c r="BR532">
        <v>0</v>
      </c>
      <c r="BS532">
        <v>1</v>
      </c>
      <c r="BT532" s="3">
        <f t="shared" si="65"/>
        <v>29.5</v>
      </c>
      <c r="BU532">
        <f>VLOOKUP(D532,'2022 FPIs'!$A$1:$B$33,2,FALSE)</f>
        <v>-1.1000000000000001</v>
      </c>
      <c r="BV532">
        <f>VLOOKUP($D532,'2022 FPIs'!$A$1:$F$33,3,FALSE)</f>
        <v>50</v>
      </c>
      <c r="BW532">
        <f>VLOOKUP($D532,'2022 FPIs'!$A$1:$F$33,4,FALSE)</f>
        <v>54.3</v>
      </c>
      <c r="BX532">
        <f>VLOOKUP($D532,'2022 FPIs'!$A$1:$F$33,5,FALSE)</f>
        <v>48.7</v>
      </c>
      <c r="BY532">
        <f>VLOOKUP($D532,'2022 FPIs'!$A$1:$F$33,6,FALSE)</f>
        <v>45.5</v>
      </c>
      <c r="BZ532">
        <f>VLOOKUP($D532,'2022 FPIs'!$A$1:$G$33,7,FALSE)</f>
        <v>1455</v>
      </c>
      <c r="CA532">
        <f>VLOOKUP($D532,'2022 FPIs'!$A$1:$M$33,8,FALSE)</f>
        <v>0.5180327868852459</v>
      </c>
      <c r="CB532">
        <f>VLOOKUP($D532,'2022 FPIs'!$A$1:$M$33,9,FALSE)</f>
        <v>0.43414634146341458</v>
      </c>
      <c r="CC532">
        <f>VLOOKUP($D532,'2022 FPIs'!$A$1:$M$33,10,FALSE)</f>
        <v>0.59891107078039918</v>
      </c>
      <c r="CD532">
        <f>VLOOKUP($D532,'2022 FPIs'!$A$1:$M$33,11,FALSE)</f>
        <v>0.44537815126050434</v>
      </c>
      <c r="CE532">
        <f>VLOOKUP($D532,'2022 FPIs'!$A$1:$M$33,12,FALSE)</f>
        <v>0.39817629179331315</v>
      </c>
      <c r="CF532">
        <f>VLOOKUP($D532,'2022 FPIs'!$A$1:$M$33,13,FALSE)</f>
        <v>0.34741784037558687</v>
      </c>
      <c r="CG532">
        <f t="shared" si="66"/>
        <v>-14</v>
      </c>
      <c r="CH532">
        <f t="shared" si="67"/>
        <v>0.91400000000000003</v>
      </c>
      <c r="CI532">
        <f t="shared" si="68"/>
        <v>0.73296500920810315</v>
      </c>
      <c r="CJ532">
        <f t="shared" si="69"/>
        <v>1.2422997946611909</v>
      </c>
      <c r="CK532">
        <f t="shared" si="70"/>
        <v>0.75384615384615383</v>
      </c>
      <c r="CL532">
        <f t="shared" si="71"/>
        <v>-118</v>
      </c>
    </row>
    <row r="533" spans="1:90">
      <c r="A533" t="s">
        <v>1</v>
      </c>
      <c r="B533">
        <f t="shared" si="64"/>
        <v>1</v>
      </c>
      <c r="C533" t="s">
        <v>57</v>
      </c>
      <c r="D533" t="s">
        <v>65</v>
      </c>
      <c r="E533">
        <v>42</v>
      </c>
      <c r="F533">
        <v>34</v>
      </c>
      <c r="G533">
        <v>20</v>
      </c>
      <c r="H533">
        <v>29</v>
      </c>
      <c r="I533">
        <v>189</v>
      </c>
      <c r="J533">
        <v>1</v>
      </c>
      <c r="K533">
        <v>0</v>
      </c>
      <c r="L533">
        <v>2</v>
      </c>
      <c r="M533">
        <v>15</v>
      </c>
      <c r="N533">
        <v>7</v>
      </c>
      <c r="O533">
        <v>6.1</v>
      </c>
      <c r="P533">
        <v>69</v>
      </c>
      <c r="Q533">
        <v>98.2</v>
      </c>
      <c r="R533">
        <v>29</v>
      </c>
      <c r="S533">
        <v>137</v>
      </c>
      <c r="T533">
        <v>4.7</v>
      </c>
      <c r="U533">
        <v>2</v>
      </c>
      <c r="V533">
        <v>2</v>
      </c>
      <c r="W533">
        <v>2</v>
      </c>
      <c r="X533">
        <v>2</v>
      </c>
      <c r="Y533">
        <v>3</v>
      </c>
      <c r="Z533">
        <v>4</v>
      </c>
      <c r="AA533">
        <v>177</v>
      </c>
      <c r="AB533">
        <v>3</v>
      </c>
      <c r="AC533">
        <v>10</v>
      </c>
      <c r="AD533">
        <v>1</v>
      </c>
      <c r="AE533">
        <v>1</v>
      </c>
      <c r="AF533" s="3">
        <v>17</v>
      </c>
      <c r="AG533">
        <f>VLOOKUP(C533,'2022 FPIs'!$A$1:$B$33,2,FALSE)</f>
        <v>-15.1</v>
      </c>
      <c r="AH533">
        <f>VLOOKUP($C533,'2022 FPIs'!$A$1:$F$33,3,FALSE)</f>
        <v>45.7</v>
      </c>
      <c r="AI533">
        <f>VLOOKUP($C533,'2022 FPIs'!$A$1:$F$33,4,FALSE)</f>
        <v>39.799999999999997</v>
      </c>
      <c r="AJ533">
        <f>VLOOKUP($C533,'2022 FPIs'!$A$1:$F$33,5,FALSE)</f>
        <v>60.5</v>
      </c>
      <c r="AK533">
        <f>VLOOKUP($C533,'2022 FPIs'!$A$1:$F$33,6,FALSE)</f>
        <v>34.299999999999997</v>
      </c>
      <c r="AL533">
        <f>VLOOKUP($C533,'2022 FPIs'!$A$1:$M$33,7,FALSE)</f>
        <v>1337</v>
      </c>
      <c r="AM533">
        <f>VLOOKUP($C533,'2022 FPIs'!$A$1:$M$33,8,FALSE)</f>
        <v>5.9016393442622918E-2</v>
      </c>
      <c r="AN533">
        <f>VLOOKUP($C533,'2022 FPIs'!$A$1:$M$33,9,FALSE)</f>
        <v>0.32926829268292684</v>
      </c>
      <c r="AO533">
        <f>VLOOKUP($C533,'2022 FPIs'!$A$1:$M$33,10,FALSE)</f>
        <v>0.33575317604355703</v>
      </c>
      <c r="AP533">
        <f>VLOOKUP($C533,'2022 FPIs'!$A$1:$M$33,11,FALSE)</f>
        <v>0.77591036414565828</v>
      </c>
      <c r="AQ533">
        <f>VLOOKUP($C533,'2022 FPIs'!$A$1:$M$33,12,FALSE)</f>
        <v>5.7750759878419412E-2</v>
      </c>
      <c r="AR533">
        <f>VLOOKUP($C533,'2022 FPIs'!$A$1:$M$33,13,FALSE)</f>
        <v>7.0422535211267609E-2</v>
      </c>
      <c r="AS533">
        <v>34</v>
      </c>
      <c r="AT533">
        <v>42</v>
      </c>
      <c r="AU533">
        <v>32</v>
      </c>
      <c r="AV533">
        <v>49</v>
      </c>
      <c r="AW533">
        <v>409</v>
      </c>
      <c r="AX533">
        <v>4</v>
      </c>
      <c r="AY533">
        <v>3</v>
      </c>
      <c r="AZ533">
        <v>0</v>
      </c>
      <c r="BA533">
        <v>0</v>
      </c>
      <c r="BB533">
        <v>8.3000000000000007</v>
      </c>
      <c r="BC533">
        <v>8.3000000000000007</v>
      </c>
      <c r="BD533">
        <v>65.3</v>
      </c>
      <c r="BE533">
        <v>93</v>
      </c>
      <c r="BF533">
        <v>22</v>
      </c>
      <c r="BG533">
        <v>85</v>
      </c>
      <c r="BH533">
        <v>3.9</v>
      </c>
      <c r="BI533">
        <v>0</v>
      </c>
      <c r="BJ533">
        <v>2</v>
      </c>
      <c r="BK533">
        <v>2</v>
      </c>
      <c r="BL533">
        <v>4</v>
      </c>
      <c r="BM533">
        <v>4</v>
      </c>
      <c r="BN533">
        <v>2</v>
      </c>
      <c r="BO533">
        <v>94</v>
      </c>
      <c r="BP533">
        <v>6</v>
      </c>
      <c r="BQ533">
        <v>13</v>
      </c>
      <c r="BR533">
        <v>1</v>
      </c>
      <c r="BS533">
        <v>1</v>
      </c>
      <c r="BT533" s="3">
        <f t="shared" si="65"/>
        <v>43</v>
      </c>
      <c r="BU533">
        <f>VLOOKUP(D533,'2022 FPIs'!$A$1:$B$33,2,FALSE)</f>
        <v>1.6</v>
      </c>
      <c r="BV533">
        <f>VLOOKUP($D533,'2022 FPIs'!$A$1:$F$33,3,FALSE)</f>
        <v>46.6</v>
      </c>
      <c r="BW533">
        <f>VLOOKUP($D533,'2022 FPIs'!$A$1:$F$33,4,FALSE)</f>
        <v>51.7</v>
      </c>
      <c r="BX533">
        <f>VLOOKUP($D533,'2022 FPIs'!$A$1:$F$33,5,FALSE)</f>
        <v>40.200000000000003</v>
      </c>
      <c r="BY533">
        <f>VLOOKUP($D533,'2022 FPIs'!$A$1:$F$33,6,FALSE)</f>
        <v>56.6</v>
      </c>
      <c r="BZ533">
        <f>VLOOKUP($D533,'2022 FPIs'!$A$1:$G$33,7,FALSE)</f>
        <v>1485</v>
      </c>
      <c r="CA533">
        <f>VLOOKUP($D533,'2022 FPIs'!$A$1:$M$33,8,FALSE)</f>
        <v>0.60655737704918034</v>
      </c>
      <c r="CB533">
        <f>VLOOKUP($D533,'2022 FPIs'!$A$1:$M$33,9,FALSE)</f>
        <v>0.35121951219512193</v>
      </c>
      <c r="CC533">
        <f>VLOOKUP($D533,'2022 FPIs'!$A$1:$M$33,10,FALSE)</f>
        <v>0.55172413793103448</v>
      </c>
      <c r="CD533">
        <f>VLOOKUP($D533,'2022 FPIs'!$A$1:$M$33,11,FALSE)</f>
        <v>0.20728291316526626</v>
      </c>
      <c r="CE533">
        <f>VLOOKUP($D533,'2022 FPIs'!$A$1:$M$33,12,FALSE)</f>
        <v>0.73556231003039529</v>
      </c>
      <c r="CF533">
        <f>VLOOKUP($D533,'2022 FPIs'!$A$1:$M$33,13,FALSE)</f>
        <v>0.41784037558685444</v>
      </c>
      <c r="CG533">
        <f t="shared" si="66"/>
        <v>-16.7</v>
      </c>
      <c r="CH533">
        <f t="shared" si="67"/>
        <v>0.98068669527897001</v>
      </c>
      <c r="CI533">
        <f t="shared" si="68"/>
        <v>0.76982591876208883</v>
      </c>
      <c r="CJ533">
        <f t="shared" si="69"/>
        <v>1.5049751243781093</v>
      </c>
      <c r="CK533">
        <f t="shared" si="70"/>
        <v>0.60600706713780916</v>
      </c>
      <c r="CL533">
        <f t="shared" si="71"/>
        <v>-148</v>
      </c>
    </row>
    <row r="534" spans="1:90">
      <c r="A534" t="s">
        <v>0</v>
      </c>
      <c r="B534">
        <f t="shared" si="64"/>
        <v>0</v>
      </c>
      <c r="C534" t="s">
        <v>57</v>
      </c>
      <c r="D534" t="s">
        <v>48</v>
      </c>
      <c r="E534">
        <v>26</v>
      </c>
      <c r="F534">
        <v>34</v>
      </c>
      <c r="G534">
        <v>31</v>
      </c>
      <c r="H534">
        <v>44</v>
      </c>
      <c r="I534">
        <v>297</v>
      </c>
      <c r="J534">
        <v>3</v>
      </c>
      <c r="K534">
        <v>2</v>
      </c>
      <c r="L534">
        <v>4</v>
      </c>
      <c r="M534">
        <v>29</v>
      </c>
      <c r="N534">
        <v>7.4</v>
      </c>
      <c r="O534">
        <v>6.2</v>
      </c>
      <c r="P534">
        <v>70.5</v>
      </c>
      <c r="Q534">
        <v>92.7</v>
      </c>
      <c r="R534">
        <v>22</v>
      </c>
      <c r="S534">
        <v>78</v>
      </c>
      <c r="T534">
        <v>3.5</v>
      </c>
      <c r="U534">
        <v>0</v>
      </c>
      <c r="V534">
        <v>2</v>
      </c>
      <c r="W534">
        <v>2</v>
      </c>
      <c r="X534">
        <v>2</v>
      </c>
      <c r="Y534">
        <v>2</v>
      </c>
      <c r="Z534">
        <v>3</v>
      </c>
      <c r="AA534">
        <v>139</v>
      </c>
      <c r="AB534">
        <v>4</v>
      </c>
      <c r="AC534">
        <v>11</v>
      </c>
      <c r="AD534">
        <v>0</v>
      </c>
      <c r="AE534">
        <v>1</v>
      </c>
      <c r="AF534" s="3">
        <v>30.5</v>
      </c>
      <c r="AG534">
        <f>VLOOKUP(C534,'2022 FPIs'!$A$1:$B$33,2,FALSE)</f>
        <v>-15.1</v>
      </c>
      <c r="AH534">
        <f>VLOOKUP($C534,'2022 FPIs'!$A$1:$F$33,3,FALSE)</f>
        <v>45.7</v>
      </c>
      <c r="AI534">
        <f>VLOOKUP($C534,'2022 FPIs'!$A$1:$F$33,4,FALSE)</f>
        <v>39.799999999999997</v>
      </c>
      <c r="AJ534">
        <f>VLOOKUP($C534,'2022 FPIs'!$A$1:$F$33,5,FALSE)</f>
        <v>60.5</v>
      </c>
      <c r="AK534">
        <f>VLOOKUP($C534,'2022 FPIs'!$A$1:$F$33,6,FALSE)</f>
        <v>34.299999999999997</v>
      </c>
      <c r="AL534">
        <f>VLOOKUP($C534,'2022 FPIs'!$A$1:$M$33,7,FALSE)</f>
        <v>1337</v>
      </c>
      <c r="AM534">
        <f>VLOOKUP($C534,'2022 FPIs'!$A$1:$M$33,8,FALSE)</f>
        <v>5.9016393442622918E-2</v>
      </c>
      <c r="AN534">
        <f>VLOOKUP($C534,'2022 FPIs'!$A$1:$M$33,9,FALSE)</f>
        <v>0.32926829268292684</v>
      </c>
      <c r="AO534">
        <f>VLOOKUP($C534,'2022 FPIs'!$A$1:$M$33,10,FALSE)</f>
        <v>0.33575317604355703</v>
      </c>
      <c r="AP534">
        <f>VLOOKUP($C534,'2022 FPIs'!$A$1:$M$33,11,FALSE)</f>
        <v>0.77591036414565828</v>
      </c>
      <c r="AQ534">
        <f>VLOOKUP($C534,'2022 FPIs'!$A$1:$M$33,12,FALSE)</f>
        <v>5.7750759878419412E-2</v>
      </c>
      <c r="AR534">
        <f>VLOOKUP($C534,'2022 FPIs'!$A$1:$M$33,13,FALSE)</f>
        <v>7.0422535211267609E-2</v>
      </c>
      <c r="AS534">
        <v>34</v>
      </c>
      <c r="AT534">
        <v>26</v>
      </c>
      <c r="AU534">
        <v>24</v>
      </c>
      <c r="AV534">
        <v>36</v>
      </c>
      <c r="AW534">
        <v>208</v>
      </c>
      <c r="AX534">
        <v>2</v>
      </c>
      <c r="AY534">
        <v>0</v>
      </c>
      <c r="AZ534">
        <v>3</v>
      </c>
      <c r="BA534">
        <v>24</v>
      </c>
      <c r="BB534">
        <v>6.4</v>
      </c>
      <c r="BC534">
        <v>5.3</v>
      </c>
      <c r="BD534">
        <v>66.7</v>
      </c>
      <c r="BE534">
        <v>100.2</v>
      </c>
      <c r="BF534">
        <v>29</v>
      </c>
      <c r="BG534">
        <v>173</v>
      </c>
      <c r="BH534">
        <v>6</v>
      </c>
      <c r="BI534">
        <v>3</v>
      </c>
      <c r="BJ534">
        <v>0</v>
      </c>
      <c r="BK534">
        <v>1</v>
      </c>
      <c r="BL534">
        <v>4</v>
      </c>
      <c r="BM534">
        <v>5</v>
      </c>
      <c r="BN534">
        <v>5</v>
      </c>
      <c r="BO534">
        <v>233</v>
      </c>
      <c r="BP534">
        <v>6</v>
      </c>
      <c r="BQ534">
        <v>13</v>
      </c>
      <c r="BR534">
        <v>0</v>
      </c>
      <c r="BS534">
        <v>1</v>
      </c>
      <c r="BT534" s="3">
        <f t="shared" si="65"/>
        <v>29.5</v>
      </c>
      <c r="BU534">
        <f>VLOOKUP(D534,'2022 FPIs'!$A$1:$B$33,2,FALSE)</f>
        <v>1.7</v>
      </c>
      <c r="BV534">
        <f>VLOOKUP($D534,'2022 FPIs'!$A$1:$F$33,3,FALSE)</f>
        <v>68.099999999999994</v>
      </c>
      <c r="BW534">
        <f>VLOOKUP($D534,'2022 FPIs'!$A$1:$F$33,4,FALSE)</f>
        <v>76.400000000000006</v>
      </c>
      <c r="BX534">
        <f>VLOOKUP($D534,'2022 FPIs'!$A$1:$F$33,5,FALSE)</f>
        <v>57.1</v>
      </c>
      <c r="BY534">
        <f>VLOOKUP($D534,'2022 FPIs'!$A$1:$F$33,6,FALSE)</f>
        <v>32.4</v>
      </c>
      <c r="BZ534">
        <f>VLOOKUP($D534,'2022 FPIs'!$A$1:$G$33,7,FALSE)</f>
        <v>1534</v>
      </c>
      <c r="CA534">
        <f>VLOOKUP($D534,'2022 FPIs'!$A$1:$M$33,8,FALSE)</f>
        <v>0.60983606557377046</v>
      </c>
      <c r="CB534">
        <f>VLOOKUP($D534,'2022 FPIs'!$A$1:$M$33,9,FALSE)</f>
        <v>0.87560975609756075</v>
      </c>
      <c r="CC534">
        <f>VLOOKUP($D534,'2022 FPIs'!$A$1:$M$33,10,FALSE)</f>
        <v>1</v>
      </c>
      <c r="CD534">
        <f>VLOOKUP($D534,'2022 FPIs'!$A$1:$M$33,11,FALSE)</f>
        <v>0.68067226890756305</v>
      </c>
      <c r="CE534">
        <f>VLOOKUP($D534,'2022 FPIs'!$A$1:$M$33,12,FALSE)</f>
        <v>0</v>
      </c>
      <c r="CF534">
        <f>VLOOKUP($D534,'2022 FPIs'!$A$1:$M$33,13,FALSE)</f>
        <v>0.53286384976525825</v>
      </c>
      <c r="CG534">
        <f t="shared" si="66"/>
        <v>-16.8</v>
      </c>
      <c r="CH534">
        <f t="shared" si="67"/>
        <v>0.67107195301027911</v>
      </c>
      <c r="CI534">
        <f t="shared" si="68"/>
        <v>0.52094240837696326</v>
      </c>
      <c r="CJ534">
        <f t="shared" si="69"/>
        <v>1.0595446584938704</v>
      </c>
      <c r="CK534">
        <f t="shared" si="70"/>
        <v>1.058641975308642</v>
      </c>
      <c r="CL534">
        <f t="shared" si="71"/>
        <v>-197</v>
      </c>
    </row>
    <row r="535" spans="1:90">
      <c r="A535" t="s">
        <v>0</v>
      </c>
      <c r="B535">
        <f t="shared" si="64"/>
        <v>0</v>
      </c>
      <c r="C535" t="s">
        <v>57</v>
      </c>
      <c r="D535" t="s">
        <v>60</v>
      </c>
      <c r="E535">
        <v>21</v>
      </c>
      <c r="F535">
        <v>31</v>
      </c>
      <c r="G535">
        <v>25</v>
      </c>
      <c r="H535">
        <v>35</v>
      </c>
      <c r="I535">
        <v>140</v>
      </c>
      <c r="J535">
        <v>2</v>
      </c>
      <c r="K535">
        <v>0</v>
      </c>
      <c r="L535">
        <v>5</v>
      </c>
      <c r="M535">
        <v>35</v>
      </c>
      <c r="N535">
        <v>5</v>
      </c>
      <c r="O535">
        <v>3.5</v>
      </c>
      <c r="P535">
        <v>71.400000000000006</v>
      </c>
      <c r="Q535">
        <v>97.3</v>
      </c>
      <c r="R535">
        <v>21</v>
      </c>
      <c r="S535">
        <v>122</v>
      </c>
      <c r="T535">
        <v>5.8</v>
      </c>
      <c r="U535">
        <v>0</v>
      </c>
      <c r="V535">
        <v>0</v>
      </c>
      <c r="W535">
        <v>0</v>
      </c>
      <c r="X535">
        <v>3</v>
      </c>
      <c r="Y535">
        <v>3</v>
      </c>
      <c r="Z535">
        <v>6</v>
      </c>
      <c r="AA535">
        <v>288</v>
      </c>
      <c r="AB535">
        <v>6</v>
      </c>
      <c r="AC535">
        <v>14</v>
      </c>
      <c r="AD535">
        <v>0</v>
      </c>
      <c r="AE535">
        <v>2</v>
      </c>
      <c r="AF535" s="3">
        <v>25.5</v>
      </c>
      <c r="AG535">
        <f>VLOOKUP(C535,'2022 FPIs'!$A$1:$B$33,2,FALSE)</f>
        <v>-15.1</v>
      </c>
      <c r="AH535">
        <f>VLOOKUP($C535,'2022 FPIs'!$A$1:$F$33,3,FALSE)</f>
        <v>45.7</v>
      </c>
      <c r="AI535">
        <f>VLOOKUP($C535,'2022 FPIs'!$A$1:$F$33,4,FALSE)</f>
        <v>39.799999999999997</v>
      </c>
      <c r="AJ535">
        <f>VLOOKUP($C535,'2022 FPIs'!$A$1:$F$33,5,FALSE)</f>
        <v>60.5</v>
      </c>
      <c r="AK535">
        <f>VLOOKUP($C535,'2022 FPIs'!$A$1:$F$33,6,FALSE)</f>
        <v>34.299999999999997</v>
      </c>
      <c r="AL535">
        <f>VLOOKUP($C535,'2022 FPIs'!$A$1:$M$33,7,FALSE)</f>
        <v>1337</v>
      </c>
      <c r="AM535">
        <f>VLOOKUP($C535,'2022 FPIs'!$A$1:$M$33,8,FALSE)</f>
        <v>5.9016393442622918E-2</v>
      </c>
      <c r="AN535">
        <f>VLOOKUP($C535,'2022 FPIs'!$A$1:$M$33,9,FALSE)</f>
        <v>0.32926829268292684</v>
      </c>
      <c r="AO535">
        <f>VLOOKUP($C535,'2022 FPIs'!$A$1:$M$33,10,FALSE)</f>
        <v>0.33575317604355703</v>
      </c>
      <c r="AP535">
        <f>VLOOKUP($C535,'2022 FPIs'!$A$1:$M$33,11,FALSE)</f>
        <v>0.77591036414565828</v>
      </c>
      <c r="AQ535">
        <f>VLOOKUP($C535,'2022 FPIs'!$A$1:$M$33,12,FALSE)</f>
        <v>5.7750759878419412E-2</v>
      </c>
      <c r="AR535">
        <f>VLOOKUP($C535,'2022 FPIs'!$A$1:$M$33,13,FALSE)</f>
        <v>7.0422535211267609E-2</v>
      </c>
      <c r="AS535">
        <v>31</v>
      </c>
      <c r="AT535">
        <v>21</v>
      </c>
      <c r="AU535">
        <v>26</v>
      </c>
      <c r="AV535">
        <v>34</v>
      </c>
      <c r="AW535">
        <v>263</v>
      </c>
      <c r="AX535">
        <v>2</v>
      </c>
      <c r="AY535">
        <v>1</v>
      </c>
      <c r="AZ535">
        <v>2</v>
      </c>
      <c r="BA535">
        <v>12</v>
      </c>
      <c r="BB535">
        <v>8.1</v>
      </c>
      <c r="BC535">
        <v>7.3</v>
      </c>
      <c r="BD535">
        <v>76.5</v>
      </c>
      <c r="BE535">
        <v>105.4</v>
      </c>
      <c r="BF535">
        <v>34</v>
      </c>
      <c r="BG535">
        <v>158</v>
      </c>
      <c r="BH535">
        <v>4.5999999999999996</v>
      </c>
      <c r="BI535">
        <v>2</v>
      </c>
      <c r="BJ535">
        <v>1</v>
      </c>
      <c r="BK535">
        <v>1</v>
      </c>
      <c r="BL535">
        <v>4</v>
      </c>
      <c r="BM535">
        <v>4</v>
      </c>
      <c r="BN535">
        <v>3</v>
      </c>
      <c r="BO535">
        <v>160</v>
      </c>
      <c r="BP535">
        <v>10</v>
      </c>
      <c r="BQ535">
        <v>15</v>
      </c>
      <c r="BR535">
        <v>0</v>
      </c>
      <c r="BS535">
        <v>1</v>
      </c>
      <c r="BT535" s="3">
        <f t="shared" si="65"/>
        <v>34.5</v>
      </c>
      <c r="BU535">
        <f>VLOOKUP(D535,'2022 FPIs'!$A$1:$B$33,2,FALSE)</f>
        <v>-1.1000000000000001</v>
      </c>
      <c r="BV535">
        <f>VLOOKUP($D535,'2022 FPIs'!$A$1:$F$33,3,FALSE)</f>
        <v>50</v>
      </c>
      <c r="BW535">
        <f>VLOOKUP($D535,'2022 FPIs'!$A$1:$F$33,4,FALSE)</f>
        <v>54.3</v>
      </c>
      <c r="BX535">
        <f>VLOOKUP($D535,'2022 FPIs'!$A$1:$F$33,5,FALSE)</f>
        <v>48.7</v>
      </c>
      <c r="BY535">
        <f>VLOOKUP($D535,'2022 FPIs'!$A$1:$F$33,6,FALSE)</f>
        <v>45.5</v>
      </c>
      <c r="BZ535">
        <f>VLOOKUP($D535,'2022 FPIs'!$A$1:$G$33,7,FALSE)</f>
        <v>1455</v>
      </c>
      <c r="CA535">
        <f>VLOOKUP($D535,'2022 FPIs'!$A$1:$M$33,8,FALSE)</f>
        <v>0.5180327868852459</v>
      </c>
      <c r="CB535">
        <f>VLOOKUP($D535,'2022 FPIs'!$A$1:$M$33,9,FALSE)</f>
        <v>0.43414634146341458</v>
      </c>
      <c r="CC535">
        <f>VLOOKUP($D535,'2022 FPIs'!$A$1:$M$33,10,FALSE)</f>
        <v>0.59891107078039918</v>
      </c>
      <c r="CD535">
        <f>VLOOKUP($D535,'2022 FPIs'!$A$1:$M$33,11,FALSE)</f>
        <v>0.44537815126050434</v>
      </c>
      <c r="CE535">
        <f>VLOOKUP($D535,'2022 FPIs'!$A$1:$M$33,12,FALSE)</f>
        <v>0.39817629179331315</v>
      </c>
      <c r="CF535">
        <f>VLOOKUP($D535,'2022 FPIs'!$A$1:$M$33,13,FALSE)</f>
        <v>0.34741784037558687</v>
      </c>
      <c r="CG535">
        <f t="shared" si="66"/>
        <v>-14</v>
      </c>
      <c r="CH535">
        <f t="shared" si="67"/>
        <v>0.91400000000000003</v>
      </c>
      <c r="CI535">
        <f t="shared" si="68"/>
        <v>0.73296500920810315</v>
      </c>
      <c r="CJ535">
        <f t="shared" si="69"/>
        <v>1.2422997946611909</v>
      </c>
      <c r="CK535">
        <f t="shared" si="70"/>
        <v>0.75384615384615383</v>
      </c>
      <c r="CL535">
        <f t="shared" si="71"/>
        <v>-118</v>
      </c>
    </row>
    <row r="536" spans="1:90">
      <c r="A536" t="s">
        <v>1</v>
      </c>
      <c r="B536">
        <f t="shared" si="64"/>
        <v>1</v>
      </c>
      <c r="C536" t="s">
        <v>57</v>
      </c>
      <c r="D536" t="s">
        <v>42</v>
      </c>
      <c r="E536">
        <v>27</v>
      </c>
      <c r="F536">
        <v>17</v>
      </c>
      <c r="G536">
        <v>26</v>
      </c>
      <c r="H536">
        <v>37</v>
      </c>
      <c r="I536">
        <v>220</v>
      </c>
      <c r="J536">
        <v>1</v>
      </c>
      <c r="K536">
        <v>0</v>
      </c>
      <c r="L536">
        <v>2</v>
      </c>
      <c r="M536">
        <v>18</v>
      </c>
      <c r="N536">
        <v>6.4</v>
      </c>
      <c r="O536">
        <v>5.6</v>
      </c>
      <c r="P536">
        <v>70.3</v>
      </c>
      <c r="Q536">
        <v>94.4</v>
      </c>
      <c r="R536">
        <v>26</v>
      </c>
      <c r="S536">
        <v>78</v>
      </c>
      <c r="T536">
        <v>3</v>
      </c>
      <c r="U536">
        <v>2</v>
      </c>
      <c r="V536">
        <v>2</v>
      </c>
      <c r="W536">
        <v>2</v>
      </c>
      <c r="X536">
        <v>3</v>
      </c>
      <c r="Y536">
        <v>3</v>
      </c>
      <c r="Z536">
        <v>5</v>
      </c>
      <c r="AA536">
        <v>237</v>
      </c>
      <c r="AB536">
        <v>5</v>
      </c>
      <c r="AC536">
        <v>15</v>
      </c>
      <c r="AD536">
        <v>3</v>
      </c>
      <c r="AE536">
        <v>3</v>
      </c>
      <c r="AF536" s="3">
        <v>31</v>
      </c>
      <c r="AG536">
        <f>VLOOKUP(C536,'2022 FPIs'!$A$1:$B$33,2,FALSE)</f>
        <v>-15.1</v>
      </c>
      <c r="AH536">
        <f>VLOOKUP($C536,'2022 FPIs'!$A$1:$F$33,3,FALSE)</f>
        <v>45.7</v>
      </c>
      <c r="AI536">
        <f>VLOOKUP($C536,'2022 FPIs'!$A$1:$F$33,4,FALSE)</f>
        <v>39.799999999999997</v>
      </c>
      <c r="AJ536">
        <f>VLOOKUP($C536,'2022 FPIs'!$A$1:$F$33,5,FALSE)</f>
        <v>60.5</v>
      </c>
      <c r="AK536">
        <f>VLOOKUP($C536,'2022 FPIs'!$A$1:$F$33,6,FALSE)</f>
        <v>34.299999999999997</v>
      </c>
      <c r="AL536">
        <f>VLOOKUP($C536,'2022 FPIs'!$A$1:$M$33,7,FALSE)</f>
        <v>1337</v>
      </c>
      <c r="AM536">
        <f>VLOOKUP($C536,'2022 FPIs'!$A$1:$M$33,8,FALSE)</f>
        <v>5.9016393442622918E-2</v>
      </c>
      <c r="AN536">
        <f>VLOOKUP($C536,'2022 FPIs'!$A$1:$M$33,9,FALSE)</f>
        <v>0.32926829268292684</v>
      </c>
      <c r="AO536">
        <f>VLOOKUP($C536,'2022 FPIs'!$A$1:$M$33,10,FALSE)</f>
        <v>0.33575317604355703</v>
      </c>
      <c r="AP536">
        <f>VLOOKUP($C536,'2022 FPIs'!$A$1:$M$33,11,FALSE)</f>
        <v>0.77591036414565828</v>
      </c>
      <c r="AQ536">
        <f>VLOOKUP($C536,'2022 FPIs'!$A$1:$M$33,12,FALSE)</f>
        <v>5.7750759878419412E-2</v>
      </c>
      <c r="AR536">
        <f>VLOOKUP($C536,'2022 FPIs'!$A$1:$M$33,13,FALSE)</f>
        <v>7.0422535211267609E-2</v>
      </c>
      <c r="AS536">
        <v>17</v>
      </c>
      <c r="AT536">
        <v>27</v>
      </c>
      <c r="AU536">
        <v>25</v>
      </c>
      <c r="AV536">
        <v>37</v>
      </c>
      <c r="AW536">
        <v>190</v>
      </c>
      <c r="AX536">
        <v>1</v>
      </c>
      <c r="AY536">
        <v>1</v>
      </c>
      <c r="AZ536">
        <v>3</v>
      </c>
      <c r="BA536">
        <v>19</v>
      </c>
      <c r="BB536">
        <v>5.6</v>
      </c>
      <c r="BC536">
        <v>4.8</v>
      </c>
      <c r="BD536">
        <v>67.599999999999994</v>
      </c>
      <c r="BE536">
        <v>77.5</v>
      </c>
      <c r="BF536">
        <v>20</v>
      </c>
      <c r="BG536">
        <v>66</v>
      </c>
      <c r="BH536">
        <v>3.3</v>
      </c>
      <c r="BI536">
        <v>1</v>
      </c>
      <c r="BJ536">
        <v>1</v>
      </c>
      <c r="BK536">
        <v>1</v>
      </c>
      <c r="BL536">
        <v>2</v>
      </c>
      <c r="BM536">
        <v>2</v>
      </c>
      <c r="BN536">
        <v>5</v>
      </c>
      <c r="BO536">
        <v>252</v>
      </c>
      <c r="BP536">
        <v>3</v>
      </c>
      <c r="BQ536">
        <v>11</v>
      </c>
      <c r="BR536">
        <v>2</v>
      </c>
      <c r="BS536">
        <v>2</v>
      </c>
      <c r="BT536" s="3">
        <f t="shared" si="65"/>
        <v>29</v>
      </c>
      <c r="BU536">
        <f>VLOOKUP(D536,'2022 FPIs'!$A$1:$B$33,2,FALSE)</f>
        <v>-6.5</v>
      </c>
      <c r="BV536">
        <f>VLOOKUP($D536,'2022 FPIs'!$A$1:$F$33,3,FALSE)</f>
        <v>46.9</v>
      </c>
      <c r="BW536">
        <f>VLOOKUP($D536,'2022 FPIs'!$A$1:$F$33,4,FALSE)</f>
        <v>48.4</v>
      </c>
      <c r="BX536">
        <f>VLOOKUP($D536,'2022 FPIs'!$A$1:$F$33,5,FALSE)</f>
        <v>52.3</v>
      </c>
      <c r="BY536">
        <f>VLOOKUP($D536,'2022 FPIs'!$A$1:$F$33,6,FALSE)</f>
        <v>36</v>
      </c>
      <c r="BZ536">
        <f>VLOOKUP($D536,'2022 FPIs'!$A$1:$G$33,7,FALSE)</f>
        <v>1469</v>
      </c>
      <c r="CA536">
        <f>VLOOKUP($D536,'2022 FPIs'!$A$1:$M$33,8,FALSE)</f>
        <v>0.34098360655737703</v>
      </c>
      <c r="CB536">
        <f>VLOOKUP($D536,'2022 FPIs'!$A$1:$M$33,9,FALSE)</f>
        <v>0.35853658536585353</v>
      </c>
      <c r="CC536">
        <f>VLOOKUP($D536,'2022 FPIs'!$A$1:$M$33,10,FALSE)</f>
        <v>0.49183303085299446</v>
      </c>
      <c r="CD536">
        <f>VLOOKUP($D536,'2022 FPIs'!$A$1:$M$33,11,FALSE)</f>
        <v>0.54621848739495793</v>
      </c>
      <c r="CE536">
        <f>VLOOKUP($D536,'2022 FPIs'!$A$1:$M$33,12,FALSE)</f>
        <v>0.10942249240121585</v>
      </c>
      <c r="CF536">
        <f>VLOOKUP($D536,'2022 FPIs'!$A$1:$M$33,13,FALSE)</f>
        <v>0.38028169014084506</v>
      </c>
      <c r="CG536">
        <f t="shared" si="66"/>
        <v>-8.6</v>
      </c>
      <c r="CH536">
        <f t="shared" si="67"/>
        <v>0.97441364605543723</v>
      </c>
      <c r="CI536">
        <f t="shared" si="68"/>
        <v>0.82231404958677679</v>
      </c>
      <c r="CJ536">
        <f t="shared" si="69"/>
        <v>1.1567877629063099</v>
      </c>
      <c r="CK536">
        <f t="shared" si="70"/>
        <v>0.95277777777777772</v>
      </c>
      <c r="CL536">
        <f t="shared" si="71"/>
        <v>-132</v>
      </c>
    </row>
    <row r="537" spans="1:90">
      <c r="A537" t="s">
        <v>0</v>
      </c>
      <c r="B537">
        <f t="shared" si="64"/>
        <v>0</v>
      </c>
      <c r="C537" t="s">
        <v>57</v>
      </c>
      <c r="D537" t="s">
        <v>54</v>
      </c>
      <c r="E537">
        <v>10</v>
      </c>
      <c r="F537">
        <v>38</v>
      </c>
      <c r="G537">
        <v>30</v>
      </c>
      <c r="H537">
        <v>44</v>
      </c>
      <c r="I537">
        <v>247</v>
      </c>
      <c r="J537">
        <v>0</v>
      </c>
      <c r="K537">
        <v>2</v>
      </c>
      <c r="L537">
        <v>3</v>
      </c>
      <c r="M537">
        <v>30</v>
      </c>
      <c r="N537">
        <v>6.3</v>
      </c>
      <c r="O537">
        <v>5.3</v>
      </c>
      <c r="P537">
        <v>68.2</v>
      </c>
      <c r="Q537">
        <v>63.4</v>
      </c>
      <c r="R537">
        <v>24</v>
      </c>
      <c r="S537">
        <v>67</v>
      </c>
      <c r="T537">
        <v>2.8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4</v>
      </c>
      <c r="AA537">
        <v>181</v>
      </c>
      <c r="AB537">
        <v>8</v>
      </c>
      <c r="AC537">
        <v>16</v>
      </c>
      <c r="AD537">
        <v>0</v>
      </c>
      <c r="AE537">
        <v>2</v>
      </c>
      <c r="AF537" s="3">
        <v>31</v>
      </c>
      <c r="AG537">
        <f>VLOOKUP(C537,'2022 FPIs'!$A$1:$B$33,2,FALSE)</f>
        <v>-15.1</v>
      </c>
      <c r="AH537">
        <f>VLOOKUP($C537,'2022 FPIs'!$A$1:$F$33,3,FALSE)</f>
        <v>45.7</v>
      </c>
      <c r="AI537">
        <f>VLOOKUP($C537,'2022 FPIs'!$A$1:$F$33,4,FALSE)</f>
        <v>39.799999999999997</v>
      </c>
      <c r="AJ537">
        <f>VLOOKUP($C537,'2022 FPIs'!$A$1:$F$33,5,FALSE)</f>
        <v>60.5</v>
      </c>
      <c r="AK537">
        <f>VLOOKUP($C537,'2022 FPIs'!$A$1:$F$33,6,FALSE)</f>
        <v>34.299999999999997</v>
      </c>
      <c r="AL537">
        <f>VLOOKUP($C537,'2022 FPIs'!$A$1:$M$33,7,FALSE)</f>
        <v>1337</v>
      </c>
      <c r="AM537">
        <f>VLOOKUP($C537,'2022 FPIs'!$A$1:$M$33,8,FALSE)</f>
        <v>5.9016393442622918E-2</v>
      </c>
      <c r="AN537">
        <f>VLOOKUP($C537,'2022 FPIs'!$A$1:$M$33,9,FALSE)</f>
        <v>0.32926829268292684</v>
      </c>
      <c r="AO537">
        <f>VLOOKUP($C537,'2022 FPIs'!$A$1:$M$33,10,FALSE)</f>
        <v>0.33575317604355703</v>
      </c>
      <c r="AP537">
        <f>VLOOKUP($C537,'2022 FPIs'!$A$1:$M$33,11,FALSE)</f>
        <v>0.77591036414565828</v>
      </c>
      <c r="AQ537">
        <f>VLOOKUP($C537,'2022 FPIs'!$A$1:$M$33,12,FALSE)</f>
        <v>5.7750759878419412E-2</v>
      </c>
      <c r="AR537">
        <f>VLOOKUP($C537,'2022 FPIs'!$A$1:$M$33,13,FALSE)</f>
        <v>7.0422535211267609E-2</v>
      </c>
      <c r="AS537">
        <v>38</v>
      </c>
      <c r="AT537">
        <v>10</v>
      </c>
      <c r="AU537">
        <v>20</v>
      </c>
      <c r="AV537">
        <v>29</v>
      </c>
      <c r="AW537">
        <v>228</v>
      </c>
      <c r="AX537">
        <v>4</v>
      </c>
      <c r="AY537">
        <v>0</v>
      </c>
      <c r="AZ537">
        <v>0</v>
      </c>
      <c r="BA537">
        <v>0</v>
      </c>
      <c r="BB537">
        <v>7.9</v>
      </c>
      <c r="BC537">
        <v>7.9</v>
      </c>
      <c r="BD537">
        <v>69</v>
      </c>
      <c r="BE537">
        <v>131.9</v>
      </c>
      <c r="BF537">
        <v>28</v>
      </c>
      <c r="BG537">
        <v>159</v>
      </c>
      <c r="BH537">
        <v>5.7</v>
      </c>
      <c r="BI537">
        <v>1</v>
      </c>
      <c r="BJ537">
        <v>1</v>
      </c>
      <c r="BK537">
        <v>1</v>
      </c>
      <c r="BL537">
        <v>5</v>
      </c>
      <c r="BM537">
        <v>5</v>
      </c>
      <c r="BN537">
        <v>4</v>
      </c>
      <c r="BO537">
        <v>215</v>
      </c>
      <c r="BP537">
        <v>6</v>
      </c>
      <c r="BQ537">
        <v>11</v>
      </c>
      <c r="BR537">
        <v>0</v>
      </c>
      <c r="BS537">
        <v>0</v>
      </c>
      <c r="BT537" s="3">
        <f t="shared" si="65"/>
        <v>29</v>
      </c>
      <c r="BU537">
        <f>VLOOKUP(D537,'2022 FPIs'!$A$1:$B$33,2,FALSE)</f>
        <v>6.5</v>
      </c>
      <c r="BV537">
        <f>VLOOKUP($D537,'2022 FPIs'!$A$1:$F$33,3,FALSE)</f>
        <v>32.200000000000003</v>
      </c>
      <c r="BW537">
        <f>VLOOKUP($D537,'2022 FPIs'!$A$1:$F$33,4,FALSE)</f>
        <v>41.6</v>
      </c>
      <c r="BX537">
        <f>VLOOKUP($D537,'2022 FPIs'!$A$1:$F$33,5,FALSE)</f>
        <v>32.799999999999997</v>
      </c>
      <c r="BY537">
        <f>VLOOKUP($D537,'2022 FPIs'!$A$1:$F$33,6,FALSE)</f>
        <v>45.3</v>
      </c>
      <c r="BZ537">
        <f>VLOOKUP($D537,'2022 FPIs'!$A$1:$G$33,7,FALSE)</f>
        <v>1644</v>
      </c>
      <c r="CA537">
        <f>VLOOKUP($D537,'2022 FPIs'!$A$1:$M$33,8,FALSE)</f>
        <v>0.76721311475409837</v>
      </c>
      <c r="CB537">
        <f>VLOOKUP($D537,'2022 FPIs'!$A$1:$M$33,9,FALSE)</f>
        <v>0</v>
      </c>
      <c r="CC537">
        <f>VLOOKUP($D537,'2022 FPIs'!$A$1:$M$33,10,FALSE)</f>
        <v>0.36842105263157893</v>
      </c>
      <c r="CD537">
        <f>VLOOKUP($D537,'2022 FPIs'!$A$1:$M$33,11,FALSE)</f>
        <v>0</v>
      </c>
      <c r="CE537">
        <f>VLOOKUP($D537,'2022 FPIs'!$A$1:$M$33,12,FALSE)</f>
        <v>0.39209726443768994</v>
      </c>
      <c r="CF537">
        <f>VLOOKUP($D537,'2022 FPIs'!$A$1:$M$33,13,FALSE)</f>
        <v>0.79107981220657275</v>
      </c>
      <c r="CG537">
        <f t="shared" si="66"/>
        <v>-21.6</v>
      </c>
      <c r="CH537">
        <f t="shared" si="67"/>
        <v>1.4192546583850931</v>
      </c>
      <c r="CI537">
        <f t="shared" si="68"/>
        <v>0.95673076923076916</v>
      </c>
      <c r="CJ537">
        <f t="shared" si="69"/>
        <v>1.8445121951219514</v>
      </c>
      <c r="CK537">
        <f t="shared" si="70"/>
        <v>0.75717439293598232</v>
      </c>
      <c r="CL537">
        <f t="shared" si="71"/>
        <v>-307</v>
      </c>
    </row>
    <row r="538" spans="1:90">
      <c r="A538" t="s">
        <v>0</v>
      </c>
      <c r="B538">
        <f t="shared" si="64"/>
        <v>0</v>
      </c>
      <c r="C538" t="s">
        <v>57</v>
      </c>
      <c r="D538" t="s">
        <v>55</v>
      </c>
      <c r="E538">
        <v>24</v>
      </c>
      <c r="F538">
        <v>25</v>
      </c>
      <c r="G538">
        <v>18</v>
      </c>
      <c r="H538">
        <v>29</v>
      </c>
      <c r="I538">
        <v>185</v>
      </c>
      <c r="J538">
        <v>2</v>
      </c>
      <c r="K538">
        <v>1</v>
      </c>
      <c r="L538">
        <v>1</v>
      </c>
      <c r="M538">
        <v>6</v>
      </c>
      <c r="N538">
        <v>6.6</v>
      </c>
      <c r="O538">
        <v>6.2</v>
      </c>
      <c r="P538">
        <v>62.1</v>
      </c>
      <c r="Q538">
        <v>89</v>
      </c>
      <c r="R538">
        <v>34</v>
      </c>
      <c r="S538">
        <v>181</v>
      </c>
      <c r="T538">
        <v>5.3</v>
      </c>
      <c r="U538">
        <v>1</v>
      </c>
      <c r="V538">
        <v>1</v>
      </c>
      <c r="W538">
        <v>2</v>
      </c>
      <c r="X538">
        <v>3</v>
      </c>
      <c r="Y538">
        <v>3</v>
      </c>
      <c r="Z538">
        <v>3</v>
      </c>
      <c r="AA538">
        <v>150</v>
      </c>
      <c r="AB538">
        <v>7</v>
      </c>
      <c r="AC538">
        <v>13</v>
      </c>
      <c r="AD538">
        <v>0</v>
      </c>
      <c r="AE538">
        <v>1</v>
      </c>
      <c r="AF538" s="3">
        <v>30.5</v>
      </c>
      <c r="AG538">
        <f>VLOOKUP(C538,'2022 FPIs'!$A$1:$B$33,2,FALSE)</f>
        <v>-15.1</v>
      </c>
      <c r="AH538">
        <f>VLOOKUP($C538,'2022 FPIs'!$A$1:$F$33,3,FALSE)</f>
        <v>45.7</v>
      </c>
      <c r="AI538">
        <f>VLOOKUP($C538,'2022 FPIs'!$A$1:$F$33,4,FALSE)</f>
        <v>39.799999999999997</v>
      </c>
      <c r="AJ538">
        <f>VLOOKUP($C538,'2022 FPIs'!$A$1:$F$33,5,FALSE)</f>
        <v>60.5</v>
      </c>
      <c r="AK538">
        <f>VLOOKUP($C538,'2022 FPIs'!$A$1:$F$33,6,FALSE)</f>
        <v>34.299999999999997</v>
      </c>
      <c r="AL538">
        <f>VLOOKUP($C538,'2022 FPIs'!$A$1:$M$33,7,FALSE)</f>
        <v>1337</v>
      </c>
      <c r="AM538">
        <f>VLOOKUP($C538,'2022 FPIs'!$A$1:$M$33,8,FALSE)</f>
        <v>5.9016393442622918E-2</v>
      </c>
      <c r="AN538">
        <f>VLOOKUP($C538,'2022 FPIs'!$A$1:$M$33,9,FALSE)</f>
        <v>0.32926829268292684</v>
      </c>
      <c r="AO538">
        <f>VLOOKUP($C538,'2022 FPIs'!$A$1:$M$33,10,FALSE)</f>
        <v>0.33575317604355703</v>
      </c>
      <c r="AP538">
        <f>VLOOKUP($C538,'2022 FPIs'!$A$1:$M$33,11,FALSE)</f>
        <v>0.77591036414565828</v>
      </c>
      <c r="AQ538">
        <f>VLOOKUP($C538,'2022 FPIs'!$A$1:$M$33,12,FALSE)</f>
        <v>5.7750759878419412E-2</v>
      </c>
      <c r="AR538">
        <f>VLOOKUP($C538,'2022 FPIs'!$A$1:$M$33,13,FALSE)</f>
        <v>7.0422535211267609E-2</v>
      </c>
      <c r="AS538">
        <v>25</v>
      </c>
      <c r="AT538">
        <v>24</v>
      </c>
      <c r="AU538">
        <v>35</v>
      </c>
      <c r="AV538">
        <v>47</v>
      </c>
      <c r="AW538">
        <v>246</v>
      </c>
      <c r="AX538">
        <v>3</v>
      </c>
      <c r="AY538">
        <v>0</v>
      </c>
      <c r="AZ538">
        <v>4</v>
      </c>
      <c r="BA538">
        <v>28</v>
      </c>
      <c r="BB538">
        <v>5.8</v>
      </c>
      <c r="BC538">
        <v>4.8</v>
      </c>
      <c r="BD538">
        <v>74.5</v>
      </c>
      <c r="BE538">
        <v>107.2</v>
      </c>
      <c r="BF538">
        <v>13</v>
      </c>
      <c r="BG538">
        <v>65</v>
      </c>
      <c r="BH538">
        <v>5</v>
      </c>
      <c r="BI538">
        <v>0</v>
      </c>
      <c r="BJ538">
        <v>1</v>
      </c>
      <c r="BK538">
        <v>1</v>
      </c>
      <c r="BL538">
        <v>2</v>
      </c>
      <c r="BM538">
        <v>2</v>
      </c>
      <c r="BN538">
        <v>6</v>
      </c>
      <c r="BO538">
        <v>234</v>
      </c>
      <c r="BP538">
        <v>6</v>
      </c>
      <c r="BQ538">
        <v>13</v>
      </c>
      <c r="BR538">
        <v>0</v>
      </c>
      <c r="BS538">
        <v>0</v>
      </c>
      <c r="BT538" s="3">
        <f t="shared" si="65"/>
        <v>29.5</v>
      </c>
      <c r="BU538">
        <f>VLOOKUP(D538,'2022 FPIs'!$A$1:$B$33,2,FALSE)</f>
        <v>3.2</v>
      </c>
      <c r="BV538">
        <f>VLOOKUP($D538,'2022 FPIs'!$A$1:$F$33,3,FALSE)</f>
        <v>42.5</v>
      </c>
      <c r="BW538">
        <f>VLOOKUP($D538,'2022 FPIs'!$A$1:$F$33,4,FALSE)</f>
        <v>33.299999999999997</v>
      </c>
      <c r="BX538">
        <f>VLOOKUP($D538,'2022 FPIs'!$A$1:$F$33,5,FALSE)</f>
        <v>62.6</v>
      </c>
      <c r="BY538">
        <f>VLOOKUP($D538,'2022 FPIs'!$A$1:$F$33,6,FALSE)</f>
        <v>33</v>
      </c>
      <c r="BZ538">
        <f>VLOOKUP($D538,'2022 FPIs'!$A$1:$G$33,7,FALSE)</f>
        <v>1535</v>
      </c>
      <c r="CA538">
        <f>VLOOKUP($D538,'2022 FPIs'!$A$1:$M$33,8,FALSE)</f>
        <v>0.65901639344262286</v>
      </c>
      <c r="CB538">
        <f>VLOOKUP($D538,'2022 FPIs'!$A$1:$M$33,9,FALSE)</f>
        <v>0.2512195121951219</v>
      </c>
      <c r="CC538">
        <f>VLOOKUP($D538,'2022 FPIs'!$A$1:$M$33,10,FALSE)</f>
        <v>0.21778584392014511</v>
      </c>
      <c r="CD538">
        <f>VLOOKUP($D538,'2022 FPIs'!$A$1:$M$33,11,FALSE)</f>
        <v>0.834733893557423</v>
      </c>
      <c r="CE538">
        <f>VLOOKUP($D538,'2022 FPIs'!$A$1:$M$33,12,FALSE)</f>
        <v>1.8237082066869345E-2</v>
      </c>
      <c r="CF538">
        <f>VLOOKUP($D538,'2022 FPIs'!$A$1:$M$33,13,FALSE)</f>
        <v>0.53521126760563376</v>
      </c>
      <c r="CG538">
        <f t="shared" si="66"/>
        <v>-18.3</v>
      </c>
      <c r="CH538">
        <f t="shared" si="67"/>
        <v>1.075294117647059</v>
      </c>
      <c r="CI538">
        <f t="shared" si="68"/>
        <v>1.1951951951951951</v>
      </c>
      <c r="CJ538">
        <f t="shared" si="69"/>
        <v>0.9664536741214057</v>
      </c>
      <c r="CK538">
        <f t="shared" si="70"/>
        <v>1.0393939393939393</v>
      </c>
      <c r="CL538">
        <f t="shared" si="71"/>
        <v>-198</v>
      </c>
    </row>
    <row r="539" spans="1:90">
      <c r="A539" t="s">
        <v>0</v>
      </c>
      <c r="B539">
        <f t="shared" si="64"/>
        <v>0</v>
      </c>
      <c r="C539" t="s">
        <v>57</v>
      </c>
      <c r="D539" t="s">
        <v>39</v>
      </c>
      <c r="E539">
        <v>13</v>
      </c>
      <c r="F539">
        <v>27</v>
      </c>
      <c r="G539">
        <v>28</v>
      </c>
      <c r="H539">
        <v>41</v>
      </c>
      <c r="I539">
        <v>210</v>
      </c>
      <c r="J539">
        <v>0</v>
      </c>
      <c r="K539">
        <v>1</v>
      </c>
      <c r="L539">
        <v>6</v>
      </c>
      <c r="M539">
        <v>45</v>
      </c>
      <c r="N539">
        <v>6.2</v>
      </c>
      <c r="O539">
        <v>4.5</v>
      </c>
      <c r="P539">
        <v>68.3</v>
      </c>
      <c r="Q539">
        <v>70.2</v>
      </c>
      <c r="R539">
        <v>22</v>
      </c>
      <c r="S539">
        <v>113</v>
      </c>
      <c r="T539">
        <v>5.0999999999999996</v>
      </c>
      <c r="U539">
        <v>1</v>
      </c>
      <c r="V539">
        <v>2</v>
      </c>
      <c r="W539">
        <v>3</v>
      </c>
      <c r="X539">
        <v>1</v>
      </c>
      <c r="Y539">
        <v>1</v>
      </c>
      <c r="Z539">
        <v>2</v>
      </c>
      <c r="AA539">
        <v>97</v>
      </c>
      <c r="AB539">
        <v>4</v>
      </c>
      <c r="AC539">
        <v>14</v>
      </c>
      <c r="AD539">
        <v>1</v>
      </c>
      <c r="AE539">
        <v>5</v>
      </c>
      <c r="AF539" s="3">
        <v>33.5</v>
      </c>
      <c r="AG539">
        <f>VLOOKUP(C539,'2022 FPIs'!$A$1:$B$33,2,FALSE)</f>
        <v>-15.1</v>
      </c>
      <c r="AH539">
        <f>VLOOKUP($C539,'2022 FPIs'!$A$1:$F$33,3,FALSE)</f>
        <v>45.7</v>
      </c>
      <c r="AI539">
        <f>VLOOKUP($C539,'2022 FPIs'!$A$1:$F$33,4,FALSE)</f>
        <v>39.799999999999997</v>
      </c>
      <c r="AJ539">
        <f>VLOOKUP($C539,'2022 FPIs'!$A$1:$F$33,5,FALSE)</f>
        <v>60.5</v>
      </c>
      <c r="AK539">
        <f>VLOOKUP($C539,'2022 FPIs'!$A$1:$F$33,6,FALSE)</f>
        <v>34.299999999999997</v>
      </c>
      <c r="AL539">
        <f>VLOOKUP($C539,'2022 FPIs'!$A$1:$M$33,7,FALSE)</f>
        <v>1337</v>
      </c>
      <c r="AM539">
        <f>VLOOKUP($C539,'2022 FPIs'!$A$1:$M$33,8,FALSE)</f>
        <v>5.9016393442622918E-2</v>
      </c>
      <c r="AN539">
        <f>VLOOKUP($C539,'2022 FPIs'!$A$1:$M$33,9,FALSE)</f>
        <v>0.32926829268292684</v>
      </c>
      <c r="AO539">
        <f>VLOOKUP($C539,'2022 FPIs'!$A$1:$M$33,10,FALSE)</f>
        <v>0.33575317604355703</v>
      </c>
      <c r="AP539">
        <f>VLOOKUP($C539,'2022 FPIs'!$A$1:$M$33,11,FALSE)</f>
        <v>0.77591036414565828</v>
      </c>
      <c r="AQ539">
        <f>VLOOKUP($C539,'2022 FPIs'!$A$1:$M$33,12,FALSE)</f>
        <v>5.7750759878419412E-2</v>
      </c>
      <c r="AR539">
        <f>VLOOKUP($C539,'2022 FPIs'!$A$1:$M$33,13,FALSE)</f>
        <v>7.0422535211267609E-2</v>
      </c>
      <c r="AS539">
        <v>27</v>
      </c>
      <c r="AT539">
        <v>13</v>
      </c>
      <c r="AU539">
        <v>24</v>
      </c>
      <c r="AV539">
        <v>35</v>
      </c>
      <c r="AW539">
        <v>225</v>
      </c>
      <c r="AX539">
        <v>0</v>
      </c>
      <c r="AY539">
        <v>1</v>
      </c>
      <c r="AZ539">
        <v>1</v>
      </c>
      <c r="BA539">
        <v>10</v>
      </c>
      <c r="BB539">
        <v>6.7</v>
      </c>
      <c r="BC539">
        <v>6.3</v>
      </c>
      <c r="BD539">
        <v>68.599999999999994</v>
      </c>
      <c r="BE539">
        <v>74.099999999999994</v>
      </c>
      <c r="BF539">
        <v>21</v>
      </c>
      <c r="BG539">
        <v>103</v>
      </c>
      <c r="BH539">
        <v>4.9000000000000004</v>
      </c>
      <c r="BI539">
        <v>2</v>
      </c>
      <c r="BJ539">
        <v>2</v>
      </c>
      <c r="BK539">
        <v>2</v>
      </c>
      <c r="BL539">
        <v>3</v>
      </c>
      <c r="BM539">
        <v>3</v>
      </c>
      <c r="BN539">
        <v>6</v>
      </c>
      <c r="BO539">
        <v>253</v>
      </c>
      <c r="BP539">
        <v>3</v>
      </c>
      <c r="BQ539">
        <v>11</v>
      </c>
      <c r="BR539">
        <v>0</v>
      </c>
      <c r="BS539">
        <v>0</v>
      </c>
      <c r="BT539" s="3">
        <f t="shared" si="65"/>
        <v>26.5</v>
      </c>
      <c r="BU539">
        <f>VLOOKUP(D539,'2022 FPIs'!$A$1:$B$33,2,FALSE)</f>
        <v>2</v>
      </c>
      <c r="BV539">
        <f>VLOOKUP($D539,'2022 FPIs'!$A$1:$F$33,3,FALSE)</f>
        <v>52.6</v>
      </c>
      <c r="BW539">
        <f>VLOOKUP($D539,'2022 FPIs'!$A$1:$F$33,4,FALSE)</f>
        <v>52.5</v>
      </c>
      <c r="BX539">
        <f>VLOOKUP($D539,'2022 FPIs'!$A$1:$F$33,5,FALSE)</f>
        <v>53.1</v>
      </c>
      <c r="BY539">
        <f>VLOOKUP($D539,'2022 FPIs'!$A$1:$F$33,6,FALSE)</f>
        <v>46.2</v>
      </c>
      <c r="BZ539">
        <f>VLOOKUP($D539,'2022 FPIs'!$A$1:$G$33,7,FALSE)</f>
        <v>1500</v>
      </c>
      <c r="CA539">
        <f>VLOOKUP($D539,'2022 FPIs'!$A$1:$M$33,8,FALSE)</f>
        <v>0.61967213114754094</v>
      </c>
      <c r="CB539">
        <f>VLOOKUP($D539,'2022 FPIs'!$A$1:$M$33,9,FALSE)</f>
        <v>0.49756097560975604</v>
      </c>
      <c r="CC539">
        <f>VLOOKUP($D539,'2022 FPIs'!$A$1:$M$33,10,FALSE)</f>
        <v>0.56624319419237734</v>
      </c>
      <c r="CD539">
        <f>VLOOKUP($D539,'2022 FPIs'!$A$1:$M$33,11,FALSE)</f>
        <v>0.56862745098039225</v>
      </c>
      <c r="CE539">
        <f>VLOOKUP($D539,'2022 FPIs'!$A$1:$M$33,12,FALSE)</f>
        <v>0.41945288753799409</v>
      </c>
      <c r="CF539">
        <f>VLOOKUP($D539,'2022 FPIs'!$A$1:$M$33,13,FALSE)</f>
        <v>0.45305164319248825</v>
      </c>
      <c r="CG539">
        <f t="shared" si="66"/>
        <v>-17.100000000000001</v>
      </c>
      <c r="CH539">
        <f t="shared" si="67"/>
        <v>0.86882129277566544</v>
      </c>
      <c r="CI539">
        <f t="shared" si="68"/>
        <v>0.75809523809523804</v>
      </c>
      <c r="CJ539">
        <f t="shared" si="69"/>
        <v>1.1393596986817325</v>
      </c>
      <c r="CK539">
        <f t="shared" si="70"/>
        <v>0.74242424242424232</v>
      </c>
      <c r="CL539">
        <f t="shared" si="71"/>
        <v>-163</v>
      </c>
    </row>
    <row r="540" spans="1:90">
      <c r="A540" t="s">
        <v>0</v>
      </c>
      <c r="B540">
        <f t="shared" si="64"/>
        <v>0</v>
      </c>
      <c r="C540" t="s">
        <v>57</v>
      </c>
      <c r="D540" t="s">
        <v>59</v>
      </c>
      <c r="E540">
        <v>15</v>
      </c>
      <c r="F540">
        <v>24</v>
      </c>
      <c r="G540">
        <v>20</v>
      </c>
      <c r="H540">
        <v>36</v>
      </c>
      <c r="I540">
        <v>167</v>
      </c>
      <c r="J540">
        <v>0</v>
      </c>
      <c r="K540">
        <v>3</v>
      </c>
      <c r="L540">
        <v>3</v>
      </c>
      <c r="M540">
        <v>6</v>
      </c>
      <c r="N540">
        <v>4.8</v>
      </c>
      <c r="O540">
        <v>4.3</v>
      </c>
      <c r="P540">
        <v>55.6</v>
      </c>
      <c r="Q540">
        <v>33</v>
      </c>
      <c r="R540">
        <v>20</v>
      </c>
      <c r="S540">
        <v>73</v>
      </c>
      <c r="T540">
        <v>3.7</v>
      </c>
      <c r="U540">
        <v>1</v>
      </c>
      <c r="V540">
        <v>3</v>
      </c>
      <c r="W540">
        <v>3</v>
      </c>
      <c r="X540">
        <v>0</v>
      </c>
      <c r="Y540">
        <v>0</v>
      </c>
      <c r="Z540">
        <v>6</v>
      </c>
      <c r="AA540">
        <v>299</v>
      </c>
      <c r="AB540">
        <v>2</v>
      </c>
      <c r="AC540">
        <v>12</v>
      </c>
      <c r="AD540">
        <v>0</v>
      </c>
      <c r="AE540">
        <v>0</v>
      </c>
      <c r="AF540" s="3">
        <v>27</v>
      </c>
      <c r="AG540">
        <f>VLOOKUP(C540,'2022 FPIs'!$A$1:$B$33,2,FALSE)</f>
        <v>-15.1</v>
      </c>
      <c r="AH540">
        <f>VLOOKUP($C540,'2022 FPIs'!$A$1:$F$33,3,FALSE)</f>
        <v>45.7</v>
      </c>
      <c r="AI540">
        <f>VLOOKUP($C540,'2022 FPIs'!$A$1:$F$33,4,FALSE)</f>
        <v>39.799999999999997</v>
      </c>
      <c r="AJ540">
        <f>VLOOKUP($C540,'2022 FPIs'!$A$1:$F$33,5,FALSE)</f>
        <v>60.5</v>
      </c>
      <c r="AK540">
        <f>VLOOKUP($C540,'2022 FPIs'!$A$1:$F$33,6,FALSE)</f>
        <v>34.299999999999997</v>
      </c>
      <c r="AL540">
        <f>VLOOKUP($C540,'2022 FPIs'!$A$1:$M$33,7,FALSE)</f>
        <v>1337</v>
      </c>
      <c r="AM540">
        <f>VLOOKUP($C540,'2022 FPIs'!$A$1:$M$33,8,FALSE)</f>
        <v>5.9016393442622918E-2</v>
      </c>
      <c r="AN540">
        <f>VLOOKUP($C540,'2022 FPIs'!$A$1:$M$33,9,FALSE)</f>
        <v>0.32926829268292684</v>
      </c>
      <c r="AO540">
        <f>VLOOKUP($C540,'2022 FPIs'!$A$1:$M$33,10,FALSE)</f>
        <v>0.33575317604355703</v>
      </c>
      <c r="AP540">
        <f>VLOOKUP($C540,'2022 FPIs'!$A$1:$M$33,11,FALSE)</f>
        <v>0.77591036414565828</v>
      </c>
      <c r="AQ540">
        <f>VLOOKUP($C540,'2022 FPIs'!$A$1:$M$33,12,FALSE)</f>
        <v>5.7750759878419412E-2</v>
      </c>
      <c r="AR540">
        <f>VLOOKUP($C540,'2022 FPIs'!$A$1:$M$33,13,FALSE)</f>
        <v>7.0422535211267609E-2</v>
      </c>
      <c r="AS540">
        <v>24</v>
      </c>
      <c r="AT540">
        <v>15</v>
      </c>
      <c r="AU540">
        <v>21</v>
      </c>
      <c r="AV540">
        <v>26</v>
      </c>
      <c r="AW540">
        <v>156</v>
      </c>
      <c r="AX540">
        <v>1</v>
      </c>
      <c r="AY540">
        <v>1</v>
      </c>
      <c r="AZ540">
        <v>7</v>
      </c>
      <c r="BA540">
        <v>41</v>
      </c>
      <c r="BB540">
        <v>7.6</v>
      </c>
      <c r="BC540">
        <v>4.7</v>
      </c>
      <c r="BD540">
        <v>80.8</v>
      </c>
      <c r="BE540">
        <v>88.5</v>
      </c>
      <c r="BF540">
        <v>34</v>
      </c>
      <c r="BG540">
        <v>168</v>
      </c>
      <c r="BH540">
        <v>4.9000000000000004</v>
      </c>
      <c r="BI540">
        <v>2</v>
      </c>
      <c r="BJ540">
        <v>1</v>
      </c>
      <c r="BK540">
        <v>2</v>
      </c>
      <c r="BL540">
        <v>3</v>
      </c>
      <c r="BM540">
        <v>3</v>
      </c>
      <c r="BN540">
        <v>5</v>
      </c>
      <c r="BO540">
        <v>224</v>
      </c>
      <c r="BP540">
        <v>4</v>
      </c>
      <c r="BQ540">
        <v>11</v>
      </c>
      <c r="BR540">
        <v>0</v>
      </c>
      <c r="BS540">
        <v>0</v>
      </c>
      <c r="BT540" s="3">
        <f t="shared" si="65"/>
        <v>33</v>
      </c>
      <c r="BU540">
        <f>VLOOKUP(D540,'2022 FPIs'!$A$1:$B$33,2,FALSE)</f>
        <v>-5.2</v>
      </c>
      <c r="BV540">
        <f>VLOOKUP($D540,'2022 FPIs'!$A$1:$F$33,3,FALSE)</f>
        <v>43.5</v>
      </c>
      <c r="BW540">
        <f>VLOOKUP($D540,'2022 FPIs'!$A$1:$F$33,4,FALSE)</f>
        <v>30.2</v>
      </c>
      <c r="BX540">
        <f>VLOOKUP($D540,'2022 FPIs'!$A$1:$F$33,5,FALSE)</f>
        <v>59.3</v>
      </c>
      <c r="BY540">
        <f>VLOOKUP($D540,'2022 FPIs'!$A$1:$F$33,6,FALSE)</f>
        <v>52.3</v>
      </c>
      <c r="BZ540">
        <f>VLOOKUP($D540,'2022 FPIs'!$A$1:$G$33,7,FALSE)</f>
        <v>1379</v>
      </c>
      <c r="CA540">
        <f>VLOOKUP($D540,'2022 FPIs'!$A$1:$M$33,8,FALSE)</f>
        <v>0.38360655737704918</v>
      </c>
      <c r="CB540">
        <f>VLOOKUP($D540,'2022 FPIs'!$A$1:$M$33,9,FALSE)</f>
        <v>0.27560975609756089</v>
      </c>
      <c r="CC540">
        <f>VLOOKUP($D540,'2022 FPIs'!$A$1:$M$33,10,FALSE)</f>
        <v>0.16152450090744097</v>
      </c>
      <c r="CD540">
        <f>VLOOKUP($D540,'2022 FPIs'!$A$1:$M$33,11,FALSE)</f>
        <v>0.74229691876750692</v>
      </c>
      <c r="CE540">
        <f>VLOOKUP($D540,'2022 FPIs'!$A$1:$M$33,12,FALSE)</f>
        <v>0.60486322188449848</v>
      </c>
      <c r="CF540">
        <f>VLOOKUP($D540,'2022 FPIs'!$A$1:$M$33,13,FALSE)</f>
        <v>0.16901408450704225</v>
      </c>
      <c r="CG540">
        <f t="shared" si="66"/>
        <v>-9.8999999999999986</v>
      </c>
      <c r="CH540">
        <f t="shared" si="67"/>
        <v>1.0505747126436782</v>
      </c>
      <c r="CI540">
        <f t="shared" si="68"/>
        <v>1.3178807947019866</v>
      </c>
      <c r="CJ540">
        <f t="shared" si="69"/>
        <v>1.0202360876897134</v>
      </c>
      <c r="CK540">
        <f t="shared" si="70"/>
        <v>0.65583173996175903</v>
      </c>
      <c r="CL540">
        <f t="shared" si="71"/>
        <v>-42</v>
      </c>
    </row>
    <row r="541" spans="1:90">
      <c r="A541" t="s">
        <v>0</v>
      </c>
      <c r="B541">
        <f t="shared" si="64"/>
        <v>0</v>
      </c>
      <c r="C541" t="s">
        <v>57</v>
      </c>
      <c r="D541" t="s">
        <v>68</v>
      </c>
      <c r="E541">
        <v>16</v>
      </c>
      <c r="F541">
        <v>19</v>
      </c>
      <c r="G541">
        <v>25</v>
      </c>
      <c r="H541">
        <v>46</v>
      </c>
      <c r="I541">
        <v>204</v>
      </c>
      <c r="J541">
        <v>0</v>
      </c>
      <c r="K541">
        <v>1</v>
      </c>
      <c r="L541">
        <v>1</v>
      </c>
      <c r="M541">
        <v>17</v>
      </c>
      <c r="N541">
        <v>4.8</v>
      </c>
      <c r="O541">
        <v>4.3</v>
      </c>
      <c r="P541">
        <v>54.3</v>
      </c>
      <c r="Q541">
        <v>56.8</v>
      </c>
      <c r="R541">
        <v>27</v>
      </c>
      <c r="S541">
        <v>121</v>
      </c>
      <c r="T541">
        <v>4.5</v>
      </c>
      <c r="U541">
        <v>1</v>
      </c>
      <c r="V541">
        <v>3</v>
      </c>
      <c r="W541">
        <v>3</v>
      </c>
      <c r="X541">
        <v>1</v>
      </c>
      <c r="Y541">
        <v>1</v>
      </c>
      <c r="Z541">
        <v>7</v>
      </c>
      <c r="AA541">
        <v>322</v>
      </c>
      <c r="AB541">
        <v>5</v>
      </c>
      <c r="AC541">
        <v>19</v>
      </c>
      <c r="AD541">
        <v>1</v>
      </c>
      <c r="AE541">
        <v>1</v>
      </c>
      <c r="AF541" s="3">
        <v>29.5</v>
      </c>
      <c r="AG541">
        <f>VLOOKUP(C541,'2022 FPIs'!$A$1:$B$33,2,FALSE)</f>
        <v>-15.1</v>
      </c>
      <c r="AH541">
        <f>VLOOKUP($C541,'2022 FPIs'!$A$1:$F$33,3,FALSE)</f>
        <v>45.7</v>
      </c>
      <c r="AI541">
        <f>VLOOKUP($C541,'2022 FPIs'!$A$1:$F$33,4,FALSE)</f>
        <v>39.799999999999997</v>
      </c>
      <c r="AJ541">
        <f>VLOOKUP($C541,'2022 FPIs'!$A$1:$F$33,5,FALSE)</f>
        <v>60.5</v>
      </c>
      <c r="AK541">
        <f>VLOOKUP($C541,'2022 FPIs'!$A$1:$F$33,6,FALSE)</f>
        <v>34.299999999999997</v>
      </c>
      <c r="AL541">
        <f>VLOOKUP($C541,'2022 FPIs'!$A$1:$M$33,7,FALSE)</f>
        <v>1337</v>
      </c>
      <c r="AM541">
        <f>VLOOKUP($C541,'2022 FPIs'!$A$1:$M$33,8,FALSE)</f>
        <v>5.9016393442622918E-2</v>
      </c>
      <c r="AN541">
        <f>VLOOKUP($C541,'2022 FPIs'!$A$1:$M$33,9,FALSE)</f>
        <v>0.32926829268292684</v>
      </c>
      <c r="AO541">
        <f>VLOOKUP($C541,'2022 FPIs'!$A$1:$M$33,10,FALSE)</f>
        <v>0.33575317604355703</v>
      </c>
      <c r="AP541">
        <f>VLOOKUP($C541,'2022 FPIs'!$A$1:$M$33,11,FALSE)</f>
        <v>0.77591036414565828</v>
      </c>
      <c r="AQ541">
        <f>VLOOKUP($C541,'2022 FPIs'!$A$1:$M$33,12,FALSE)</f>
        <v>5.7750759878419412E-2</v>
      </c>
      <c r="AR541">
        <f>VLOOKUP($C541,'2022 FPIs'!$A$1:$M$33,13,FALSE)</f>
        <v>7.0422535211267609E-2</v>
      </c>
      <c r="AS541">
        <v>19</v>
      </c>
      <c r="AT541">
        <v>16</v>
      </c>
      <c r="AU541">
        <v>32</v>
      </c>
      <c r="AV541">
        <v>48</v>
      </c>
      <c r="AW541">
        <v>281</v>
      </c>
      <c r="AX541">
        <v>1</v>
      </c>
      <c r="AY541">
        <v>2</v>
      </c>
      <c r="AZ541">
        <v>0</v>
      </c>
      <c r="BA541">
        <v>0</v>
      </c>
      <c r="BB541">
        <v>5.9</v>
      </c>
      <c r="BC541">
        <v>5.9</v>
      </c>
      <c r="BD541">
        <v>66.7</v>
      </c>
      <c r="BE541">
        <v>71.599999999999994</v>
      </c>
      <c r="BF541">
        <v>30</v>
      </c>
      <c r="BG541">
        <v>115</v>
      </c>
      <c r="BH541">
        <v>3.8</v>
      </c>
      <c r="BI541">
        <v>0</v>
      </c>
      <c r="BJ541">
        <v>4</v>
      </c>
      <c r="BK541">
        <v>4</v>
      </c>
      <c r="BL541">
        <v>1</v>
      </c>
      <c r="BM541">
        <v>1</v>
      </c>
      <c r="BN541">
        <v>5</v>
      </c>
      <c r="BO541">
        <v>244</v>
      </c>
      <c r="BP541">
        <v>6</v>
      </c>
      <c r="BQ541">
        <v>17</v>
      </c>
      <c r="BR541">
        <v>1</v>
      </c>
      <c r="BS541">
        <v>2</v>
      </c>
      <c r="BT541" s="3">
        <f t="shared" si="65"/>
        <v>30.5</v>
      </c>
      <c r="BU541">
        <f>VLOOKUP(D541,'2022 FPIs'!$A$1:$B$33,2,FALSE)</f>
        <v>-8.6999999999999993</v>
      </c>
      <c r="BV541">
        <f>VLOOKUP($D541,'2022 FPIs'!$A$1:$F$33,3,FALSE)</f>
        <v>71.7</v>
      </c>
      <c r="BW541">
        <f>VLOOKUP($D541,'2022 FPIs'!$A$1:$F$33,4,FALSE)</f>
        <v>64.2</v>
      </c>
      <c r="BX541">
        <f>VLOOKUP($D541,'2022 FPIs'!$A$1:$F$33,5,FALSE)</f>
        <v>68.5</v>
      </c>
      <c r="BY541">
        <f>VLOOKUP($D541,'2022 FPIs'!$A$1:$F$33,6,FALSE)</f>
        <v>53.6</v>
      </c>
      <c r="BZ541">
        <f>VLOOKUP($D541,'2022 FPIs'!$A$1:$G$33,7,FALSE)</f>
        <v>1479</v>
      </c>
      <c r="CA541">
        <f>VLOOKUP($D541,'2022 FPIs'!$A$1:$M$33,8,FALSE)</f>
        <v>0.26885245901639343</v>
      </c>
      <c r="CB541">
        <f>VLOOKUP($D541,'2022 FPIs'!$A$1:$M$33,9,FALSE)</f>
        <v>0.96341463414634143</v>
      </c>
      <c r="CC541">
        <f>VLOOKUP($D541,'2022 FPIs'!$A$1:$M$33,10,FALSE)</f>
        <v>0.77858439201451901</v>
      </c>
      <c r="CD541">
        <f>VLOOKUP($D541,'2022 FPIs'!$A$1:$M$33,11,FALSE)</f>
        <v>1</v>
      </c>
      <c r="CE541">
        <f>VLOOKUP($D541,'2022 FPIs'!$A$1:$M$33,12,FALSE)</f>
        <v>0.64437689969604872</v>
      </c>
      <c r="CF541">
        <f>VLOOKUP($D541,'2022 FPIs'!$A$1:$M$33,13,FALSE)</f>
        <v>0.40375586854460094</v>
      </c>
      <c r="CG541">
        <f t="shared" si="66"/>
        <v>-6.4</v>
      </c>
      <c r="CH541">
        <f t="shared" si="67"/>
        <v>0.63737796373779643</v>
      </c>
      <c r="CI541">
        <f t="shared" si="68"/>
        <v>0.6199376947040498</v>
      </c>
      <c r="CJ541">
        <f t="shared" si="69"/>
        <v>0.88321167883211682</v>
      </c>
      <c r="CK541">
        <f t="shared" si="70"/>
        <v>0.63992537313432829</v>
      </c>
      <c r="CL541">
        <f t="shared" si="71"/>
        <v>-142</v>
      </c>
    </row>
    <row r="542" spans="1:90">
      <c r="A542" t="s">
        <v>0</v>
      </c>
      <c r="B542">
        <f t="shared" si="64"/>
        <v>0</v>
      </c>
      <c r="C542" t="s">
        <v>57</v>
      </c>
      <c r="D542" t="s">
        <v>66</v>
      </c>
      <c r="E542">
        <v>19</v>
      </c>
      <c r="F542">
        <v>20</v>
      </c>
      <c r="G542">
        <v>24</v>
      </c>
      <c r="H542">
        <v>40</v>
      </c>
      <c r="I542">
        <v>213</v>
      </c>
      <c r="J542">
        <v>1</v>
      </c>
      <c r="K542">
        <v>0</v>
      </c>
      <c r="L542">
        <v>2</v>
      </c>
      <c r="M542">
        <v>9</v>
      </c>
      <c r="N542">
        <v>5.6</v>
      </c>
      <c r="O542">
        <v>5.0999999999999996</v>
      </c>
      <c r="P542">
        <v>60</v>
      </c>
      <c r="Q542">
        <v>82.6</v>
      </c>
      <c r="R542">
        <v>27</v>
      </c>
      <c r="S542">
        <v>126</v>
      </c>
      <c r="T542">
        <v>4.7</v>
      </c>
      <c r="U542">
        <v>0</v>
      </c>
      <c r="V542">
        <v>4</v>
      </c>
      <c r="W542">
        <v>5</v>
      </c>
      <c r="X542">
        <v>1</v>
      </c>
      <c r="Y542">
        <v>1</v>
      </c>
      <c r="Z542">
        <v>2</v>
      </c>
      <c r="AA542">
        <v>34</v>
      </c>
      <c r="AB542">
        <v>4</v>
      </c>
      <c r="AC542">
        <v>11</v>
      </c>
      <c r="AD542">
        <v>0</v>
      </c>
      <c r="AE542">
        <v>1</v>
      </c>
      <c r="AF542" s="3">
        <v>13.5</v>
      </c>
      <c r="AG542">
        <f>VLOOKUP(C542,'2022 FPIs'!$A$1:$B$33,2,FALSE)</f>
        <v>-15.1</v>
      </c>
      <c r="AH542">
        <f>VLOOKUP($C542,'2022 FPIs'!$A$1:$F$33,3,FALSE)</f>
        <v>45.7</v>
      </c>
      <c r="AI542">
        <f>VLOOKUP($C542,'2022 FPIs'!$A$1:$F$33,4,FALSE)</f>
        <v>39.799999999999997</v>
      </c>
      <c r="AJ542">
        <f>VLOOKUP($C542,'2022 FPIs'!$A$1:$F$33,5,FALSE)</f>
        <v>60.5</v>
      </c>
      <c r="AK542">
        <f>VLOOKUP($C542,'2022 FPIs'!$A$1:$F$33,6,FALSE)</f>
        <v>34.299999999999997</v>
      </c>
      <c r="AL542">
        <f>VLOOKUP($C542,'2022 FPIs'!$A$1:$M$33,7,FALSE)</f>
        <v>1337</v>
      </c>
      <c r="AM542">
        <f>VLOOKUP($C542,'2022 FPIs'!$A$1:$M$33,8,FALSE)</f>
        <v>5.9016393442622918E-2</v>
      </c>
      <c r="AN542">
        <f>VLOOKUP($C542,'2022 FPIs'!$A$1:$M$33,9,FALSE)</f>
        <v>0.32926829268292684</v>
      </c>
      <c r="AO542">
        <f>VLOOKUP($C542,'2022 FPIs'!$A$1:$M$33,10,FALSE)</f>
        <v>0.33575317604355703</v>
      </c>
      <c r="AP542">
        <f>VLOOKUP($C542,'2022 FPIs'!$A$1:$M$33,11,FALSE)</f>
        <v>0.77591036414565828</v>
      </c>
      <c r="AQ542">
        <f>VLOOKUP($C542,'2022 FPIs'!$A$1:$M$33,12,FALSE)</f>
        <v>5.7750759878419412E-2</v>
      </c>
      <c r="AR542">
        <f>VLOOKUP($C542,'2022 FPIs'!$A$1:$M$33,13,FALSE)</f>
        <v>7.0422535211267609E-2</v>
      </c>
      <c r="AS542">
        <v>20</v>
      </c>
      <c r="AT542">
        <v>19</v>
      </c>
      <c r="AU542">
        <v>19</v>
      </c>
      <c r="AV542">
        <v>26</v>
      </c>
      <c r="AW542">
        <v>166</v>
      </c>
      <c r="AX542">
        <v>0</v>
      </c>
      <c r="AY542">
        <v>0</v>
      </c>
      <c r="AZ542">
        <v>1</v>
      </c>
      <c r="BA542">
        <v>3</v>
      </c>
      <c r="BB542">
        <v>6.5</v>
      </c>
      <c r="BC542">
        <v>6.1</v>
      </c>
      <c r="BD542">
        <v>73.099999999999994</v>
      </c>
      <c r="BE542">
        <v>89.6</v>
      </c>
      <c r="BF542">
        <v>34</v>
      </c>
      <c r="BG542">
        <v>132</v>
      </c>
      <c r="BH542">
        <v>3.9</v>
      </c>
      <c r="BI542">
        <v>2</v>
      </c>
      <c r="BJ542">
        <v>2</v>
      </c>
      <c r="BK542">
        <v>2</v>
      </c>
      <c r="BL542">
        <v>2</v>
      </c>
      <c r="BM542">
        <v>2</v>
      </c>
      <c r="BN542">
        <v>3</v>
      </c>
      <c r="BO542">
        <v>148</v>
      </c>
      <c r="BP542">
        <v>5</v>
      </c>
      <c r="BQ542">
        <v>11</v>
      </c>
      <c r="BR542">
        <v>1</v>
      </c>
      <c r="BS542">
        <v>2</v>
      </c>
      <c r="BT542" s="3">
        <f t="shared" si="65"/>
        <v>46.5</v>
      </c>
      <c r="BU542">
        <f>VLOOKUP(D542,'2022 FPIs'!$A$1:$B$33,2,FALSE)</f>
        <v>-2.2999999999999998</v>
      </c>
      <c r="BV542">
        <f>VLOOKUP($D542,'2022 FPIs'!$A$1:$F$33,3,FALSE)</f>
        <v>50.2</v>
      </c>
      <c r="BW542">
        <f>VLOOKUP($D542,'2022 FPIs'!$A$1:$F$33,4,FALSE)</f>
        <v>50</v>
      </c>
      <c r="BX542">
        <f>VLOOKUP($D542,'2022 FPIs'!$A$1:$F$33,5,FALSE)</f>
        <v>50.6</v>
      </c>
      <c r="BY542">
        <f>VLOOKUP($D542,'2022 FPIs'!$A$1:$F$33,6,FALSE)</f>
        <v>49.2</v>
      </c>
      <c r="BZ542">
        <f>VLOOKUP($D542,'2022 FPIs'!$A$1:$G$33,7,FALSE)</f>
        <v>1331</v>
      </c>
      <c r="CA542">
        <f>VLOOKUP($D542,'2022 FPIs'!$A$1:$M$33,8,FALSE)</f>
        <v>0.47868852459016387</v>
      </c>
      <c r="CB542">
        <f>VLOOKUP($D542,'2022 FPIs'!$A$1:$M$33,9,FALSE)</f>
        <v>0.43902439024390244</v>
      </c>
      <c r="CC542">
        <f>VLOOKUP($D542,'2022 FPIs'!$A$1:$M$33,10,FALSE)</f>
        <v>0.52087114337568052</v>
      </c>
      <c r="CD542">
        <f>VLOOKUP($D542,'2022 FPIs'!$A$1:$M$33,11,FALSE)</f>
        <v>0.49859943977591042</v>
      </c>
      <c r="CE542">
        <f>VLOOKUP($D542,'2022 FPIs'!$A$1:$M$33,12,FALSE)</f>
        <v>0.51063829787234061</v>
      </c>
      <c r="CF542">
        <f>VLOOKUP($D542,'2022 FPIs'!$A$1:$M$33,13,FALSE)</f>
        <v>5.6338028169014086E-2</v>
      </c>
      <c r="CG542">
        <f t="shared" si="66"/>
        <v>-12.8</v>
      </c>
      <c r="CH542">
        <f t="shared" si="67"/>
        <v>0.91035856573705176</v>
      </c>
      <c r="CI542">
        <f t="shared" si="68"/>
        <v>0.79599999999999993</v>
      </c>
      <c r="CJ542">
        <f t="shared" si="69"/>
        <v>1.1956521739130435</v>
      </c>
      <c r="CK542">
        <f t="shared" si="70"/>
        <v>0.69715447154471533</v>
      </c>
      <c r="CL542">
        <f t="shared" si="71"/>
        <v>6</v>
      </c>
    </row>
    <row r="543" spans="1:90">
      <c r="A543" t="s">
        <v>0</v>
      </c>
      <c r="B543">
        <f t="shared" si="64"/>
        <v>0</v>
      </c>
      <c r="C543" t="s">
        <v>57</v>
      </c>
      <c r="D543" t="s">
        <v>54</v>
      </c>
      <c r="E543">
        <v>13</v>
      </c>
      <c r="F543">
        <v>38</v>
      </c>
      <c r="G543">
        <v>20</v>
      </c>
      <c r="H543">
        <v>27</v>
      </c>
      <c r="I543">
        <v>194</v>
      </c>
      <c r="J543">
        <v>1</v>
      </c>
      <c r="K543">
        <v>3</v>
      </c>
      <c r="L543">
        <v>3</v>
      </c>
      <c r="M543">
        <v>15</v>
      </c>
      <c r="N543">
        <v>7.7</v>
      </c>
      <c r="O543">
        <v>6.5</v>
      </c>
      <c r="P543">
        <v>74.099999999999994</v>
      </c>
      <c r="Q543">
        <v>66.5</v>
      </c>
      <c r="R543">
        <v>20</v>
      </c>
      <c r="S543">
        <v>61</v>
      </c>
      <c r="T543">
        <v>3.1</v>
      </c>
      <c r="U543">
        <v>1</v>
      </c>
      <c r="V543">
        <v>0</v>
      </c>
      <c r="W543">
        <v>0</v>
      </c>
      <c r="X543">
        <v>1</v>
      </c>
      <c r="Y543">
        <v>2</v>
      </c>
      <c r="Z543">
        <v>3</v>
      </c>
      <c r="AA543">
        <v>154</v>
      </c>
      <c r="AB543">
        <v>4</v>
      </c>
      <c r="AC543">
        <v>10</v>
      </c>
      <c r="AD543">
        <v>0</v>
      </c>
      <c r="AE543">
        <v>2</v>
      </c>
      <c r="AF543" s="3">
        <v>26</v>
      </c>
      <c r="AG543">
        <f>VLOOKUP(C543,'2022 FPIs'!$A$1:$B$33,2,FALSE)</f>
        <v>-15.1</v>
      </c>
      <c r="AH543">
        <f>VLOOKUP($C543,'2022 FPIs'!$A$1:$F$33,3,FALSE)</f>
        <v>45.7</v>
      </c>
      <c r="AI543">
        <f>VLOOKUP($C543,'2022 FPIs'!$A$1:$F$33,4,FALSE)</f>
        <v>39.799999999999997</v>
      </c>
      <c r="AJ543">
        <f>VLOOKUP($C543,'2022 FPIs'!$A$1:$F$33,5,FALSE)</f>
        <v>60.5</v>
      </c>
      <c r="AK543">
        <f>VLOOKUP($C543,'2022 FPIs'!$A$1:$F$33,6,FALSE)</f>
        <v>34.299999999999997</v>
      </c>
      <c r="AL543">
        <f>VLOOKUP($C543,'2022 FPIs'!$A$1:$M$33,7,FALSE)</f>
        <v>1337</v>
      </c>
      <c r="AM543">
        <f>VLOOKUP($C543,'2022 FPIs'!$A$1:$M$33,8,FALSE)</f>
        <v>5.9016393442622918E-2</v>
      </c>
      <c r="AN543">
        <f>VLOOKUP($C543,'2022 FPIs'!$A$1:$M$33,9,FALSE)</f>
        <v>0.32926829268292684</v>
      </c>
      <c r="AO543">
        <f>VLOOKUP($C543,'2022 FPIs'!$A$1:$M$33,10,FALSE)</f>
        <v>0.33575317604355703</v>
      </c>
      <c r="AP543">
        <f>VLOOKUP($C543,'2022 FPIs'!$A$1:$M$33,11,FALSE)</f>
        <v>0.77591036414565828</v>
      </c>
      <c r="AQ543">
        <f>VLOOKUP($C543,'2022 FPIs'!$A$1:$M$33,12,FALSE)</f>
        <v>5.7750759878419412E-2</v>
      </c>
      <c r="AR543">
        <f>VLOOKUP($C543,'2022 FPIs'!$A$1:$M$33,13,FALSE)</f>
        <v>7.0422535211267609E-2</v>
      </c>
      <c r="AS543">
        <v>38</v>
      </c>
      <c r="AT543">
        <v>13</v>
      </c>
      <c r="AU543">
        <v>15</v>
      </c>
      <c r="AV543">
        <v>20</v>
      </c>
      <c r="AW543">
        <v>142</v>
      </c>
      <c r="AX543">
        <v>3</v>
      </c>
      <c r="AY543">
        <v>0</v>
      </c>
      <c r="AZ543">
        <v>4</v>
      </c>
      <c r="BA543">
        <v>36</v>
      </c>
      <c r="BB543">
        <v>8.9</v>
      </c>
      <c r="BC543">
        <v>5.9</v>
      </c>
      <c r="BD543">
        <v>75</v>
      </c>
      <c r="BE543">
        <v>133.69999999999999</v>
      </c>
      <c r="BF543">
        <v>37</v>
      </c>
      <c r="BG543">
        <v>169</v>
      </c>
      <c r="BH543">
        <v>4.5999999999999996</v>
      </c>
      <c r="BI543">
        <v>2</v>
      </c>
      <c r="BJ543">
        <v>1</v>
      </c>
      <c r="BK543">
        <v>1</v>
      </c>
      <c r="BL543">
        <v>5</v>
      </c>
      <c r="BM543">
        <v>5</v>
      </c>
      <c r="BN543">
        <v>5</v>
      </c>
      <c r="BO543">
        <v>218</v>
      </c>
      <c r="BP543">
        <v>6</v>
      </c>
      <c r="BQ543">
        <v>13</v>
      </c>
      <c r="BR543">
        <v>0</v>
      </c>
      <c r="BS543">
        <v>1</v>
      </c>
      <c r="BT543" s="3">
        <f t="shared" si="65"/>
        <v>34</v>
      </c>
      <c r="BU543">
        <f>VLOOKUP(D543,'2022 FPIs'!$A$1:$B$33,2,FALSE)</f>
        <v>6.5</v>
      </c>
      <c r="BV543">
        <f>VLOOKUP($D543,'2022 FPIs'!$A$1:$F$33,3,FALSE)</f>
        <v>32.200000000000003</v>
      </c>
      <c r="BW543">
        <f>VLOOKUP($D543,'2022 FPIs'!$A$1:$F$33,4,FALSE)</f>
        <v>41.6</v>
      </c>
      <c r="BX543">
        <f>VLOOKUP($D543,'2022 FPIs'!$A$1:$F$33,5,FALSE)</f>
        <v>32.799999999999997</v>
      </c>
      <c r="BY543">
        <f>VLOOKUP($D543,'2022 FPIs'!$A$1:$F$33,6,FALSE)</f>
        <v>45.3</v>
      </c>
      <c r="BZ543">
        <f>VLOOKUP($D543,'2022 FPIs'!$A$1:$G$33,7,FALSE)</f>
        <v>1644</v>
      </c>
      <c r="CA543">
        <f>VLOOKUP($D543,'2022 FPIs'!$A$1:$M$33,8,FALSE)</f>
        <v>0.76721311475409837</v>
      </c>
      <c r="CB543">
        <f>VLOOKUP($D543,'2022 FPIs'!$A$1:$M$33,9,FALSE)</f>
        <v>0</v>
      </c>
      <c r="CC543">
        <f>VLOOKUP($D543,'2022 FPIs'!$A$1:$M$33,10,FALSE)</f>
        <v>0.36842105263157893</v>
      </c>
      <c r="CD543">
        <f>VLOOKUP($D543,'2022 FPIs'!$A$1:$M$33,11,FALSE)</f>
        <v>0</v>
      </c>
      <c r="CE543">
        <f>VLOOKUP($D543,'2022 FPIs'!$A$1:$M$33,12,FALSE)</f>
        <v>0.39209726443768994</v>
      </c>
      <c r="CF543">
        <f>VLOOKUP($D543,'2022 FPIs'!$A$1:$M$33,13,FALSE)</f>
        <v>0.79107981220657275</v>
      </c>
      <c r="CG543">
        <f t="shared" si="66"/>
        <v>-21.6</v>
      </c>
      <c r="CH543">
        <f t="shared" si="67"/>
        <v>1.4192546583850931</v>
      </c>
      <c r="CI543">
        <f t="shared" si="68"/>
        <v>0.95673076923076916</v>
      </c>
      <c r="CJ543">
        <f t="shared" si="69"/>
        <v>1.8445121951219514</v>
      </c>
      <c r="CK543">
        <f t="shared" si="70"/>
        <v>0.75717439293598232</v>
      </c>
      <c r="CL543">
        <f t="shared" si="71"/>
        <v>-307</v>
      </c>
    </row>
    <row r="544" spans="1:90" s="11" customFormat="1">
      <c r="A544" s="11" t="s">
        <v>1</v>
      </c>
      <c r="B544" s="11">
        <v>1</v>
      </c>
      <c r="C544" s="11" t="s">
        <v>38</v>
      </c>
      <c r="D544" s="11" t="s">
        <v>55</v>
      </c>
      <c r="E544" s="11">
        <v>36</v>
      </c>
      <c r="F544" s="11">
        <v>34</v>
      </c>
      <c r="G544" s="11">
        <v>28</v>
      </c>
      <c r="H544" s="11">
        <v>45</v>
      </c>
      <c r="I544" s="11">
        <v>466</v>
      </c>
      <c r="J544" s="11">
        <v>3</v>
      </c>
      <c r="K544" s="11">
        <v>1</v>
      </c>
      <c r="L544" s="11">
        <v>0</v>
      </c>
      <c r="M544" s="11">
        <v>0</v>
      </c>
      <c r="N544" s="11">
        <v>10.4</v>
      </c>
      <c r="O544" s="11">
        <v>10.4</v>
      </c>
      <c r="P544" s="11">
        <v>62.2</v>
      </c>
      <c r="Q544" s="11">
        <v>110</v>
      </c>
      <c r="R544" s="11">
        <v>20</v>
      </c>
      <c r="S544" s="11">
        <v>70</v>
      </c>
      <c r="T544" s="11">
        <v>3.5</v>
      </c>
      <c r="U544" s="11">
        <v>1</v>
      </c>
      <c r="V544" s="11">
        <v>3</v>
      </c>
      <c r="W544" s="11">
        <v>3</v>
      </c>
      <c r="X544" s="11">
        <v>3</v>
      </c>
      <c r="Y544" s="11">
        <v>4</v>
      </c>
      <c r="Z544" s="11">
        <v>1</v>
      </c>
      <c r="AA544" s="11">
        <v>38</v>
      </c>
      <c r="AB544" s="11">
        <v>4</v>
      </c>
      <c r="AC544" s="11">
        <v>9</v>
      </c>
      <c r="AD544" s="11">
        <v>1</v>
      </c>
      <c r="AE544" s="11">
        <v>1</v>
      </c>
      <c r="AF544" s="11">
        <v>27.369804576388891</v>
      </c>
      <c r="AG544" s="11">
        <f>VLOOKUP(C544,'2023 FPIs'!$A$1:$B$33,2,FALSE)</f>
        <v>7.3</v>
      </c>
      <c r="AH544" s="11">
        <f>VLOOKUP($C544,'2023 FPIs'!$A$1:$F$33,3,FALSE)</f>
        <v>69</v>
      </c>
      <c r="AI544" s="11">
        <f>VLOOKUP($C544,'2023 FPIs'!$A$1:$F$33,4,FALSE)</f>
        <v>79.3</v>
      </c>
      <c r="AJ544" s="11">
        <f>VLOOKUP($C544,'2023 FPIs'!$A$1:$F$33,5,FALSE)</f>
        <v>49.1</v>
      </c>
      <c r="AK544" s="11">
        <f>VLOOKUP($C544,'2023 FPIs'!$A$1:$F$33,6,FALSE)</f>
        <v>51.4</v>
      </c>
      <c r="AL544" s="11">
        <f>VLOOKUP($C544,'2023 FPIs'!$A$1:$M$33,7,FALSE)</f>
        <v>1559</v>
      </c>
      <c r="AM544" s="11">
        <f>VLOOKUP($C544,'2023 FPIs'!$A$1:$M$33,8,FALSE)</f>
        <v>0.94771241830065356</v>
      </c>
      <c r="AN544" s="11">
        <f>VLOOKUP($C544,'2023 FPIs'!$A$1:$M$33,9,FALSE)</f>
        <v>0.93288590604026844</v>
      </c>
      <c r="AO544" s="11">
        <f>VLOOKUP($C544,'2023 FPIs'!$A$1:$M$33,10,FALSE)</f>
        <v>1</v>
      </c>
      <c r="AP544" s="11">
        <f>VLOOKUP($C544,'2023 FPIs'!$A$1:$M$33,11,FALSE)</f>
        <v>0.29450549450549446</v>
      </c>
      <c r="AQ544" s="11">
        <f>VLOOKUP($C544,'2023 FPIs'!$A$1:$M$33,12,FALSE)</f>
        <v>0.58225108225108213</v>
      </c>
      <c r="AR544" s="11">
        <f>VLOOKUP($C544,'2023 FPIs'!$A$1:$M$33,13,FALSE)</f>
        <v>0.63758389261744963</v>
      </c>
      <c r="AS544" s="11">
        <v>36</v>
      </c>
      <c r="AT544" s="11">
        <v>34</v>
      </c>
      <c r="AU544" s="11">
        <v>23</v>
      </c>
      <c r="AV544" s="11">
        <v>33</v>
      </c>
      <c r="AW544" s="11">
        <v>200</v>
      </c>
      <c r="AX544" s="11">
        <v>1</v>
      </c>
      <c r="AY544" s="11">
        <v>0</v>
      </c>
      <c r="AZ544" s="11">
        <v>3</v>
      </c>
      <c r="BA544" s="11">
        <v>29</v>
      </c>
      <c r="BB544" s="11">
        <v>6.9</v>
      </c>
      <c r="BC544" s="11">
        <v>5.6</v>
      </c>
      <c r="BD544" s="11">
        <v>69.7</v>
      </c>
      <c r="BE544" s="11">
        <v>95.5</v>
      </c>
      <c r="BF544" s="11">
        <v>40</v>
      </c>
      <c r="BG544" s="11">
        <v>233</v>
      </c>
      <c r="BH544" s="11">
        <v>5.8</v>
      </c>
      <c r="BI544" s="11">
        <v>3</v>
      </c>
      <c r="BJ544" s="11">
        <v>2</v>
      </c>
      <c r="BK544" s="11">
        <v>2</v>
      </c>
      <c r="BL544" s="11">
        <v>4</v>
      </c>
      <c r="BM544" s="11">
        <v>4</v>
      </c>
      <c r="BN544" s="11">
        <v>3</v>
      </c>
      <c r="BO544" s="11">
        <v>145</v>
      </c>
      <c r="BP544" s="11">
        <v>9</v>
      </c>
      <c r="BQ544" s="11">
        <v>15</v>
      </c>
      <c r="BR544" s="11">
        <v>0</v>
      </c>
      <c r="BS544" s="11">
        <v>1</v>
      </c>
      <c r="BT544" s="11">
        <v>32.803783779791672</v>
      </c>
      <c r="BU544" s="11">
        <f>VLOOKUP(D544,'2023 FPIs'!$A$1:$B$33,2,FALSE)</f>
        <v>3.4</v>
      </c>
      <c r="BV544" s="11">
        <f>VLOOKUP($D544,'2023 FPIs'!$A$1:$F$33,3,FALSE)</f>
        <v>53.3</v>
      </c>
      <c r="BW544" s="11">
        <f>VLOOKUP($D544,'2023 FPIs'!$A$1:$F$33,4,FALSE)</f>
        <v>63.9</v>
      </c>
      <c r="BX544" s="11">
        <f>VLOOKUP($D544,'2023 FPIs'!$A$1:$F$33,5,FALSE)</f>
        <v>41.5</v>
      </c>
      <c r="BY544" s="11">
        <f>VLOOKUP($D544,'2023 FPIs'!$A$1:$F$33,6,FALSE)</f>
        <v>48.4</v>
      </c>
      <c r="BZ544" s="11">
        <f>VLOOKUP($D544,'2023 FPIs'!$A$1:$M$33,7,FALSE)</f>
        <v>1512</v>
      </c>
      <c r="CA544" s="11">
        <f>VLOOKUP($D544,'2023 FPIs'!$A$1:$M$33,8,FALSE)</f>
        <v>0.69281045751633985</v>
      </c>
      <c r="CB544" s="11">
        <f>VLOOKUP($D544,'2023 FPIs'!$A$1:$M$33,9,FALSE)</f>
        <v>0.58165548098433995</v>
      </c>
      <c r="CC544" s="11">
        <f>VLOOKUP($D544,'2023 FPIs'!$A$1:$M$33,10,FALSE)</f>
        <v>0.7403035413153457</v>
      </c>
      <c r="CD544" s="11">
        <f>VLOOKUP($D544,'2023 FPIs'!$A$1:$M$33,11,FALSE)</f>
        <v>0.12747252747252741</v>
      </c>
      <c r="CE544" s="11">
        <f>VLOOKUP($D544,'2023 FPIs'!$A$1:$M$33,12,FALSE)</f>
        <v>0.51731601731601728</v>
      </c>
      <c r="CF544" s="11">
        <f>VLOOKUP($D544,'2023 FPIs'!$A$1:$M$33,13,FALSE)</f>
        <v>0.47986577181208051</v>
      </c>
      <c r="CG544" s="11">
        <f t="shared" ref="CG544:CG607" si="72">AG544-BU544</f>
        <v>3.9</v>
      </c>
      <c r="CH544" s="11">
        <f t="shared" ref="CH544:CH607" si="73">AH544/BV544</f>
        <v>1.2945590994371483</v>
      </c>
      <c r="CI544" s="11">
        <f t="shared" ref="CI544:CI607" si="74">AI544/BW544</f>
        <v>1.2410015649452268</v>
      </c>
      <c r="CJ544" s="11">
        <f t="shared" ref="CJ544:CJ607" si="75">AJ544/BX544</f>
        <v>1.183132530120482</v>
      </c>
      <c r="CK544" s="11">
        <f t="shared" ref="CK544:CK607" si="76">AK544/BY544</f>
        <v>1.0619834710743801</v>
      </c>
      <c r="CL544" s="11">
        <f t="shared" si="71"/>
        <v>47</v>
      </c>
    </row>
    <row r="545" spans="1:90">
      <c r="A545" t="s">
        <v>1</v>
      </c>
      <c r="B545">
        <v>1</v>
      </c>
      <c r="C545" t="s">
        <v>38</v>
      </c>
      <c r="D545" t="s">
        <v>39</v>
      </c>
      <c r="E545">
        <v>24</v>
      </c>
      <c r="F545">
        <v>17</v>
      </c>
      <c r="G545">
        <v>21</v>
      </c>
      <c r="H545">
        <v>30</v>
      </c>
      <c r="I545">
        <v>244</v>
      </c>
      <c r="J545">
        <v>1</v>
      </c>
      <c r="K545">
        <v>1</v>
      </c>
      <c r="L545">
        <v>1</v>
      </c>
      <c r="M545">
        <v>5</v>
      </c>
      <c r="N545">
        <v>8.3000000000000007</v>
      </c>
      <c r="O545">
        <v>7.9</v>
      </c>
      <c r="P545">
        <v>70</v>
      </c>
      <c r="Q545">
        <v>91.5</v>
      </c>
      <c r="R545">
        <v>30</v>
      </c>
      <c r="S545">
        <v>145</v>
      </c>
      <c r="T545">
        <v>4.8</v>
      </c>
      <c r="U545">
        <v>2</v>
      </c>
      <c r="V545">
        <v>1</v>
      </c>
      <c r="W545">
        <v>3</v>
      </c>
      <c r="X545">
        <v>3</v>
      </c>
      <c r="Y545">
        <v>3</v>
      </c>
      <c r="Z545">
        <v>3</v>
      </c>
      <c r="AA545">
        <v>144</v>
      </c>
      <c r="AB545">
        <v>4</v>
      </c>
      <c r="AC545">
        <v>10</v>
      </c>
      <c r="AD545">
        <v>0</v>
      </c>
      <c r="AE545">
        <v>0</v>
      </c>
      <c r="AF545">
        <v>30.407430826388889</v>
      </c>
      <c r="AG545">
        <f>VLOOKUP(C545,'2023 FPIs'!$A$1:$B$33,2,FALSE)</f>
        <v>7.3</v>
      </c>
      <c r="AH545">
        <f>VLOOKUP($C545,'2023 FPIs'!$A$1:$F$33,3,FALSE)</f>
        <v>69</v>
      </c>
      <c r="AI545">
        <f>VLOOKUP($C545,'2023 FPIs'!$A$1:$F$33,4,FALSE)</f>
        <v>79.3</v>
      </c>
      <c r="AJ545">
        <f>VLOOKUP($C545,'2023 FPIs'!$A$1:$F$33,5,FALSE)</f>
        <v>49.1</v>
      </c>
      <c r="AK545">
        <f>VLOOKUP($C545,'2023 FPIs'!$A$1:$F$33,6,FALSE)</f>
        <v>51.4</v>
      </c>
      <c r="AL545">
        <f>VLOOKUP($C545,'2023 FPIs'!$A$1:$M$33,7,FALSE)</f>
        <v>1559</v>
      </c>
      <c r="AM545">
        <f>VLOOKUP($C545,'2023 FPIs'!$A$1:$M$33,8,FALSE)</f>
        <v>0.94771241830065356</v>
      </c>
      <c r="AN545">
        <f>VLOOKUP($C545,'2023 FPIs'!$A$1:$M$33,9,FALSE)</f>
        <v>0.93288590604026844</v>
      </c>
      <c r="AO545">
        <f>VLOOKUP($C545,'2023 FPIs'!$A$1:$M$33,10,FALSE)</f>
        <v>1</v>
      </c>
      <c r="AP545">
        <f>VLOOKUP($C545,'2023 FPIs'!$A$1:$M$33,11,FALSE)</f>
        <v>0.29450549450549446</v>
      </c>
      <c r="AQ545">
        <f>VLOOKUP($C545,'2023 FPIs'!$A$1:$M$33,12,FALSE)</f>
        <v>0.58225108225108213</v>
      </c>
      <c r="AR545">
        <f>VLOOKUP($C545,'2023 FPIs'!$A$1:$M$33,13,FALSE)</f>
        <v>0.63758389261744963</v>
      </c>
      <c r="AS545">
        <v>24</v>
      </c>
      <c r="AT545">
        <v>17</v>
      </c>
      <c r="AU545">
        <v>31</v>
      </c>
      <c r="AV545">
        <v>42</v>
      </c>
      <c r="AW545">
        <v>200</v>
      </c>
      <c r="AX545">
        <v>1</v>
      </c>
      <c r="AY545">
        <v>1</v>
      </c>
      <c r="AZ545">
        <v>4</v>
      </c>
      <c r="BA545">
        <v>31</v>
      </c>
      <c r="BB545">
        <v>5.5</v>
      </c>
      <c r="BC545">
        <v>4.3</v>
      </c>
      <c r="BD545">
        <v>73.8</v>
      </c>
      <c r="BE545">
        <v>81.400000000000006</v>
      </c>
      <c r="BF545">
        <v>25</v>
      </c>
      <c r="BG545">
        <v>88</v>
      </c>
      <c r="BH545">
        <v>3.5</v>
      </c>
      <c r="BI545">
        <v>1</v>
      </c>
      <c r="BJ545">
        <v>1</v>
      </c>
      <c r="BK545">
        <v>1</v>
      </c>
      <c r="BL545">
        <v>2</v>
      </c>
      <c r="BM545">
        <v>2</v>
      </c>
      <c r="BN545">
        <v>4</v>
      </c>
      <c r="BO545">
        <v>192</v>
      </c>
      <c r="BP545">
        <v>7</v>
      </c>
      <c r="BQ545">
        <v>15</v>
      </c>
      <c r="BR545">
        <v>1</v>
      </c>
      <c r="BS545">
        <v>2</v>
      </c>
      <c r="BT545">
        <v>29.766156977291665</v>
      </c>
      <c r="BU545">
        <f>VLOOKUP(D545,'2023 FPIs'!$A$1:$B$33,2,FALSE)</f>
        <v>-3.2</v>
      </c>
      <c r="BV545">
        <f>VLOOKUP($D545,'2023 FPIs'!$A$1:$F$33,3,FALSE)</f>
        <v>28.8</v>
      </c>
      <c r="BW545">
        <f>VLOOKUP($D545,'2023 FPIs'!$A$1:$F$33,4,FALSE)</f>
        <v>22.7</v>
      </c>
      <c r="BX545">
        <f>VLOOKUP($D545,'2023 FPIs'!$A$1:$F$33,5,FALSE)</f>
        <v>52.4</v>
      </c>
      <c r="BY545">
        <f>VLOOKUP($D545,'2023 FPIs'!$A$1:$F$33,6,FALSE)</f>
        <v>33.1</v>
      </c>
      <c r="BZ545">
        <f>VLOOKUP($D545,'2023 FPIs'!$A$1:$G$33,7,FALSE)</f>
        <v>1429</v>
      </c>
      <c r="CA545">
        <f>VLOOKUP($D545,'2023 FPIs'!$A$1:$M$33,8,FALSE)</f>
        <v>0.26143790849673204</v>
      </c>
      <c r="CB545">
        <f>VLOOKUP($D545,'2023 FPIs'!$A$1:$M$33,9,FALSE)</f>
        <v>3.3557046979865772E-2</v>
      </c>
      <c r="CC545">
        <f>VLOOKUP($D545,'2023 FPIs'!$A$1:$M$33,10,FALSE)</f>
        <v>4.5531197301854967E-2</v>
      </c>
      <c r="CD545">
        <f>VLOOKUP($D545,'2023 FPIs'!$A$1:$M$33,11,FALSE)</f>
        <v>0.36703296703296695</v>
      </c>
      <c r="CE545">
        <f>VLOOKUP($D545,'2023 FPIs'!$A$1:$M$33,12,FALSE)</f>
        <v>0.18614718614718617</v>
      </c>
      <c r="CF545">
        <f>VLOOKUP($D545,'2023 FPIs'!$A$1:$M$33,13,FALSE)</f>
        <v>0.20134228187919462</v>
      </c>
      <c r="CG545">
        <f t="shared" si="72"/>
        <v>10.5</v>
      </c>
      <c r="CH545">
        <f t="shared" si="73"/>
        <v>2.3958333333333335</v>
      </c>
      <c r="CI545">
        <f t="shared" si="74"/>
        <v>3.4933920704845813</v>
      </c>
      <c r="CJ545">
        <f t="shared" si="75"/>
        <v>0.93702290076335881</v>
      </c>
      <c r="CK545">
        <f t="shared" si="76"/>
        <v>1.552870090634441</v>
      </c>
      <c r="CL545">
        <f t="shared" si="71"/>
        <v>130</v>
      </c>
    </row>
    <row r="546" spans="1:90">
      <c r="A546" t="s">
        <v>1</v>
      </c>
      <c r="B546">
        <v>1</v>
      </c>
      <c r="C546" t="s">
        <v>38</v>
      </c>
      <c r="D546" t="s">
        <v>59</v>
      </c>
      <c r="E546">
        <v>70</v>
      </c>
      <c r="F546">
        <v>20</v>
      </c>
      <c r="G546">
        <v>25</v>
      </c>
      <c r="H546">
        <v>28</v>
      </c>
      <c r="I546">
        <v>376</v>
      </c>
      <c r="J546">
        <v>5</v>
      </c>
      <c r="K546">
        <v>0</v>
      </c>
      <c r="L546">
        <v>0</v>
      </c>
      <c r="M546">
        <v>0</v>
      </c>
      <c r="N546">
        <v>13.4</v>
      </c>
      <c r="O546">
        <v>13.4</v>
      </c>
      <c r="P546">
        <v>89.3</v>
      </c>
      <c r="Q546">
        <v>158.30000000000001</v>
      </c>
      <c r="R546">
        <v>43</v>
      </c>
      <c r="S546">
        <v>350</v>
      </c>
      <c r="T546">
        <v>8.1</v>
      </c>
      <c r="U546">
        <v>5</v>
      </c>
      <c r="V546">
        <v>0</v>
      </c>
      <c r="W546">
        <v>0</v>
      </c>
      <c r="X546">
        <v>10</v>
      </c>
      <c r="Y546">
        <v>10</v>
      </c>
      <c r="Z546">
        <v>1</v>
      </c>
      <c r="AA546">
        <v>48</v>
      </c>
      <c r="AB546">
        <v>5</v>
      </c>
      <c r="AC546">
        <v>9</v>
      </c>
      <c r="AD546">
        <v>1</v>
      </c>
      <c r="AE546">
        <v>3</v>
      </c>
      <c r="AF546">
        <v>33.478808479166666</v>
      </c>
      <c r="AG546">
        <f>VLOOKUP(C546,'2023 FPIs'!$A$1:$B$33,2,FALSE)</f>
        <v>7.3</v>
      </c>
      <c r="AH546">
        <f>VLOOKUP($C546,'2023 FPIs'!$A$1:$F$33,3,FALSE)</f>
        <v>69</v>
      </c>
      <c r="AI546">
        <f>VLOOKUP($C546,'2023 FPIs'!$A$1:$F$33,4,FALSE)</f>
        <v>79.3</v>
      </c>
      <c r="AJ546">
        <f>VLOOKUP($C546,'2023 FPIs'!$A$1:$F$33,5,FALSE)</f>
        <v>49.1</v>
      </c>
      <c r="AK546">
        <f>VLOOKUP($C546,'2023 FPIs'!$A$1:$F$33,6,FALSE)</f>
        <v>51.4</v>
      </c>
      <c r="AL546">
        <f>VLOOKUP($C546,'2023 FPIs'!$A$1:$M$33,7,FALSE)</f>
        <v>1559</v>
      </c>
      <c r="AM546">
        <f>VLOOKUP($C546,'2023 FPIs'!$A$1:$M$33,8,FALSE)</f>
        <v>0.94771241830065356</v>
      </c>
      <c r="AN546">
        <f>VLOOKUP($C546,'2023 FPIs'!$A$1:$M$33,9,FALSE)</f>
        <v>0.93288590604026844</v>
      </c>
      <c r="AO546">
        <f>VLOOKUP($C546,'2023 FPIs'!$A$1:$M$33,10,FALSE)</f>
        <v>1</v>
      </c>
      <c r="AP546">
        <f>VLOOKUP($C546,'2023 FPIs'!$A$1:$M$33,11,FALSE)</f>
        <v>0.29450549450549446</v>
      </c>
      <c r="AQ546">
        <f>VLOOKUP($C546,'2023 FPIs'!$A$1:$M$33,12,FALSE)</f>
        <v>0.58225108225108213</v>
      </c>
      <c r="AR546">
        <f>VLOOKUP($C546,'2023 FPIs'!$A$1:$M$33,13,FALSE)</f>
        <v>0.63758389261744963</v>
      </c>
      <c r="AS546">
        <v>70</v>
      </c>
      <c r="AT546">
        <v>20</v>
      </c>
      <c r="AU546">
        <v>23</v>
      </c>
      <c r="AV546">
        <v>38</v>
      </c>
      <c r="AW546">
        <v>294</v>
      </c>
      <c r="AX546">
        <v>1</v>
      </c>
      <c r="AY546">
        <v>1</v>
      </c>
      <c r="AZ546">
        <v>1</v>
      </c>
      <c r="BA546">
        <v>12</v>
      </c>
      <c r="BB546">
        <v>8.1</v>
      </c>
      <c r="BC546">
        <v>7.5</v>
      </c>
      <c r="BD546">
        <v>60.5</v>
      </c>
      <c r="BE546">
        <v>82.6</v>
      </c>
      <c r="BF546">
        <v>20</v>
      </c>
      <c r="BG546">
        <v>69</v>
      </c>
      <c r="BH546">
        <v>3.5</v>
      </c>
      <c r="BI546">
        <v>0</v>
      </c>
      <c r="BJ546">
        <v>2</v>
      </c>
      <c r="BK546">
        <v>2</v>
      </c>
      <c r="BL546">
        <v>2</v>
      </c>
      <c r="BM546">
        <v>2</v>
      </c>
      <c r="BN546">
        <v>5</v>
      </c>
      <c r="BO546">
        <v>234</v>
      </c>
      <c r="BP546">
        <v>3</v>
      </c>
      <c r="BQ546">
        <v>12</v>
      </c>
      <c r="BR546">
        <v>0</v>
      </c>
      <c r="BS546">
        <v>1</v>
      </c>
      <c r="BT546">
        <v>26.694778765875</v>
      </c>
      <c r="BU546">
        <f>VLOOKUP(D546,'2023 FPIs'!$A$1:$B$33,2,FALSE)</f>
        <v>-3.7</v>
      </c>
      <c r="BV546">
        <f>VLOOKUP($D546,'2023 FPIs'!$A$1:$F$33,3,FALSE)</f>
        <v>34.4</v>
      </c>
      <c r="BW546">
        <f>VLOOKUP($D546,'2023 FPIs'!$A$1:$F$33,4,FALSE)</f>
        <v>40.9</v>
      </c>
      <c r="BX546">
        <f>VLOOKUP($D546,'2023 FPIs'!$A$1:$F$33,5,FALSE)</f>
        <v>35.700000000000003</v>
      </c>
      <c r="BY546">
        <f>VLOOKUP($D546,'2023 FPIs'!$A$1:$F$33,6,FALSE)</f>
        <v>51.6</v>
      </c>
      <c r="BZ546">
        <f>VLOOKUP($D546,'2023 FPIs'!$A$1:$G$33,7,FALSE)</f>
        <v>1432</v>
      </c>
      <c r="CA546">
        <f>VLOOKUP($D546,'2023 FPIs'!$A$1:$M$33,8,FALSE)</f>
        <v>0.22875816993464052</v>
      </c>
      <c r="CB546">
        <f>VLOOKUP($D546,'2023 FPIs'!$A$1:$M$33,9,FALSE)</f>
        <v>0.15883668903803128</v>
      </c>
      <c r="CC546">
        <f>VLOOKUP($D546,'2023 FPIs'!$A$1:$M$33,10,FALSE)</f>
        <v>0.35244519392917367</v>
      </c>
      <c r="CD546">
        <f>VLOOKUP($D546,'2023 FPIs'!$A$1:$M$33,11,FALSE)</f>
        <v>0</v>
      </c>
      <c r="CE546">
        <f>VLOOKUP($D546,'2023 FPIs'!$A$1:$M$33,12,FALSE)</f>
        <v>0.58658008658008653</v>
      </c>
      <c r="CF546">
        <f>VLOOKUP($D546,'2023 FPIs'!$A$1:$M$33,13,FALSE)</f>
        <v>0.21140939597315436</v>
      </c>
      <c r="CG546">
        <f t="shared" si="72"/>
        <v>11</v>
      </c>
      <c r="CH546">
        <f t="shared" si="73"/>
        <v>2.0058139534883721</v>
      </c>
      <c r="CI546">
        <f t="shared" si="74"/>
        <v>1.938875305623472</v>
      </c>
      <c r="CJ546">
        <f t="shared" si="75"/>
        <v>1.3753501400560224</v>
      </c>
      <c r="CK546">
        <f t="shared" si="76"/>
        <v>0.99612403100775193</v>
      </c>
      <c r="CL546">
        <f t="shared" si="71"/>
        <v>127</v>
      </c>
    </row>
    <row r="547" spans="1:90">
      <c r="A547" t="s">
        <v>0</v>
      </c>
      <c r="B547">
        <v>0</v>
      </c>
      <c r="C547" t="s">
        <v>38</v>
      </c>
      <c r="D547" t="s">
        <v>35</v>
      </c>
      <c r="E547">
        <v>20</v>
      </c>
      <c r="F547">
        <v>48</v>
      </c>
      <c r="G547">
        <v>25</v>
      </c>
      <c r="H547">
        <v>35</v>
      </c>
      <c r="I547">
        <v>251</v>
      </c>
      <c r="J547">
        <v>1</v>
      </c>
      <c r="K547">
        <v>1</v>
      </c>
      <c r="L547">
        <v>4</v>
      </c>
      <c r="M547">
        <v>31</v>
      </c>
      <c r="N547">
        <v>8.1</v>
      </c>
      <c r="O547">
        <v>6.4</v>
      </c>
      <c r="P547">
        <v>71.400000000000006</v>
      </c>
      <c r="Q547">
        <v>89.1</v>
      </c>
      <c r="R547">
        <v>19</v>
      </c>
      <c r="S547">
        <v>142</v>
      </c>
      <c r="T547">
        <v>7.5</v>
      </c>
      <c r="U547">
        <v>2</v>
      </c>
      <c r="V547">
        <v>0</v>
      </c>
      <c r="W547">
        <v>0</v>
      </c>
      <c r="X547">
        <v>2</v>
      </c>
      <c r="Y547">
        <v>2</v>
      </c>
      <c r="Z547">
        <v>3</v>
      </c>
      <c r="AA547">
        <v>138</v>
      </c>
      <c r="AB547">
        <v>3</v>
      </c>
      <c r="AC547">
        <v>10</v>
      </c>
      <c r="AD547">
        <v>0</v>
      </c>
      <c r="AE547">
        <v>3</v>
      </c>
      <c r="AF547">
        <v>29.715527069444445</v>
      </c>
      <c r="AG547">
        <f>VLOOKUP(C547,'2023 FPIs'!$A$1:$B$33,2,FALSE)</f>
        <v>7.3</v>
      </c>
      <c r="AH547">
        <f>VLOOKUP($C547,'2023 FPIs'!$A$1:$F$33,3,FALSE)</f>
        <v>69</v>
      </c>
      <c r="AI547">
        <f>VLOOKUP($C547,'2023 FPIs'!$A$1:$F$33,4,FALSE)</f>
        <v>79.3</v>
      </c>
      <c r="AJ547">
        <f>VLOOKUP($C547,'2023 FPIs'!$A$1:$F$33,5,FALSE)</f>
        <v>49.1</v>
      </c>
      <c r="AK547">
        <f>VLOOKUP($C547,'2023 FPIs'!$A$1:$F$33,6,FALSE)</f>
        <v>51.4</v>
      </c>
      <c r="AL547">
        <f>VLOOKUP($C547,'2023 FPIs'!$A$1:$M$33,7,FALSE)</f>
        <v>1559</v>
      </c>
      <c r="AM547">
        <f>VLOOKUP($C547,'2023 FPIs'!$A$1:$M$33,8,FALSE)</f>
        <v>0.94771241830065356</v>
      </c>
      <c r="AN547">
        <f>VLOOKUP($C547,'2023 FPIs'!$A$1:$M$33,9,FALSE)</f>
        <v>0.93288590604026844</v>
      </c>
      <c r="AO547">
        <f>VLOOKUP($C547,'2023 FPIs'!$A$1:$M$33,10,FALSE)</f>
        <v>1</v>
      </c>
      <c r="AP547">
        <f>VLOOKUP($C547,'2023 FPIs'!$A$1:$M$33,11,FALSE)</f>
        <v>0.29450549450549446</v>
      </c>
      <c r="AQ547">
        <f>VLOOKUP($C547,'2023 FPIs'!$A$1:$M$33,12,FALSE)</f>
        <v>0.58225108225108213</v>
      </c>
      <c r="AR547">
        <f>VLOOKUP($C547,'2023 FPIs'!$A$1:$M$33,13,FALSE)</f>
        <v>0.63758389261744963</v>
      </c>
      <c r="AS547">
        <v>20</v>
      </c>
      <c r="AT547">
        <v>48</v>
      </c>
      <c r="AU547">
        <v>21</v>
      </c>
      <c r="AV547">
        <v>25</v>
      </c>
      <c r="AW547">
        <v>310</v>
      </c>
      <c r="AX547">
        <v>4</v>
      </c>
      <c r="AY547">
        <v>0</v>
      </c>
      <c r="AZ547">
        <v>2</v>
      </c>
      <c r="BA547">
        <v>10</v>
      </c>
      <c r="BB547">
        <v>12.8</v>
      </c>
      <c r="BC547">
        <v>11.5</v>
      </c>
      <c r="BD547">
        <v>84</v>
      </c>
      <c r="BE547">
        <v>157.9</v>
      </c>
      <c r="BF547">
        <v>29</v>
      </c>
      <c r="BG547">
        <v>104</v>
      </c>
      <c r="BH547">
        <v>3.6</v>
      </c>
      <c r="BI547">
        <v>2</v>
      </c>
      <c r="BJ547">
        <v>2</v>
      </c>
      <c r="BK547">
        <v>2</v>
      </c>
      <c r="BL547">
        <v>6</v>
      </c>
      <c r="BM547">
        <v>6</v>
      </c>
      <c r="BN547">
        <v>2</v>
      </c>
      <c r="BO547">
        <v>93</v>
      </c>
      <c r="BP547">
        <v>5</v>
      </c>
      <c r="BQ547">
        <v>10</v>
      </c>
      <c r="BR547">
        <v>0</v>
      </c>
      <c r="BS547">
        <v>0</v>
      </c>
      <c r="BT547">
        <v>30.458060860083332</v>
      </c>
      <c r="BU547">
        <f>VLOOKUP(D547,'2023 FPIs'!$A$1:$B$33,2,FALSE)</f>
        <v>8.1</v>
      </c>
      <c r="BV547">
        <f>VLOOKUP($D547,'2023 FPIs'!$A$1:$F$33,3,FALSE)</f>
        <v>67.8</v>
      </c>
      <c r="BW547">
        <f>VLOOKUP($D547,'2023 FPIs'!$A$1:$F$33,4,FALSE)</f>
        <v>66.099999999999994</v>
      </c>
      <c r="BX547">
        <f>VLOOKUP($D547,'2023 FPIs'!$A$1:$F$33,5,FALSE)</f>
        <v>60.7</v>
      </c>
      <c r="BY547">
        <f>VLOOKUP($D547,'2023 FPIs'!$A$1:$F$33,6,FALSE)</f>
        <v>49.8</v>
      </c>
      <c r="BZ547">
        <f>VLOOKUP($D547,'2023 FPIs'!$A$1:$G$33,7,FALSE)</f>
        <v>1626</v>
      </c>
      <c r="CA547">
        <f>VLOOKUP($D547,'2023 FPIs'!$A$1:$M$33,8,FALSE)</f>
        <v>1</v>
      </c>
      <c r="CB547">
        <f>VLOOKUP($D547,'2023 FPIs'!$A$1:$M$33,9,FALSE)</f>
        <v>0.90604026845637575</v>
      </c>
      <c r="CC547">
        <f>VLOOKUP($D547,'2023 FPIs'!$A$1:$M$33,10,FALSE)</f>
        <v>0.77740303541315336</v>
      </c>
      <c r="CD547">
        <f>VLOOKUP($D547,'2023 FPIs'!$A$1:$M$33,11,FALSE)</f>
        <v>0.5494505494505495</v>
      </c>
      <c r="CE547">
        <f>VLOOKUP($D547,'2023 FPIs'!$A$1:$M$33,12,FALSE)</f>
        <v>0.54761904761904756</v>
      </c>
      <c r="CF547">
        <f>VLOOKUP($D547,'2023 FPIs'!$A$1:$M$33,13,FALSE)</f>
        <v>0.86241610738255037</v>
      </c>
      <c r="CG547">
        <f t="shared" si="72"/>
        <v>-0.79999999999999982</v>
      </c>
      <c r="CH547">
        <f t="shared" si="73"/>
        <v>1.0176991150442478</v>
      </c>
      <c r="CI547">
        <f t="shared" si="74"/>
        <v>1.199697428139183</v>
      </c>
      <c r="CJ547">
        <f t="shared" si="75"/>
        <v>0.80889621087314656</v>
      </c>
      <c r="CK547">
        <f t="shared" si="76"/>
        <v>1.0321285140562249</v>
      </c>
      <c r="CL547">
        <f t="shared" si="71"/>
        <v>-67</v>
      </c>
    </row>
    <row r="548" spans="1:90">
      <c r="A548" t="s">
        <v>1</v>
      </c>
      <c r="B548">
        <v>1</v>
      </c>
      <c r="C548" t="s">
        <v>38</v>
      </c>
      <c r="D548" t="s">
        <v>63</v>
      </c>
      <c r="E548">
        <v>31</v>
      </c>
      <c r="F548">
        <v>16</v>
      </c>
      <c r="G548">
        <v>22</v>
      </c>
      <c r="H548">
        <v>30</v>
      </c>
      <c r="I548">
        <v>302</v>
      </c>
      <c r="J548">
        <v>2</v>
      </c>
      <c r="K548">
        <v>2</v>
      </c>
      <c r="L548">
        <v>1</v>
      </c>
      <c r="M548">
        <v>6</v>
      </c>
      <c r="N548">
        <v>10.3</v>
      </c>
      <c r="O548">
        <v>9.6999999999999993</v>
      </c>
      <c r="P548">
        <v>73.3</v>
      </c>
      <c r="Q548">
        <v>99.6</v>
      </c>
      <c r="R548">
        <v>23</v>
      </c>
      <c r="S548">
        <v>222</v>
      </c>
      <c r="T548">
        <v>9.6999999999999993</v>
      </c>
      <c r="U548">
        <v>2</v>
      </c>
      <c r="V548">
        <v>1</v>
      </c>
      <c r="W548">
        <v>1</v>
      </c>
      <c r="X548">
        <v>4</v>
      </c>
      <c r="Y548">
        <v>4</v>
      </c>
      <c r="Z548">
        <v>2</v>
      </c>
      <c r="AA548">
        <v>69</v>
      </c>
      <c r="AB548">
        <v>3</v>
      </c>
      <c r="AC548">
        <v>8</v>
      </c>
      <c r="AD548">
        <v>0</v>
      </c>
      <c r="AE548">
        <v>0</v>
      </c>
      <c r="AF548">
        <v>24.028415701388887</v>
      </c>
      <c r="AG548">
        <f>VLOOKUP(C548,'2023 FPIs'!$A$1:$B$33,2,FALSE)</f>
        <v>7.3</v>
      </c>
      <c r="AH548">
        <f>VLOOKUP($C548,'2023 FPIs'!$A$1:$F$33,3,FALSE)</f>
        <v>69</v>
      </c>
      <c r="AI548">
        <f>VLOOKUP($C548,'2023 FPIs'!$A$1:$F$33,4,FALSE)</f>
        <v>79.3</v>
      </c>
      <c r="AJ548">
        <f>VLOOKUP($C548,'2023 FPIs'!$A$1:$F$33,5,FALSE)</f>
        <v>49.1</v>
      </c>
      <c r="AK548">
        <f>VLOOKUP($C548,'2023 FPIs'!$A$1:$F$33,6,FALSE)</f>
        <v>51.4</v>
      </c>
      <c r="AL548">
        <f>VLOOKUP($C548,'2023 FPIs'!$A$1:$M$33,7,FALSE)</f>
        <v>1559</v>
      </c>
      <c r="AM548">
        <f>VLOOKUP($C548,'2023 FPIs'!$A$1:$M$33,8,FALSE)</f>
        <v>0.94771241830065356</v>
      </c>
      <c r="AN548">
        <f>VLOOKUP($C548,'2023 FPIs'!$A$1:$M$33,9,FALSE)</f>
        <v>0.93288590604026844</v>
      </c>
      <c r="AO548">
        <f>VLOOKUP($C548,'2023 FPIs'!$A$1:$M$33,10,FALSE)</f>
        <v>1</v>
      </c>
      <c r="AP548">
        <f>VLOOKUP($C548,'2023 FPIs'!$A$1:$M$33,11,FALSE)</f>
        <v>0.29450549450549446</v>
      </c>
      <c r="AQ548">
        <f>VLOOKUP($C548,'2023 FPIs'!$A$1:$M$33,12,FALSE)</f>
        <v>0.58225108225108213</v>
      </c>
      <c r="AR548">
        <f>VLOOKUP($C548,'2023 FPIs'!$A$1:$M$33,13,FALSE)</f>
        <v>0.63758389261744963</v>
      </c>
      <c r="AS548">
        <v>31</v>
      </c>
      <c r="AT548">
        <v>16</v>
      </c>
      <c r="AU548">
        <v>23</v>
      </c>
      <c r="AV548">
        <v>32</v>
      </c>
      <c r="AW548">
        <v>183</v>
      </c>
      <c r="AX548">
        <v>0</v>
      </c>
      <c r="AY548">
        <v>0</v>
      </c>
      <c r="AZ548">
        <v>7</v>
      </c>
      <c r="BA548">
        <v>22</v>
      </c>
      <c r="BB548">
        <v>6.4</v>
      </c>
      <c r="BC548">
        <v>4.7</v>
      </c>
      <c r="BD548">
        <v>71.900000000000006</v>
      </c>
      <c r="BE548">
        <v>85.8</v>
      </c>
      <c r="BF548">
        <v>29</v>
      </c>
      <c r="BG548">
        <v>85</v>
      </c>
      <c r="BH548">
        <v>2.9</v>
      </c>
      <c r="BI548">
        <v>0</v>
      </c>
      <c r="BJ548">
        <v>3</v>
      </c>
      <c r="BK548">
        <v>4</v>
      </c>
      <c r="BL548">
        <v>1</v>
      </c>
      <c r="BM548">
        <v>1</v>
      </c>
      <c r="BN548">
        <v>4</v>
      </c>
      <c r="BO548">
        <v>161</v>
      </c>
      <c r="BP548">
        <v>5</v>
      </c>
      <c r="BQ548">
        <v>17</v>
      </c>
      <c r="BR548">
        <v>1</v>
      </c>
      <c r="BS548">
        <v>2</v>
      </c>
      <c r="BT548">
        <v>36.145173262541675</v>
      </c>
      <c r="BU548">
        <f>VLOOKUP(D548,'2023 FPIs'!$A$1:$B$33,2,FALSE)</f>
        <v>-4.8</v>
      </c>
      <c r="BV548">
        <f>VLOOKUP($D548,'2023 FPIs'!$A$1:$F$33,3,FALSE)</f>
        <v>28</v>
      </c>
      <c r="BW548">
        <f>VLOOKUP($D548,'2023 FPIs'!$A$1:$F$33,4,FALSE)</f>
        <v>20</v>
      </c>
      <c r="BX548">
        <f>VLOOKUP($D548,'2023 FPIs'!$A$1:$F$33,5,FALSE)</f>
        <v>53.5</v>
      </c>
      <c r="BY548">
        <f>VLOOKUP($D548,'2023 FPIs'!$A$1:$F$33,6,FALSE)</f>
        <v>37.700000000000003</v>
      </c>
      <c r="BZ548">
        <f>VLOOKUP($D548,'2023 FPIs'!$A$1:$G$33,7,FALSE)</f>
        <v>1409</v>
      </c>
      <c r="CA548">
        <f>VLOOKUP($D548,'2023 FPIs'!$A$1:$M$33,8,FALSE)</f>
        <v>0.15686274509803924</v>
      </c>
      <c r="CB548">
        <f>VLOOKUP($D548,'2023 FPIs'!$A$1:$M$33,9,FALSE)</f>
        <v>1.5659955257270677E-2</v>
      </c>
      <c r="CC548">
        <f>VLOOKUP($D548,'2023 FPIs'!$A$1:$M$33,10,FALSE)</f>
        <v>0</v>
      </c>
      <c r="CD548">
        <f>VLOOKUP($D548,'2023 FPIs'!$A$1:$M$33,11,FALSE)</f>
        <v>0.39120879120879115</v>
      </c>
      <c r="CE548">
        <f>VLOOKUP($D548,'2023 FPIs'!$A$1:$M$33,12,FALSE)</f>
        <v>0.28571428571428575</v>
      </c>
      <c r="CF548">
        <f>VLOOKUP($D548,'2023 FPIs'!$A$1:$M$33,13,FALSE)</f>
        <v>0.13422818791946309</v>
      </c>
      <c r="CG548">
        <f t="shared" si="72"/>
        <v>12.1</v>
      </c>
      <c r="CH548">
        <f t="shared" si="73"/>
        <v>2.4642857142857144</v>
      </c>
      <c r="CI548">
        <f t="shared" si="74"/>
        <v>3.9649999999999999</v>
      </c>
      <c r="CJ548">
        <f t="shared" si="75"/>
        <v>0.91775700934579441</v>
      </c>
      <c r="CK548">
        <f t="shared" si="76"/>
        <v>1.3633952254641908</v>
      </c>
      <c r="CL548">
        <f t="shared" si="71"/>
        <v>150</v>
      </c>
    </row>
    <row r="549" spans="1:90">
      <c r="A549" t="s">
        <v>0</v>
      </c>
      <c r="B549">
        <v>0</v>
      </c>
      <c r="C549" t="s">
        <v>35</v>
      </c>
      <c r="D549" t="s">
        <v>40</v>
      </c>
      <c r="E549">
        <v>16</v>
      </c>
      <c r="F549">
        <v>22</v>
      </c>
      <c r="G549">
        <v>29</v>
      </c>
      <c r="H549">
        <v>41</v>
      </c>
      <c r="I549">
        <v>217</v>
      </c>
      <c r="J549">
        <v>1</v>
      </c>
      <c r="K549">
        <v>3</v>
      </c>
      <c r="L549">
        <v>5</v>
      </c>
      <c r="M549">
        <v>19</v>
      </c>
      <c r="N549">
        <v>5.8</v>
      </c>
      <c r="O549">
        <v>4.7</v>
      </c>
      <c r="P549">
        <v>70.7</v>
      </c>
      <c r="Q549">
        <v>60.7</v>
      </c>
      <c r="R549">
        <v>22</v>
      </c>
      <c r="S549">
        <v>97</v>
      </c>
      <c r="T549">
        <v>4.4000000000000004</v>
      </c>
      <c r="U549">
        <v>0</v>
      </c>
      <c r="V549">
        <v>3</v>
      </c>
      <c r="W549">
        <v>3</v>
      </c>
      <c r="X549">
        <v>1</v>
      </c>
      <c r="Y549">
        <v>1</v>
      </c>
      <c r="Z549">
        <v>3</v>
      </c>
      <c r="AA549">
        <v>141</v>
      </c>
      <c r="AB549">
        <v>5</v>
      </c>
      <c r="AC549">
        <v>13</v>
      </c>
      <c r="AD549">
        <v>0</v>
      </c>
      <c r="AE549">
        <v>0</v>
      </c>
      <c r="AF549">
        <v>33.259424361111108</v>
      </c>
      <c r="AG549">
        <f>VLOOKUP(C549,'2023 FPIs'!$A$1:$B$33,2,FALSE)</f>
        <v>8.1</v>
      </c>
      <c r="AH549">
        <f>VLOOKUP($C549,'2023 FPIs'!$A$1:$F$33,3,FALSE)</f>
        <v>67.8</v>
      </c>
      <c r="AI549">
        <f>VLOOKUP($C549,'2023 FPIs'!$A$1:$F$33,4,FALSE)</f>
        <v>66.099999999999994</v>
      </c>
      <c r="AJ549">
        <f>VLOOKUP($C549,'2023 FPIs'!$A$1:$F$33,5,FALSE)</f>
        <v>60.7</v>
      </c>
      <c r="AK549">
        <f>VLOOKUP($C549,'2023 FPIs'!$A$1:$F$33,6,FALSE)</f>
        <v>49.8</v>
      </c>
      <c r="AL549">
        <f>VLOOKUP($C549,'2023 FPIs'!$A$1:$M$33,7,FALSE)</f>
        <v>1626</v>
      </c>
      <c r="AM549">
        <f>VLOOKUP($C549,'2023 FPIs'!$A$1:$M$33,8,FALSE)</f>
        <v>1</v>
      </c>
      <c r="AN549">
        <f>VLOOKUP($C549,'2023 FPIs'!$A$1:$M$33,9,FALSE)</f>
        <v>0.90604026845637575</v>
      </c>
      <c r="AO549">
        <f>VLOOKUP($C549,'2023 FPIs'!$A$1:$M$33,10,FALSE)</f>
        <v>0.77740303541315336</v>
      </c>
      <c r="AP549">
        <f>VLOOKUP($C549,'2023 FPIs'!$A$1:$M$33,11,FALSE)</f>
        <v>0.5494505494505495</v>
      </c>
      <c r="AQ549">
        <f>VLOOKUP($C549,'2023 FPIs'!$A$1:$M$33,12,FALSE)</f>
        <v>0.54761904761904756</v>
      </c>
      <c r="AR549">
        <f>VLOOKUP($C549,'2023 FPIs'!$A$1:$M$33,13,FALSE)</f>
        <v>0.86241610738255037</v>
      </c>
      <c r="AS549">
        <v>16</v>
      </c>
      <c r="AT549">
        <v>22</v>
      </c>
      <c r="AU549">
        <v>14</v>
      </c>
      <c r="AV549">
        <v>22</v>
      </c>
      <c r="AW549">
        <v>117</v>
      </c>
      <c r="AX549">
        <v>1</v>
      </c>
      <c r="AY549">
        <v>1</v>
      </c>
      <c r="AZ549">
        <v>3</v>
      </c>
      <c r="BA549">
        <v>23</v>
      </c>
      <c r="BB549">
        <v>6.4</v>
      </c>
      <c r="BC549">
        <v>4.7</v>
      </c>
      <c r="BD549">
        <v>63.6</v>
      </c>
      <c r="BE549">
        <v>73.5</v>
      </c>
      <c r="BF549">
        <v>28</v>
      </c>
      <c r="BG549">
        <v>172</v>
      </c>
      <c r="BH549">
        <v>6.1</v>
      </c>
      <c r="BI549">
        <v>0</v>
      </c>
      <c r="BJ549">
        <v>3</v>
      </c>
      <c r="BK549">
        <v>3</v>
      </c>
      <c r="BL549">
        <v>1</v>
      </c>
      <c r="BM549">
        <v>1</v>
      </c>
      <c r="BN549">
        <v>4</v>
      </c>
      <c r="BO549">
        <v>174</v>
      </c>
      <c r="BP549">
        <v>5</v>
      </c>
      <c r="BQ549">
        <v>13</v>
      </c>
      <c r="BR549">
        <v>1</v>
      </c>
      <c r="BS549">
        <v>1</v>
      </c>
      <c r="BT549">
        <v>27.892953782416665</v>
      </c>
      <c r="BU549">
        <f>VLOOKUP(D549,'2023 FPIs'!$A$1:$B$33,2,FALSE)</f>
        <v>-1.7</v>
      </c>
      <c r="BV549">
        <f>VLOOKUP($D549,'2023 FPIs'!$A$1:$F$33,3,FALSE)</f>
        <v>49.1</v>
      </c>
      <c r="BW549">
        <f>VLOOKUP($D549,'2023 FPIs'!$A$1:$F$33,4,FALSE)</f>
        <v>23.3</v>
      </c>
      <c r="BX549">
        <f>VLOOKUP($D549,'2023 FPIs'!$A$1:$F$33,5,FALSE)</f>
        <v>66.8</v>
      </c>
      <c r="BY549">
        <f>VLOOKUP($D549,'2023 FPIs'!$A$1:$F$33,6,FALSE)</f>
        <v>67</v>
      </c>
      <c r="BZ549">
        <f>VLOOKUP($D549,'2023 FPIs'!$A$1:$G$33,7,FALSE)</f>
        <v>1493</v>
      </c>
      <c r="CA549">
        <f>VLOOKUP($D549,'2023 FPIs'!$A$1:$M$33,8,FALSE)</f>
        <v>0.35947712418300654</v>
      </c>
      <c r="CB549">
        <f>VLOOKUP($D549,'2023 FPIs'!$A$1:$M$33,9,FALSE)</f>
        <v>0.48769574944071586</v>
      </c>
      <c r="CC549">
        <f>VLOOKUP($D549,'2023 FPIs'!$A$1:$M$33,10,FALSE)</f>
        <v>5.5649241146711652E-2</v>
      </c>
      <c r="CD549">
        <f>VLOOKUP($D549,'2023 FPIs'!$A$1:$M$33,11,FALSE)</f>
        <v>0.68351648351648342</v>
      </c>
      <c r="CE549">
        <f>VLOOKUP($D549,'2023 FPIs'!$A$1:$M$33,12,FALSE)</f>
        <v>0.91991341991341991</v>
      </c>
      <c r="CF549">
        <f>VLOOKUP($D549,'2023 FPIs'!$A$1:$M$33,13,FALSE)</f>
        <v>0.41610738255033558</v>
      </c>
      <c r="CG549">
        <f t="shared" si="72"/>
        <v>9.7999999999999989</v>
      </c>
      <c r="CH549">
        <f t="shared" si="73"/>
        <v>1.3808553971486761</v>
      </c>
      <c r="CI549">
        <f t="shared" si="74"/>
        <v>2.836909871244635</v>
      </c>
      <c r="CJ549">
        <f t="shared" si="75"/>
        <v>0.90868263473053901</v>
      </c>
      <c r="CK549">
        <f t="shared" si="76"/>
        <v>0.74328358208955214</v>
      </c>
      <c r="CL549">
        <f t="shared" si="71"/>
        <v>133</v>
      </c>
    </row>
    <row r="550" spans="1:90">
      <c r="A550" t="s">
        <v>1</v>
      </c>
      <c r="B550">
        <v>1</v>
      </c>
      <c r="C550" t="s">
        <v>35</v>
      </c>
      <c r="D550" t="s">
        <v>58</v>
      </c>
      <c r="E550">
        <v>38</v>
      </c>
      <c r="F550">
        <v>10</v>
      </c>
      <c r="G550">
        <v>31</v>
      </c>
      <c r="H550">
        <v>37</v>
      </c>
      <c r="I550">
        <v>267</v>
      </c>
      <c r="J550">
        <v>3</v>
      </c>
      <c r="K550">
        <v>0</v>
      </c>
      <c r="L550">
        <v>2</v>
      </c>
      <c r="M550">
        <v>7</v>
      </c>
      <c r="N550">
        <v>7.4</v>
      </c>
      <c r="O550">
        <v>6.8</v>
      </c>
      <c r="P550">
        <v>83.8</v>
      </c>
      <c r="Q550">
        <v>123.8</v>
      </c>
      <c r="R550">
        <v>35</v>
      </c>
      <c r="S550">
        <v>183</v>
      </c>
      <c r="T550">
        <v>5.2</v>
      </c>
      <c r="U550">
        <v>2</v>
      </c>
      <c r="V550">
        <v>1</v>
      </c>
      <c r="W550">
        <v>1</v>
      </c>
      <c r="X550">
        <v>5</v>
      </c>
      <c r="Y550">
        <v>5</v>
      </c>
      <c r="Z550">
        <v>1</v>
      </c>
      <c r="AA550">
        <v>54</v>
      </c>
      <c r="AB550">
        <v>7</v>
      </c>
      <c r="AC550">
        <v>13</v>
      </c>
      <c r="AD550">
        <v>3</v>
      </c>
      <c r="AE550">
        <v>4</v>
      </c>
      <c r="AF550">
        <v>40.279716138888894</v>
      </c>
      <c r="AG550">
        <f>VLOOKUP(C550,'2023 FPIs'!$A$1:$B$33,2,FALSE)</f>
        <v>8.1</v>
      </c>
      <c r="AH550">
        <f>VLOOKUP($C550,'2023 FPIs'!$A$1:$F$33,3,FALSE)</f>
        <v>67.8</v>
      </c>
      <c r="AI550">
        <f>VLOOKUP($C550,'2023 FPIs'!$A$1:$F$33,4,FALSE)</f>
        <v>66.099999999999994</v>
      </c>
      <c r="AJ550">
        <f>VLOOKUP($C550,'2023 FPIs'!$A$1:$F$33,5,FALSE)</f>
        <v>60.7</v>
      </c>
      <c r="AK550">
        <f>VLOOKUP($C550,'2023 FPIs'!$A$1:$F$33,6,FALSE)</f>
        <v>49.8</v>
      </c>
      <c r="AL550">
        <f>VLOOKUP($C550,'2023 FPIs'!$A$1:$M$33,7,FALSE)</f>
        <v>1626</v>
      </c>
      <c r="AM550">
        <f>VLOOKUP($C550,'2023 FPIs'!$A$1:$M$33,8,FALSE)</f>
        <v>1</v>
      </c>
      <c r="AN550">
        <f>VLOOKUP($C550,'2023 FPIs'!$A$1:$M$33,9,FALSE)</f>
        <v>0.90604026845637575</v>
      </c>
      <c r="AO550">
        <f>VLOOKUP($C550,'2023 FPIs'!$A$1:$M$33,10,FALSE)</f>
        <v>0.77740303541315336</v>
      </c>
      <c r="AP550">
        <f>VLOOKUP($C550,'2023 FPIs'!$A$1:$M$33,11,FALSE)</f>
        <v>0.5494505494505495</v>
      </c>
      <c r="AQ550">
        <f>VLOOKUP($C550,'2023 FPIs'!$A$1:$M$33,12,FALSE)</f>
        <v>0.54761904761904756</v>
      </c>
      <c r="AR550">
        <f>VLOOKUP($C550,'2023 FPIs'!$A$1:$M$33,13,FALSE)</f>
        <v>0.86241610738255037</v>
      </c>
      <c r="AS550">
        <v>38</v>
      </c>
      <c r="AT550">
        <v>10</v>
      </c>
      <c r="AU550">
        <v>16</v>
      </c>
      <c r="AV550">
        <v>24</v>
      </c>
      <c r="AW550">
        <v>185</v>
      </c>
      <c r="AX550">
        <v>1</v>
      </c>
      <c r="AY550">
        <v>2</v>
      </c>
      <c r="AZ550">
        <v>0</v>
      </c>
      <c r="BA550">
        <v>0</v>
      </c>
      <c r="BB550">
        <v>7.7</v>
      </c>
      <c r="BC550">
        <v>7.7</v>
      </c>
      <c r="BD550">
        <v>66.7</v>
      </c>
      <c r="BE550">
        <v>68.900000000000006</v>
      </c>
      <c r="BF550">
        <v>15</v>
      </c>
      <c r="BG550">
        <v>55</v>
      </c>
      <c r="BH550">
        <v>3.7</v>
      </c>
      <c r="BI550">
        <v>0</v>
      </c>
      <c r="BJ550">
        <v>1</v>
      </c>
      <c r="BK550">
        <v>1</v>
      </c>
      <c r="BL550">
        <v>1</v>
      </c>
      <c r="BM550">
        <v>1</v>
      </c>
      <c r="BN550">
        <v>3</v>
      </c>
      <c r="BO550">
        <v>149</v>
      </c>
      <c r="BP550">
        <v>3</v>
      </c>
      <c r="BQ550">
        <v>7</v>
      </c>
      <c r="BR550">
        <v>0</v>
      </c>
      <c r="BS550">
        <v>0</v>
      </c>
      <c r="BT550">
        <v>19.893869869166668</v>
      </c>
      <c r="BU550">
        <f>VLOOKUP(D550,'2023 FPIs'!$A$1:$B$33,2,FALSE)</f>
        <v>-4.4000000000000004</v>
      </c>
      <c r="BV550">
        <f>VLOOKUP($D550,'2023 FPIs'!$A$1:$F$33,3,FALSE)</f>
        <v>32</v>
      </c>
      <c r="BW550">
        <f>VLOOKUP($D550,'2023 FPIs'!$A$1:$F$33,4,FALSE)</f>
        <v>28.2</v>
      </c>
      <c r="BX550">
        <f>VLOOKUP($D550,'2023 FPIs'!$A$1:$F$33,5,FALSE)</f>
        <v>42.9</v>
      </c>
      <c r="BY550">
        <f>VLOOKUP($D550,'2023 FPIs'!$A$1:$F$33,6,FALSE)</f>
        <v>54.5</v>
      </c>
      <c r="BZ550">
        <f>VLOOKUP($D550,'2023 FPIs'!$A$1:$G$33,7,FALSE)</f>
        <v>1421</v>
      </c>
      <c r="CA550">
        <f>VLOOKUP($D550,'2023 FPIs'!$A$1:$M$33,8,FALSE)</f>
        <v>0.18300653594771241</v>
      </c>
      <c r="CB550">
        <f>VLOOKUP($D550,'2023 FPIs'!$A$1:$M$33,9,FALSE)</f>
        <v>0.10514541387024606</v>
      </c>
      <c r="CC550">
        <f>VLOOKUP($D550,'2023 FPIs'!$A$1:$M$33,10,FALSE)</f>
        <v>0.13827993254637436</v>
      </c>
      <c r="CD550">
        <f>VLOOKUP($D550,'2023 FPIs'!$A$1:$M$33,11,FALSE)</f>
        <v>0.15824175824175815</v>
      </c>
      <c r="CE550">
        <f>VLOOKUP($D550,'2023 FPIs'!$A$1:$M$33,12,FALSE)</f>
        <v>0.64935064935064934</v>
      </c>
      <c r="CF550">
        <f>VLOOKUP($D550,'2023 FPIs'!$A$1:$M$33,13,FALSE)</f>
        <v>0.17449664429530201</v>
      </c>
      <c r="CG550">
        <f t="shared" si="72"/>
        <v>12.5</v>
      </c>
      <c r="CH550">
        <f t="shared" si="73"/>
        <v>2.1187499999999999</v>
      </c>
      <c r="CI550">
        <f t="shared" si="74"/>
        <v>2.3439716312056738</v>
      </c>
      <c r="CJ550">
        <f t="shared" si="75"/>
        <v>1.4149184149184151</v>
      </c>
      <c r="CK550">
        <f t="shared" si="76"/>
        <v>0.9137614678899082</v>
      </c>
      <c r="CL550">
        <f t="shared" si="71"/>
        <v>205</v>
      </c>
    </row>
    <row r="551" spans="1:90">
      <c r="A551" t="s">
        <v>1</v>
      </c>
      <c r="B551">
        <v>1</v>
      </c>
      <c r="C551" t="s">
        <v>35</v>
      </c>
      <c r="D551" t="s">
        <v>61</v>
      </c>
      <c r="E551">
        <v>37</v>
      </c>
      <c r="F551">
        <v>3</v>
      </c>
      <c r="G551">
        <v>20</v>
      </c>
      <c r="H551">
        <v>32</v>
      </c>
      <c r="I551">
        <v>218</v>
      </c>
      <c r="J551">
        <v>1</v>
      </c>
      <c r="K551">
        <v>1</v>
      </c>
      <c r="L551">
        <v>0</v>
      </c>
      <c r="M551">
        <v>0</v>
      </c>
      <c r="N551">
        <v>6.8</v>
      </c>
      <c r="O551">
        <v>6.8</v>
      </c>
      <c r="P551">
        <v>62.5</v>
      </c>
      <c r="Q551">
        <v>79.900000000000006</v>
      </c>
      <c r="R551">
        <v>33</v>
      </c>
      <c r="S551">
        <v>168</v>
      </c>
      <c r="T551">
        <v>5.0999999999999996</v>
      </c>
      <c r="U551">
        <v>2</v>
      </c>
      <c r="V551">
        <v>3</v>
      </c>
      <c r="W551">
        <v>3</v>
      </c>
      <c r="X551">
        <v>4</v>
      </c>
      <c r="Y551">
        <v>4</v>
      </c>
      <c r="Z551">
        <v>1</v>
      </c>
      <c r="AA551">
        <v>70</v>
      </c>
      <c r="AB551">
        <v>9</v>
      </c>
      <c r="AC551">
        <v>15</v>
      </c>
      <c r="AD551">
        <v>0</v>
      </c>
      <c r="AE551">
        <v>1</v>
      </c>
      <c r="AF551">
        <v>34.7951131875</v>
      </c>
      <c r="AG551">
        <f>VLOOKUP(C551,'2023 FPIs'!$A$1:$B$33,2,FALSE)</f>
        <v>8.1</v>
      </c>
      <c r="AH551">
        <f>VLOOKUP($C551,'2023 FPIs'!$A$1:$F$33,3,FALSE)</f>
        <v>67.8</v>
      </c>
      <c r="AI551">
        <f>VLOOKUP($C551,'2023 FPIs'!$A$1:$F$33,4,FALSE)</f>
        <v>66.099999999999994</v>
      </c>
      <c r="AJ551">
        <f>VLOOKUP($C551,'2023 FPIs'!$A$1:$F$33,5,FALSE)</f>
        <v>60.7</v>
      </c>
      <c r="AK551">
        <f>VLOOKUP($C551,'2023 FPIs'!$A$1:$F$33,6,FALSE)</f>
        <v>49.8</v>
      </c>
      <c r="AL551">
        <f>VLOOKUP($C551,'2023 FPIs'!$A$1:$M$33,7,FALSE)</f>
        <v>1626</v>
      </c>
      <c r="AM551">
        <f>VLOOKUP($C551,'2023 FPIs'!$A$1:$M$33,8,FALSE)</f>
        <v>1</v>
      </c>
      <c r="AN551">
        <f>VLOOKUP($C551,'2023 FPIs'!$A$1:$M$33,9,FALSE)</f>
        <v>0.90604026845637575</v>
      </c>
      <c r="AO551">
        <f>VLOOKUP($C551,'2023 FPIs'!$A$1:$M$33,10,FALSE)</f>
        <v>0.77740303541315336</v>
      </c>
      <c r="AP551">
        <f>VLOOKUP($C551,'2023 FPIs'!$A$1:$M$33,11,FALSE)</f>
        <v>0.5494505494505495</v>
      </c>
      <c r="AQ551">
        <f>VLOOKUP($C551,'2023 FPIs'!$A$1:$M$33,12,FALSE)</f>
        <v>0.54761904761904756</v>
      </c>
      <c r="AR551">
        <f>VLOOKUP($C551,'2023 FPIs'!$A$1:$M$33,13,FALSE)</f>
        <v>0.86241610738255037</v>
      </c>
      <c r="AS551">
        <v>37</v>
      </c>
      <c r="AT551">
        <v>3</v>
      </c>
      <c r="AU551">
        <v>19</v>
      </c>
      <c r="AV551">
        <v>29</v>
      </c>
      <c r="AW551">
        <v>125</v>
      </c>
      <c r="AX551">
        <v>0</v>
      </c>
      <c r="AY551">
        <v>4</v>
      </c>
      <c r="AZ551">
        <v>9</v>
      </c>
      <c r="BA551">
        <v>45</v>
      </c>
      <c r="BB551">
        <v>5.9</v>
      </c>
      <c r="BC551">
        <v>3.3</v>
      </c>
      <c r="BD551">
        <v>65.5</v>
      </c>
      <c r="BE551">
        <v>35.1</v>
      </c>
      <c r="BF551">
        <v>13</v>
      </c>
      <c r="BG551">
        <v>105</v>
      </c>
      <c r="BH551">
        <v>8.1</v>
      </c>
      <c r="BI551">
        <v>0</v>
      </c>
      <c r="BJ551">
        <v>1</v>
      </c>
      <c r="BK551">
        <v>1</v>
      </c>
      <c r="BL551">
        <v>0</v>
      </c>
      <c r="BM551">
        <v>0</v>
      </c>
      <c r="BN551">
        <v>3</v>
      </c>
      <c r="BO551">
        <v>150</v>
      </c>
      <c r="BP551">
        <v>1</v>
      </c>
      <c r="BQ551">
        <v>9</v>
      </c>
      <c r="BR551">
        <v>0</v>
      </c>
      <c r="BS551">
        <v>1</v>
      </c>
      <c r="BT551">
        <v>25.378473818125002</v>
      </c>
      <c r="BU551">
        <f>VLOOKUP(D551,'2023 FPIs'!$A$1:$B$33,2,FALSE)</f>
        <v>-4.5999999999999996</v>
      </c>
      <c r="BV551">
        <f>VLOOKUP($D551,'2023 FPIs'!$A$1:$F$33,3,FALSE)</f>
        <v>40.5</v>
      </c>
      <c r="BW551">
        <f>VLOOKUP($D551,'2023 FPIs'!$A$1:$F$33,4,FALSE)</f>
        <v>40.5</v>
      </c>
      <c r="BX551">
        <f>VLOOKUP($D551,'2023 FPIs'!$A$1:$F$33,5,FALSE)</f>
        <v>48.7</v>
      </c>
      <c r="BY551">
        <f>VLOOKUP($D551,'2023 FPIs'!$A$1:$F$33,6,FALSE)</f>
        <v>40.6</v>
      </c>
      <c r="BZ551">
        <f>VLOOKUP($D551,'2023 FPIs'!$A$1:$G$33,7,FALSE)</f>
        <v>1421</v>
      </c>
      <c r="CA551">
        <f>VLOOKUP($D551,'2023 FPIs'!$A$1:$M$33,8,FALSE)</f>
        <v>0.16993464052287585</v>
      </c>
      <c r="CB551">
        <f>VLOOKUP($D551,'2023 FPIs'!$A$1:$M$33,9,FALSE)</f>
        <v>0.29530201342281875</v>
      </c>
      <c r="CC551">
        <f>VLOOKUP($D551,'2023 FPIs'!$A$1:$M$33,10,FALSE)</f>
        <v>0.34569983136593596</v>
      </c>
      <c r="CD551">
        <f>VLOOKUP($D551,'2023 FPIs'!$A$1:$M$33,11,FALSE)</f>
        <v>0.2857142857142857</v>
      </c>
      <c r="CE551">
        <f>VLOOKUP($D551,'2023 FPIs'!$A$1:$M$33,12,FALSE)</f>
        <v>0.34848484848484851</v>
      </c>
      <c r="CF551">
        <f>VLOOKUP($D551,'2023 FPIs'!$A$1:$M$33,13,FALSE)</f>
        <v>0.17449664429530201</v>
      </c>
      <c r="CG551">
        <f t="shared" si="72"/>
        <v>12.7</v>
      </c>
      <c r="CH551">
        <f t="shared" si="73"/>
        <v>1.674074074074074</v>
      </c>
      <c r="CI551">
        <f t="shared" si="74"/>
        <v>1.6320987654320986</v>
      </c>
      <c r="CJ551">
        <f t="shared" si="75"/>
        <v>1.246406570841889</v>
      </c>
      <c r="CK551">
        <f t="shared" si="76"/>
        <v>1.2266009852216748</v>
      </c>
      <c r="CL551">
        <f t="shared" si="71"/>
        <v>205</v>
      </c>
    </row>
    <row r="552" spans="1:90">
      <c r="A552" t="s">
        <v>1</v>
      </c>
      <c r="B552">
        <v>1</v>
      </c>
      <c r="C552" t="s">
        <v>35</v>
      </c>
      <c r="D552" t="s">
        <v>38</v>
      </c>
      <c r="E552">
        <v>48</v>
      </c>
      <c r="F552">
        <v>20</v>
      </c>
      <c r="G552">
        <v>21</v>
      </c>
      <c r="H552">
        <v>25</v>
      </c>
      <c r="I552">
        <v>310</v>
      </c>
      <c r="J552">
        <v>4</v>
      </c>
      <c r="K552">
        <v>0</v>
      </c>
      <c r="L552">
        <v>2</v>
      </c>
      <c r="M552">
        <v>10</v>
      </c>
      <c r="N552">
        <v>12.8</v>
      </c>
      <c r="O552">
        <v>11.5</v>
      </c>
      <c r="P552">
        <v>84</v>
      </c>
      <c r="Q552">
        <v>157.9</v>
      </c>
      <c r="R552">
        <v>29</v>
      </c>
      <c r="S552">
        <v>104</v>
      </c>
      <c r="T552">
        <v>3.6</v>
      </c>
      <c r="U552">
        <v>2</v>
      </c>
      <c r="V552">
        <v>2</v>
      </c>
      <c r="W552">
        <v>2</v>
      </c>
      <c r="X552">
        <v>6</v>
      </c>
      <c r="Y552">
        <v>6</v>
      </c>
      <c r="Z552">
        <v>2</v>
      </c>
      <c r="AA552">
        <v>93</v>
      </c>
      <c r="AB552">
        <v>5</v>
      </c>
      <c r="AC552">
        <v>10</v>
      </c>
      <c r="AD552">
        <v>0</v>
      </c>
      <c r="AE552">
        <v>0</v>
      </c>
      <c r="AF552">
        <v>30.458057930555555</v>
      </c>
      <c r="AG552">
        <f>VLOOKUP(C552,'2023 FPIs'!$A$1:$B$33,2,FALSE)</f>
        <v>8.1</v>
      </c>
      <c r="AH552">
        <f>VLOOKUP($C552,'2023 FPIs'!$A$1:$F$33,3,FALSE)</f>
        <v>67.8</v>
      </c>
      <c r="AI552">
        <f>VLOOKUP($C552,'2023 FPIs'!$A$1:$F$33,4,FALSE)</f>
        <v>66.099999999999994</v>
      </c>
      <c r="AJ552">
        <f>VLOOKUP($C552,'2023 FPIs'!$A$1:$F$33,5,FALSE)</f>
        <v>60.7</v>
      </c>
      <c r="AK552">
        <f>VLOOKUP($C552,'2023 FPIs'!$A$1:$F$33,6,FALSE)</f>
        <v>49.8</v>
      </c>
      <c r="AL552">
        <f>VLOOKUP($C552,'2023 FPIs'!$A$1:$M$33,7,FALSE)</f>
        <v>1626</v>
      </c>
      <c r="AM552">
        <f>VLOOKUP($C552,'2023 FPIs'!$A$1:$M$33,8,FALSE)</f>
        <v>1</v>
      </c>
      <c r="AN552">
        <f>VLOOKUP($C552,'2023 FPIs'!$A$1:$M$33,9,FALSE)</f>
        <v>0.90604026845637575</v>
      </c>
      <c r="AO552">
        <f>VLOOKUP($C552,'2023 FPIs'!$A$1:$M$33,10,FALSE)</f>
        <v>0.77740303541315336</v>
      </c>
      <c r="AP552">
        <f>VLOOKUP($C552,'2023 FPIs'!$A$1:$M$33,11,FALSE)</f>
        <v>0.5494505494505495</v>
      </c>
      <c r="AQ552">
        <f>VLOOKUP($C552,'2023 FPIs'!$A$1:$M$33,12,FALSE)</f>
        <v>0.54761904761904756</v>
      </c>
      <c r="AR552">
        <f>VLOOKUP($C552,'2023 FPIs'!$A$1:$M$33,13,FALSE)</f>
        <v>0.86241610738255037</v>
      </c>
      <c r="AS552">
        <v>48</v>
      </c>
      <c r="AT552">
        <v>20</v>
      </c>
      <c r="AU552">
        <v>25</v>
      </c>
      <c r="AV552">
        <v>35</v>
      </c>
      <c r="AW552">
        <v>251</v>
      </c>
      <c r="AX552">
        <v>1</v>
      </c>
      <c r="AY552">
        <v>1</v>
      </c>
      <c r="AZ552">
        <v>4</v>
      </c>
      <c r="BA552">
        <v>31</v>
      </c>
      <c r="BB552">
        <v>8.1</v>
      </c>
      <c r="BC552">
        <v>6.4</v>
      </c>
      <c r="BD552">
        <v>71.400000000000006</v>
      </c>
      <c r="BE552">
        <v>89.1</v>
      </c>
      <c r="BF552">
        <v>19</v>
      </c>
      <c r="BG552">
        <v>142</v>
      </c>
      <c r="BH552">
        <v>7.5</v>
      </c>
      <c r="BI552">
        <v>2</v>
      </c>
      <c r="BJ552">
        <v>0</v>
      </c>
      <c r="BK552">
        <v>0</v>
      </c>
      <c r="BL552">
        <v>2</v>
      </c>
      <c r="BM552">
        <v>2</v>
      </c>
      <c r="BN552">
        <v>3</v>
      </c>
      <c r="BO552">
        <v>138</v>
      </c>
      <c r="BP552">
        <v>3</v>
      </c>
      <c r="BQ552">
        <v>10</v>
      </c>
      <c r="BR552">
        <v>0</v>
      </c>
      <c r="BS552">
        <v>3</v>
      </c>
      <c r="BT552">
        <v>29.715529863916668</v>
      </c>
      <c r="BU552">
        <f>VLOOKUP(D552,'2023 FPIs'!$A$1:$B$33,2,FALSE)</f>
        <v>7.3</v>
      </c>
      <c r="BV552">
        <f>VLOOKUP($D552,'2023 FPIs'!$A$1:$F$33,3,FALSE)</f>
        <v>69</v>
      </c>
      <c r="BW552">
        <f>VLOOKUP($D552,'2023 FPIs'!$A$1:$F$33,4,FALSE)</f>
        <v>79.3</v>
      </c>
      <c r="BX552">
        <f>VLOOKUP($D552,'2023 FPIs'!$A$1:$F$33,5,FALSE)</f>
        <v>49.1</v>
      </c>
      <c r="BY552">
        <f>VLOOKUP($D552,'2023 FPIs'!$A$1:$F$33,6,FALSE)</f>
        <v>51.4</v>
      </c>
      <c r="BZ552">
        <f>VLOOKUP($D552,'2023 FPIs'!$A$1:$G$33,7,FALSE)</f>
        <v>1559</v>
      </c>
      <c r="CA552">
        <f>VLOOKUP($D552,'2023 FPIs'!$A$1:$M$33,8,FALSE)</f>
        <v>0.94771241830065356</v>
      </c>
      <c r="CB552">
        <f>VLOOKUP($D552,'2023 FPIs'!$A$1:$M$33,9,FALSE)</f>
        <v>0.93288590604026844</v>
      </c>
      <c r="CC552">
        <f>VLOOKUP($D552,'2023 FPIs'!$A$1:$M$33,10,FALSE)</f>
        <v>1</v>
      </c>
      <c r="CD552">
        <f>VLOOKUP($D552,'2023 FPIs'!$A$1:$M$33,11,FALSE)</f>
        <v>0.29450549450549446</v>
      </c>
      <c r="CE552">
        <f>VLOOKUP($D552,'2023 FPIs'!$A$1:$M$33,12,FALSE)</f>
        <v>0.58225108225108213</v>
      </c>
      <c r="CF552">
        <f>VLOOKUP($D552,'2023 FPIs'!$A$1:$M$33,13,FALSE)</f>
        <v>0.63758389261744963</v>
      </c>
      <c r="CG552">
        <f t="shared" si="72"/>
        <v>0.79999999999999982</v>
      </c>
      <c r="CH552">
        <f t="shared" si="73"/>
        <v>0.9826086956521739</v>
      </c>
      <c r="CI552">
        <f t="shared" si="74"/>
        <v>0.83354350567465318</v>
      </c>
      <c r="CJ552">
        <f t="shared" si="75"/>
        <v>1.2362525458248472</v>
      </c>
      <c r="CK552">
        <f t="shared" si="76"/>
        <v>0.9688715953307393</v>
      </c>
      <c r="CL552">
        <f t="shared" si="71"/>
        <v>67</v>
      </c>
    </row>
    <row r="553" spans="1:90">
      <c r="A553" t="s">
        <v>0</v>
      </c>
      <c r="B553">
        <v>0</v>
      </c>
      <c r="C553" t="s">
        <v>35</v>
      </c>
      <c r="D553" t="s">
        <v>41</v>
      </c>
      <c r="E553">
        <v>20</v>
      </c>
      <c r="F553">
        <v>25</v>
      </c>
      <c r="G553">
        <v>27</v>
      </c>
      <c r="H553">
        <v>40</v>
      </c>
      <c r="I553">
        <v>359</v>
      </c>
      <c r="J553">
        <v>2</v>
      </c>
      <c r="K553">
        <v>1</v>
      </c>
      <c r="L553">
        <v>0</v>
      </c>
      <c r="M553">
        <v>0</v>
      </c>
      <c r="N553">
        <v>9</v>
      </c>
      <c r="O553">
        <v>9</v>
      </c>
      <c r="P553">
        <v>67.5</v>
      </c>
      <c r="Q553">
        <v>102</v>
      </c>
      <c r="R553">
        <v>14</v>
      </c>
      <c r="S553">
        <v>29</v>
      </c>
      <c r="T553">
        <v>2.1</v>
      </c>
      <c r="U553">
        <v>1</v>
      </c>
      <c r="V553">
        <v>0</v>
      </c>
      <c r="W553">
        <v>0</v>
      </c>
      <c r="X553">
        <v>2</v>
      </c>
      <c r="Y553">
        <v>2</v>
      </c>
      <c r="Z553">
        <v>6</v>
      </c>
      <c r="AA553">
        <v>258</v>
      </c>
      <c r="AB553">
        <v>5</v>
      </c>
      <c r="AC553">
        <v>12</v>
      </c>
      <c r="AD553">
        <v>0</v>
      </c>
      <c r="AE553">
        <v>0</v>
      </c>
      <c r="AF553">
        <v>21.783947416666667</v>
      </c>
      <c r="AG553">
        <f>VLOOKUP(C553,'2023 FPIs'!$A$1:$B$33,2,FALSE)</f>
        <v>8.1</v>
      </c>
      <c r="AH553">
        <f>VLOOKUP($C553,'2023 FPIs'!$A$1:$F$33,3,FALSE)</f>
        <v>67.8</v>
      </c>
      <c r="AI553">
        <f>VLOOKUP($C553,'2023 FPIs'!$A$1:$F$33,4,FALSE)</f>
        <v>66.099999999999994</v>
      </c>
      <c r="AJ553">
        <f>VLOOKUP($C553,'2023 FPIs'!$A$1:$F$33,5,FALSE)</f>
        <v>60.7</v>
      </c>
      <c r="AK553">
        <f>VLOOKUP($C553,'2023 FPIs'!$A$1:$F$33,6,FALSE)</f>
        <v>49.8</v>
      </c>
      <c r="AL553">
        <f>VLOOKUP($C553,'2023 FPIs'!$A$1:$M$33,7,FALSE)</f>
        <v>1626</v>
      </c>
      <c r="AM553">
        <f>VLOOKUP($C553,'2023 FPIs'!$A$1:$M$33,8,FALSE)</f>
        <v>1</v>
      </c>
      <c r="AN553">
        <f>VLOOKUP($C553,'2023 FPIs'!$A$1:$M$33,9,FALSE)</f>
        <v>0.90604026845637575</v>
      </c>
      <c r="AO553">
        <f>VLOOKUP($C553,'2023 FPIs'!$A$1:$M$33,10,FALSE)</f>
        <v>0.77740303541315336</v>
      </c>
      <c r="AP553">
        <f>VLOOKUP($C553,'2023 FPIs'!$A$1:$M$33,11,FALSE)</f>
        <v>0.5494505494505495</v>
      </c>
      <c r="AQ553">
        <f>VLOOKUP($C553,'2023 FPIs'!$A$1:$M$33,12,FALSE)</f>
        <v>0.54761904761904756</v>
      </c>
      <c r="AR553">
        <f>VLOOKUP($C553,'2023 FPIs'!$A$1:$M$33,13,FALSE)</f>
        <v>0.86241610738255037</v>
      </c>
      <c r="AS553">
        <v>20</v>
      </c>
      <c r="AT553">
        <v>25</v>
      </c>
      <c r="AU553">
        <v>25</v>
      </c>
      <c r="AV553">
        <v>37</v>
      </c>
      <c r="AW553">
        <v>278</v>
      </c>
      <c r="AX553">
        <v>1</v>
      </c>
      <c r="AY553">
        <v>0</v>
      </c>
      <c r="AZ553">
        <v>5</v>
      </c>
      <c r="BA553">
        <v>37</v>
      </c>
      <c r="BB553">
        <v>8.5</v>
      </c>
      <c r="BC553">
        <v>6.6</v>
      </c>
      <c r="BD553">
        <v>67.599999999999994</v>
      </c>
      <c r="BE553">
        <v>98.7</v>
      </c>
      <c r="BF553">
        <v>40</v>
      </c>
      <c r="BG553">
        <v>196</v>
      </c>
      <c r="BH553">
        <v>4.9000000000000004</v>
      </c>
      <c r="BI553">
        <v>2</v>
      </c>
      <c r="BJ553">
        <v>1</v>
      </c>
      <c r="BK553">
        <v>1</v>
      </c>
      <c r="BL553">
        <v>2</v>
      </c>
      <c r="BM553">
        <v>2</v>
      </c>
      <c r="BN553">
        <v>5</v>
      </c>
      <c r="BO553">
        <v>247</v>
      </c>
      <c r="BP553">
        <v>10</v>
      </c>
      <c r="BQ553">
        <v>18</v>
      </c>
      <c r="BR553">
        <v>0</v>
      </c>
      <c r="BS553">
        <v>0</v>
      </c>
      <c r="BT553">
        <v>38.389641955500004</v>
      </c>
      <c r="BU553">
        <f>VLOOKUP(D553,'2023 FPIs'!$A$1:$B$33,2,FALSE)</f>
        <v>2.7</v>
      </c>
      <c r="BV553">
        <f>VLOOKUP($D553,'2023 FPIs'!$A$1:$F$33,3,FALSE)</f>
        <v>64</v>
      </c>
      <c r="BW553">
        <f>VLOOKUP($D553,'2023 FPIs'!$A$1:$F$33,4,FALSE)</f>
        <v>39.9</v>
      </c>
      <c r="BX553">
        <f>VLOOKUP($D553,'2023 FPIs'!$A$1:$F$33,5,FALSE)</f>
        <v>76.2</v>
      </c>
      <c r="BY553">
        <f>VLOOKUP($D553,'2023 FPIs'!$A$1:$F$33,6,FALSE)</f>
        <v>61.2</v>
      </c>
      <c r="BZ553">
        <f>VLOOKUP($D553,'2023 FPIs'!$A$1:$G$33,7,FALSE)</f>
        <v>1396</v>
      </c>
      <c r="CA553">
        <f>VLOOKUP($D553,'2023 FPIs'!$A$1:$M$33,8,FALSE)</f>
        <v>0.6470588235294118</v>
      </c>
      <c r="CB553">
        <f>VLOOKUP($D553,'2023 FPIs'!$A$1:$M$33,9,FALSE)</f>
        <v>0.82102908277404918</v>
      </c>
      <c r="CC553">
        <f>VLOOKUP($D553,'2023 FPIs'!$A$1:$M$33,10,FALSE)</f>
        <v>0.33558178752107926</v>
      </c>
      <c r="CD553">
        <f>VLOOKUP($D553,'2023 FPIs'!$A$1:$M$33,11,FALSE)</f>
        <v>0.89010989010989006</v>
      </c>
      <c r="CE553">
        <f>VLOOKUP($D553,'2023 FPIs'!$A$1:$M$33,12,FALSE)</f>
        <v>0.7943722943722944</v>
      </c>
      <c r="CF553">
        <f>VLOOKUP($D553,'2023 FPIs'!$A$1:$M$33,13,FALSE)</f>
        <v>9.0604026845637578E-2</v>
      </c>
      <c r="CG553">
        <f t="shared" si="72"/>
        <v>5.3999999999999995</v>
      </c>
      <c r="CH553">
        <f t="shared" si="73"/>
        <v>1.059375</v>
      </c>
      <c r="CI553">
        <f t="shared" si="74"/>
        <v>1.6566416040100249</v>
      </c>
      <c r="CJ553">
        <f t="shared" si="75"/>
        <v>0.79658792650918631</v>
      </c>
      <c r="CK553">
        <f t="shared" si="76"/>
        <v>0.81372549019607832</v>
      </c>
      <c r="CL553">
        <f t="shared" si="71"/>
        <v>230</v>
      </c>
    </row>
    <row r="554" spans="1:90">
      <c r="A554" t="s">
        <v>1</v>
      </c>
      <c r="B554">
        <v>1</v>
      </c>
      <c r="C554" t="s">
        <v>40</v>
      </c>
      <c r="D554" t="s">
        <v>35</v>
      </c>
      <c r="E554">
        <v>22</v>
      </c>
      <c r="F554">
        <v>16</v>
      </c>
      <c r="G554">
        <v>14</v>
      </c>
      <c r="H554">
        <v>22</v>
      </c>
      <c r="I554">
        <v>117</v>
      </c>
      <c r="J554">
        <v>1</v>
      </c>
      <c r="K554">
        <v>1</v>
      </c>
      <c r="L554">
        <v>3</v>
      </c>
      <c r="M554">
        <v>23</v>
      </c>
      <c r="N554">
        <v>6.4</v>
      </c>
      <c r="O554">
        <v>4.7</v>
      </c>
      <c r="P554">
        <v>63.6</v>
      </c>
      <c r="Q554">
        <v>73.5</v>
      </c>
      <c r="R554">
        <v>28</v>
      </c>
      <c r="S554">
        <v>172</v>
      </c>
      <c r="T554">
        <v>6.1</v>
      </c>
      <c r="U554">
        <v>0</v>
      </c>
      <c r="V554">
        <v>3</v>
      </c>
      <c r="W554">
        <v>3</v>
      </c>
      <c r="X554">
        <v>1</v>
      </c>
      <c r="Y554">
        <v>1</v>
      </c>
      <c r="Z554">
        <v>4</v>
      </c>
      <c r="AA554">
        <v>174</v>
      </c>
      <c r="AB554">
        <v>5</v>
      </c>
      <c r="AC554">
        <v>13</v>
      </c>
      <c r="AD554">
        <v>1</v>
      </c>
      <c r="AE554">
        <v>1</v>
      </c>
      <c r="AF554">
        <v>27.892951319444443</v>
      </c>
      <c r="AG554">
        <f>VLOOKUP(C554,'2023 FPIs'!$A$1:$B$33,2,FALSE)</f>
        <v>-1.7</v>
      </c>
      <c r="AH554">
        <f>VLOOKUP($C554,'2023 FPIs'!$A$1:$F$33,3,FALSE)</f>
        <v>49.1</v>
      </c>
      <c r="AI554">
        <f>VLOOKUP($C554,'2023 FPIs'!$A$1:$F$33,4,FALSE)</f>
        <v>23.3</v>
      </c>
      <c r="AJ554">
        <f>VLOOKUP($C554,'2023 FPIs'!$A$1:$F$33,5,FALSE)</f>
        <v>66.8</v>
      </c>
      <c r="AK554">
        <f>VLOOKUP($C554,'2023 FPIs'!$A$1:$F$33,6,FALSE)</f>
        <v>67</v>
      </c>
      <c r="AL554">
        <f>VLOOKUP($C554,'2023 FPIs'!$A$1:$M$33,7,FALSE)</f>
        <v>1493</v>
      </c>
      <c r="AM554">
        <f>VLOOKUP($C554,'2023 FPIs'!$A$1:$M$33,8,FALSE)</f>
        <v>0.35947712418300654</v>
      </c>
      <c r="AN554">
        <f>VLOOKUP($C554,'2023 FPIs'!$A$1:$M$33,9,FALSE)</f>
        <v>0.48769574944071586</v>
      </c>
      <c r="AO554">
        <f>VLOOKUP($C554,'2023 FPIs'!$A$1:$M$33,10,FALSE)</f>
        <v>5.5649241146711652E-2</v>
      </c>
      <c r="AP554">
        <f>VLOOKUP($C554,'2023 FPIs'!$A$1:$M$33,11,FALSE)</f>
        <v>0.68351648351648342</v>
      </c>
      <c r="AQ554">
        <f>VLOOKUP($C554,'2023 FPIs'!$A$1:$M$33,12,FALSE)</f>
        <v>0.91991341991341991</v>
      </c>
      <c r="AR554">
        <f>VLOOKUP($C554,'2023 FPIs'!$A$1:$M$33,13,FALSE)</f>
        <v>0.41610738255033558</v>
      </c>
      <c r="AS554">
        <v>22</v>
      </c>
      <c r="AT554">
        <v>16</v>
      </c>
      <c r="AU554">
        <v>29</v>
      </c>
      <c r="AV554">
        <v>41</v>
      </c>
      <c r="AW554">
        <v>217</v>
      </c>
      <c r="AX554">
        <v>1</v>
      </c>
      <c r="AY554">
        <v>3</v>
      </c>
      <c r="AZ554">
        <v>5</v>
      </c>
      <c r="BA554">
        <v>19</v>
      </c>
      <c r="BB554">
        <v>5.8</v>
      </c>
      <c r="BC554">
        <v>4.7</v>
      </c>
      <c r="BD554">
        <v>70.7</v>
      </c>
      <c r="BE554">
        <v>60.7</v>
      </c>
      <c r="BF554">
        <v>22</v>
      </c>
      <c r="BG554">
        <v>97</v>
      </c>
      <c r="BH554">
        <v>4.4000000000000004</v>
      </c>
      <c r="BI554">
        <v>0</v>
      </c>
      <c r="BJ554">
        <v>3</v>
      </c>
      <c r="BK554">
        <v>3</v>
      </c>
      <c r="BL554">
        <v>1</v>
      </c>
      <c r="BM554">
        <v>1</v>
      </c>
      <c r="BN554">
        <v>3</v>
      </c>
      <c r="BO554">
        <v>141</v>
      </c>
      <c r="BP554">
        <v>5</v>
      </c>
      <c r="BQ554">
        <v>13</v>
      </c>
      <c r="BR554">
        <v>0</v>
      </c>
      <c r="BS554">
        <v>0</v>
      </c>
      <c r="BT554">
        <v>33.259427800166669</v>
      </c>
      <c r="BU554">
        <f>VLOOKUP(D554,'2023 FPIs'!$A$1:$B$33,2,FALSE)</f>
        <v>8.1</v>
      </c>
      <c r="BV554">
        <f>VLOOKUP($D554,'2023 FPIs'!$A$1:$F$33,3,FALSE)</f>
        <v>67.8</v>
      </c>
      <c r="BW554">
        <f>VLOOKUP($D554,'2023 FPIs'!$A$1:$F$33,4,FALSE)</f>
        <v>66.099999999999994</v>
      </c>
      <c r="BX554">
        <f>VLOOKUP($D554,'2023 FPIs'!$A$1:$F$33,5,FALSE)</f>
        <v>60.7</v>
      </c>
      <c r="BY554">
        <f>VLOOKUP($D554,'2023 FPIs'!$A$1:$F$33,6,FALSE)</f>
        <v>49.8</v>
      </c>
      <c r="BZ554">
        <f>VLOOKUP($D554,'2023 FPIs'!$A$1:$G$33,7,FALSE)</f>
        <v>1626</v>
      </c>
      <c r="CA554">
        <f>VLOOKUP($D554,'2023 FPIs'!$A$1:$M$33,8,FALSE)</f>
        <v>1</v>
      </c>
      <c r="CB554">
        <f>VLOOKUP($D554,'2023 FPIs'!$A$1:$M$33,9,FALSE)</f>
        <v>0.90604026845637575</v>
      </c>
      <c r="CC554">
        <f>VLOOKUP($D554,'2023 FPIs'!$A$1:$M$33,10,FALSE)</f>
        <v>0.77740303541315336</v>
      </c>
      <c r="CD554">
        <f>VLOOKUP($D554,'2023 FPIs'!$A$1:$M$33,11,FALSE)</f>
        <v>0.5494505494505495</v>
      </c>
      <c r="CE554">
        <f>VLOOKUP($D554,'2023 FPIs'!$A$1:$M$33,12,FALSE)</f>
        <v>0.54761904761904756</v>
      </c>
      <c r="CF554">
        <f>VLOOKUP($D554,'2023 FPIs'!$A$1:$M$33,13,FALSE)</f>
        <v>0.86241610738255037</v>
      </c>
      <c r="CG554">
        <f t="shared" si="72"/>
        <v>-9.7999999999999989</v>
      </c>
      <c r="CH554">
        <f t="shared" si="73"/>
        <v>0.72418879056047203</v>
      </c>
      <c r="CI554">
        <f t="shared" si="74"/>
        <v>0.35249621785173985</v>
      </c>
      <c r="CJ554">
        <f t="shared" si="75"/>
        <v>1.1004942339373969</v>
      </c>
      <c r="CK554">
        <f t="shared" si="76"/>
        <v>1.3453815261044177</v>
      </c>
      <c r="CL554">
        <f t="shared" si="71"/>
        <v>-133</v>
      </c>
    </row>
    <row r="555" spans="1:90">
      <c r="A555" t="s">
        <v>0</v>
      </c>
      <c r="B555">
        <v>0</v>
      </c>
      <c r="C555" t="s">
        <v>40</v>
      </c>
      <c r="D555" t="s">
        <v>64</v>
      </c>
      <c r="E555">
        <v>10</v>
      </c>
      <c r="F555">
        <v>30</v>
      </c>
      <c r="G555">
        <v>12</v>
      </c>
      <c r="H555">
        <v>27</v>
      </c>
      <c r="I555">
        <v>151</v>
      </c>
      <c r="J555">
        <v>1</v>
      </c>
      <c r="K555">
        <v>3</v>
      </c>
      <c r="L555">
        <v>3</v>
      </c>
      <c r="M555">
        <v>19</v>
      </c>
      <c r="N555">
        <v>6.3</v>
      </c>
      <c r="O555">
        <v>5</v>
      </c>
      <c r="P555">
        <v>44.4</v>
      </c>
      <c r="Q555">
        <v>35.200000000000003</v>
      </c>
      <c r="R555">
        <v>16</v>
      </c>
      <c r="S555">
        <v>64</v>
      </c>
      <c r="T555">
        <v>4</v>
      </c>
      <c r="U555">
        <v>0</v>
      </c>
      <c r="V555">
        <v>1</v>
      </c>
      <c r="W555">
        <v>1</v>
      </c>
      <c r="X555">
        <v>1</v>
      </c>
      <c r="Y555">
        <v>1</v>
      </c>
      <c r="Z555">
        <v>5</v>
      </c>
      <c r="AA555">
        <v>241</v>
      </c>
      <c r="AB555">
        <v>1</v>
      </c>
      <c r="AC555">
        <v>10</v>
      </c>
      <c r="AD555">
        <v>1</v>
      </c>
      <c r="AE555">
        <v>1</v>
      </c>
      <c r="AF555">
        <v>17.683151979166666</v>
      </c>
      <c r="AG555">
        <f>VLOOKUP(C555,'2023 FPIs'!$A$1:$B$33,2,FALSE)</f>
        <v>-1.7</v>
      </c>
      <c r="AH555">
        <f>VLOOKUP($C555,'2023 FPIs'!$A$1:$F$33,3,FALSE)</f>
        <v>49.1</v>
      </c>
      <c r="AI555">
        <f>VLOOKUP($C555,'2023 FPIs'!$A$1:$F$33,4,FALSE)</f>
        <v>23.3</v>
      </c>
      <c r="AJ555">
        <f>VLOOKUP($C555,'2023 FPIs'!$A$1:$F$33,5,FALSE)</f>
        <v>66.8</v>
      </c>
      <c r="AK555">
        <f>VLOOKUP($C555,'2023 FPIs'!$A$1:$F$33,6,FALSE)</f>
        <v>67</v>
      </c>
      <c r="AL555">
        <f>VLOOKUP($C555,'2023 FPIs'!$A$1:$M$33,7,FALSE)</f>
        <v>1493</v>
      </c>
      <c r="AM555">
        <f>VLOOKUP($C555,'2023 FPIs'!$A$1:$M$33,8,FALSE)</f>
        <v>0.35947712418300654</v>
      </c>
      <c r="AN555">
        <f>VLOOKUP($C555,'2023 FPIs'!$A$1:$M$33,9,FALSE)</f>
        <v>0.48769574944071586</v>
      </c>
      <c r="AO555">
        <f>VLOOKUP($C555,'2023 FPIs'!$A$1:$M$33,10,FALSE)</f>
        <v>5.5649241146711652E-2</v>
      </c>
      <c r="AP555">
        <f>VLOOKUP($C555,'2023 FPIs'!$A$1:$M$33,11,FALSE)</f>
        <v>0.68351648351648342</v>
      </c>
      <c r="AQ555">
        <f>VLOOKUP($C555,'2023 FPIs'!$A$1:$M$33,12,FALSE)</f>
        <v>0.91991341991341991</v>
      </c>
      <c r="AR555">
        <f>VLOOKUP($C555,'2023 FPIs'!$A$1:$M$33,13,FALSE)</f>
        <v>0.41610738255033558</v>
      </c>
      <c r="AS555">
        <v>10</v>
      </c>
      <c r="AT555">
        <v>30</v>
      </c>
      <c r="AU555">
        <v>31</v>
      </c>
      <c r="AV555">
        <v>38</v>
      </c>
      <c r="AW555">
        <v>248</v>
      </c>
      <c r="AX555">
        <v>2</v>
      </c>
      <c r="AY555">
        <v>0</v>
      </c>
      <c r="AZ555">
        <v>1</v>
      </c>
      <c r="BA555">
        <v>7</v>
      </c>
      <c r="BB555">
        <v>6.7</v>
      </c>
      <c r="BC555">
        <v>6.4</v>
      </c>
      <c r="BD555">
        <v>81.599999999999994</v>
      </c>
      <c r="BE555">
        <v>111.4</v>
      </c>
      <c r="BF555">
        <v>44</v>
      </c>
      <c r="BG555">
        <v>134</v>
      </c>
      <c r="BH555">
        <v>3</v>
      </c>
      <c r="BI555">
        <v>0</v>
      </c>
      <c r="BJ555">
        <v>5</v>
      </c>
      <c r="BK555">
        <v>5</v>
      </c>
      <c r="BL555">
        <v>1</v>
      </c>
      <c r="BM555">
        <v>1</v>
      </c>
      <c r="BN555">
        <v>3</v>
      </c>
      <c r="BO555">
        <v>155</v>
      </c>
      <c r="BP555">
        <v>9</v>
      </c>
      <c r="BQ555">
        <v>18</v>
      </c>
      <c r="BR555">
        <v>0</v>
      </c>
      <c r="BS555">
        <v>0</v>
      </c>
      <c r="BT555">
        <v>42.490438138875007</v>
      </c>
      <c r="BU555">
        <f>VLOOKUP(D555,'2023 FPIs'!$A$1:$B$33,2,FALSE)</f>
        <v>6.2</v>
      </c>
      <c r="BV555">
        <f>VLOOKUP($D555,'2023 FPIs'!$A$1:$F$33,3,FALSE)</f>
        <v>72</v>
      </c>
      <c r="BW555">
        <f>VLOOKUP($D555,'2023 FPIs'!$A$1:$F$33,4,FALSE)</f>
        <v>57.7</v>
      </c>
      <c r="BX555">
        <f>VLOOKUP($D555,'2023 FPIs'!$A$1:$F$33,5,FALSE)</f>
        <v>72.2</v>
      </c>
      <c r="BY555">
        <f>VLOOKUP($D555,'2023 FPIs'!$A$1:$F$33,6,FALSE)</f>
        <v>61.4</v>
      </c>
      <c r="BZ555">
        <f>VLOOKUP($D555,'2023 FPIs'!$A$1:$G$33,7,FALSE)</f>
        <v>1617</v>
      </c>
      <c r="CA555">
        <f>VLOOKUP($D555,'2023 FPIs'!$A$1:$M$33,8,FALSE)</f>
        <v>0.87581699346405228</v>
      </c>
      <c r="CB555">
        <f>VLOOKUP($D555,'2023 FPIs'!$A$1:$M$33,9,FALSE)</f>
        <v>1</v>
      </c>
      <c r="CC555">
        <f>VLOOKUP($D555,'2023 FPIs'!$A$1:$M$33,10,FALSE)</f>
        <v>0.63575042158516026</v>
      </c>
      <c r="CD555">
        <f>VLOOKUP($D555,'2023 FPIs'!$A$1:$M$33,11,FALSE)</f>
        <v>0.80219780219780223</v>
      </c>
      <c r="CE555">
        <f>VLOOKUP($D555,'2023 FPIs'!$A$1:$M$33,12,FALSE)</f>
        <v>0.79870129870129858</v>
      </c>
      <c r="CF555">
        <f>VLOOKUP($D555,'2023 FPIs'!$A$1:$M$33,13,FALSE)</f>
        <v>0.83221476510067116</v>
      </c>
      <c r="CG555">
        <f t="shared" si="72"/>
        <v>-7.9</v>
      </c>
      <c r="CH555">
        <f t="shared" si="73"/>
        <v>0.68194444444444446</v>
      </c>
      <c r="CI555">
        <f t="shared" si="74"/>
        <v>0.40381282495667242</v>
      </c>
      <c r="CJ555">
        <f t="shared" si="75"/>
        <v>0.92520775623268692</v>
      </c>
      <c r="CK555">
        <f t="shared" si="76"/>
        <v>1.0912052117263844</v>
      </c>
      <c r="CL555">
        <f t="shared" si="71"/>
        <v>-124</v>
      </c>
    </row>
    <row r="556" spans="1:90">
      <c r="A556" t="s">
        <v>0</v>
      </c>
      <c r="B556">
        <v>0</v>
      </c>
      <c r="C556" t="s">
        <v>40</v>
      </c>
      <c r="D556" t="s">
        <v>39</v>
      </c>
      <c r="E556">
        <v>10</v>
      </c>
      <c r="F556">
        <v>15</v>
      </c>
      <c r="G556">
        <v>18</v>
      </c>
      <c r="H556">
        <v>36</v>
      </c>
      <c r="I556">
        <v>133</v>
      </c>
      <c r="J556">
        <v>0</v>
      </c>
      <c r="K556">
        <v>0</v>
      </c>
      <c r="L556">
        <v>3</v>
      </c>
      <c r="M556">
        <v>24</v>
      </c>
      <c r="N556">
        <v>4.4000000000000004</v>
      </c>
      <c r="O556">
        <v>3.4</v>
      </c>
      <c r="P556">
        <v>50</v>
      </c>
      <c r="Q556">
        <v>59.1</v>
      </c>
      <c r="R556">
        <v>22</v>
      </c>
      <c r="S556">
        <v>38</v>
      </c>
      <c r="T556">
        <v>1.7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8</v>
      </c>
      <c r="AA556">
        <v>410</v>
      </c>
      <c r="AB556">
        <v>2</v>
      </c>
      <c r="AC556">
        <v>14</v>
      </c>
      <c r="AD556">
        <v>1</v>
      </c>
      <c r="AE556">
        <v>2</v>
      </c>
      <c r="AF556">
        <v>28.196713944444447</v>
      </c>
      <c r="AG556">
        <f>VLOOKUP(C556,'2023 FPIs'!$A$1:$B$33,2,FALSE)</f>
        <v>-1.7</v>
      </c>
      <c r="AH556">
        <f>VLOOKUP($C556,'2023 FPIs'!$A$1:$F$33,3,FALSE)</f>
        <v>49.1</v>
      </c>
      <c r="AI556">
        <f>VLOOKUP($C556,'2023 FPIs'!$A$1:$F$33,4,FALSE)</f>
        <v>23.3</v>
      </c>
      <c r="AJ556">
        <f>VLOOKUP($C556,'2023 FPIs'!$A$1:$F$33,5,FALSE)</f>
        <v>66.8</v>
      </c>
      <c r="AK556">
        <f>VLOOKUP($C556,'2023 FPIs'!$A$1:$F$33,6,FALSE)</f>
        <v>67</v>
      </c>
      <c r="AL556">
        <f>VLOOKUP($C556,'2023 FPIs'!$A$1:$M$33,7,FALSE)</f>
        <v>1493</v>
      </c>
      <c r="AM556">
        <f>VLOOKUP($C556,'2023 FPIs'!$A$1:$M$33,8,FALSE)</f>
        <v>0.35947712418300654</v>
      </c>
      <c r="AN556">
        <f>VLOOKUP($C556,'2023 FPIs'!$A$1:$M$33,9,FALSE)</f>
        <v>0.48769574944071586</v>
      </c>
      <c r="AO556">
        <f>VLOOKUP($C556,'2023 FPIs'!$A$1:$M$33,10,FALSE)</f>
        <v>5.5649241146711652E-2</v>
      </c>
      <c r="AP556">
        <f>VLOOKUP($C556,'2023 FPIs'!$A$1:$M$33,11,FALSE)</f>
        <v>0.68351648351648342</v>
      </c>
      <c r="AQ556">
        <f>VLOOKUP($C556,'2023 FPIs'!$A$1:$M$33,12,FALSE)</f>
        <v>0.91991341991341991</v>
      </c>
      <c r="AR556">
        <f>VLOOKUP($C556,'2023 FPIs'!$A$1:$M$33,13,FALSE)</f>
        <v>0.41610738255033558</v>
      </c>
      <c r="AS556">
        <v>10</v>
      </c>
      <c r="AT556">
        <v>15</v>
      </c>
      <c r="AU556">
        <v>15</v>
      </c>
      <c r="AV556">
        <v>29</v>
      </c>
      <c r="AW556">
        <v>201</v>
      </c>
      <c r="AX556">
        <v>1</v>
      </c>
      <c r="AY556">
        <v>0</v>
      </c>
      <c r="AZ556">
        <v>0</v>
      </c>
      <c r="BA556">
        <v>0</v>
      </c>
      <c r="BB556">
        <v>6.9</v>
      </c>
      <c r="BC556">
        <v>6.9</v>
      </c>
      <c r="BD556">
        <v>51.7</v>
      </c>
      <c r="BE556">
        <v>85.6</v>
      </c>
      <c r="BF556">
        <v>40</v>
      </c>
      <c r="BG556">
        <v>157</v>
      </c>
      <c r="BH556">
        <v>3.9</v>
      </c>
      <c r="BI556">
        <v>0</v>
      </c>
      <c r="BJ556">
        <v>2</v>
      </c>
      <c r="BK556">
        <v>4</v>
      </c>
      <c r="BL556">
        <v>1</v>
      </c>
      <c r="BM556">
        <v>1</v>
      </c>
      <c r="BN556">
        <v>8</v>
      </c>
      <c r="BO556">
        <v>322</v>
      </c>
      <c r="BP556">
        <v>8</v>
      </c>
      <c r="BQ556">
        <v>19</v>
      </c>
      <c r="BR556">
        <v>0</v>
      </c>
      <c r="BS556">
        <v>0</v>
      </c>
      <c r="BT556">
        <v>31.976874261333332</v>
      </c>
      <c r="BU556">
        <f>VLOOKUP(D556,'2023 FPIs'!$A$1:$B$33,2,FALSE)</f>
        <v>-3.2</v>
      </c>
      <c r="BV556">
        <f>VLOOKUP($D556,'2023 FPIs'!$A$1:$F$33,3,FALSE)</f>
        <v>28.8</v>
      </c>
      <c r="BW556">
        <f>VLOOKUP($D556,'2023 FPIs'!$A$1:$F$33,4,FALSE)</f>
        <v>22.7</v>
      </c>
      <c r="BX556">
        <f>VLOOKUP($D556,'2023 FPIs'!$A$1:$F$33,5,FALSE)</f>
        <v>52.4</v>
      </c>
      <c r="BY556">
        <f>VLOOKUP($D556,'2023 FPIs'!$A$1:$F$33,6,FALSE)</f>
        <v>33.1</v>
      </c>
      <c r="BZ556">
        <f>VLOOKUP($D556,'2023 FPIs'!$A$1:$G$33,7,FALSE)</f>
        <v>1429</v>
      </c>
      <c r="CA556">
        <f>VLOOKUP($D556,'2023 FPIs'!$A$1:$M$33,8,FALSE)</f>
        <v>0.26143790849673204</v>
      </c>
      <c r="CB556">
        <f>VLOOKUP($D556,'2023 FPIs'!$A$1:$M$33,9,FALSE)</f>
        <v>3.3557046979865772E-2</v>
      </c>
      <c r="CC556">
        <f>VLOOKUP($D556,'2023 FPIs'!$A$1:$M$33,10,FALSE)</f>
        <v>4.5531197301854967E-2</v>
      </c>
      <c r="CD556">
        <f>VLOOKUP($D556,'2023 FPIs'!$A$1:$M$33,11,FALSE)</f>
        <v>0.36703296703296695</v>
      </c>
      <c r="CE556">
        <f>VLOOKUP($D556,'2023 FPIs'!$A$1:$M$33,12,FALSE)</f>
        <v>0.18614718614718617</v>
      </c>
      <c r="CF556">
        <f>VLOOKUP($D556,'2023 FPIs'!$A$1:$M$33,13,FALSE)</f>
        <v>0.20134228187919462</v>
      </c>
      <c r="CG556">
        <f t="shared" si="72"/>
        <v>1.5000000000000002</v>
      </c>
      <c r="CH556">
        <f t="shared" si="73"/>
        <v>1.7048611111111112</v>
      </c>
      <c r="CI556">
        <f t="shared" si="74"/>
        <v>1.026431718061674</v>
      </c>
      <c r="CJ556">
        <f t="shared" si="75"/>
        <v>1.2748091603053435</v>
      </c>
      <c r="CK556">
        <f t="shared" si="76"/>
        <v>2.02416918429003</v>
      </c>
      <c r="CL556">
        <f t="shared" si="71"/>
        <v>64</v>
      </c>
    </row>
    <row r="557" spans="1:90">
      <c r="A557" t="s">
        <v>0</v>
      </c>
      <c r="B557">
        <v>0</v>
      </c>
      <c r="C557" t="s">
        <v>40</v>
      </c>
      <c r="D557" t="s">
        <v>46</v>
      </c>
      <c r="E557">
        <v>20</v>
      </c>
      <c r="F557">
        <v>23</v>
      </c>
      <c r="G557">
        <v>28</v>
      </c>
      <c r="H557">
        <v>39</v>
      </c>
      <c r="I557">
        <v>228</v>
      </c>
      <c r="J557">
        <v>2</v>
      </c>
      <c r="K557">
        <v>0</v>
      </c>
      <c r="L557">
        <v>2</v>
      </c>
      <c r="M557">
        <v>17</v>
      </c>
      <c r="N557">
        <v>6.3</v>
      </c>
      <c r="O557">
        <v>5.6</v>
      </c>
      <c r="P557">
        <v>71.8</v>
      </c>
      <c r="Q557">
        <v>103.4</v>
      </c>
      <c r="R557">
        <v>16</v>
      </c>
      <c r="S557">
        <v>108</v>
      </c>
      <c r="T557">
        <v>6.8</v>
      </c>
      <c r="U557">
        <v>0</v>
      </c>
      <c r="V557">
        <v>1</v>
      </c>
      <c r="W557">
        <v>2</v>
      </c>
      <c r="X557">
        <v>1</v>
      </c>
      <c r="Y557">
        <v>1</v>
      </c>
      <c r="Z557">
        <v>5</v>
      </c>
      <c r="AA557">
        <v>214</v>
      </c>
      <c r="AB557">
        <v>5</v>
      </c>
      <c r="AC557">
        <v>12</v>
      </c>
      <c r="AD557">
        <v>0</v>
      </c>
      <c r="AE557">
        <v>0</v>
      </c>
      <c r="AF557">
        <v>27.909827020833333</v>
      </c>
      <c r="AG557">
        <f>VLOOKUP(C557,'2023 FPIs'!$A$1:$B$33,2,FALSE)</f>
        <v>-1.7</v>
      </c>
      <c r="AH557">
        <f>VLOOKUP($C557,'2023 FPIs'!$A$1:$F$33,3,FALSE)</f>
        <v>49.1</v>
      </c>
      <c r="AI557">
        <f>VLOOKUP($C557,'2023 FPIs'!$A$1:$F$33,4,FALSE)</f>
        <v>23.3</v>
      </c>
      <c r="AJ557">
        <f>VLOOKUP($C557,'2023 FPIs'!$A$1:$F$33,5,FALSE)</f>
        <v>66.8</v>
      </c>
      <c r="AK557">
        <f>VLOOKUP($C557,'2023 FPIs'!$A$1:$F$33,6,FALSE)</f>
        <v>67</v>
      </c>
      <c r="AL557">
        <f>VLOOKUP($C557,'2023 FPIs'!$A$1:$M$33,7,FALSE)</f>
        <v>1493</v>
      </c>
      <c r="AM557">
        <f>VLOOKUP($C557,'2023 FPIs'!$A$1:$M$33,8,FALSE)</f>
        <v>0.35947712418300654</v>
      </c>
      <c r="AN557">
        <f>VLOOKUP($C557,'2023 FPIs'!$A$1:$M$33,9,FALSE)</f>
        <v>0.48769574944071586</v>
      </c>
      <c r="AO557">
        <f>VLOOKUP($C557,'2023 FPIs'!$A$1:$M$33,10,FALSE)</f>
        <v>5.5649241146711652E-2</v>
      </c>
      <c r="AP557">
        <f>VLOOKUP($C557,'2023 FPIs'!$A$1:$M$33,11,FALSE)</f>
        <v>0.68351648351648342</v>
      </c>
      <c r="AQ557">
        <f>VLOOKUP($C557,'2023 FPIs'!$A$1:$M$33,12,FALSE)</f>
        <v>0.91991341991341991</v>
      </c>
      <c r="AR557">
        <f>VLOOKUP($C557,'2023 FPIs'!$A$1:$M$33,13,FALSE)</f>
        <v>0.41610738255033558</v>
      </c>
      <c r="AS557">
        <v>20</v>
      </c>
      <c r="AT557">
        <v>23</v>
      </c>
      <c r="AU557">
        <v>18</v>
      </c>
      <c r="AV557">
        <v>30</v>
      </c>
      <c r="AW557">
        <v>197</v>
      </c>
      <c r="AX557">
        <v>1</v>
      </c>
      <c r="AY557">
        <v>2</v>
      </c>
      <c r="AZ557">
        <v>1</v>
      </c>
      <c r="BA557">
        <v>6</v>
      </c>
      <c r="BB557">
        <v>6.8</v>
      </c>
      <c r="BC557">
        <v>6.4</v>
      </c>
      <c r="BD557">
        <v>60</v>
      </c>
      <c r="BE557">
        <v>62.8</v>
      </c>
      <c r="BF557">
        <v>35</v>
      </c>
      <c r="BG557">
        <v>204</v>
      </c>
      <c r="BH557">
        <v>5.8</v>
      </c>
      <c r="BI557">
        <v>1</v>
      </c>
      <c r="BJ557">
        <v>3</v>
      </c>
      <c r="BK557">
        <v>3</v>
      </c>
      <c r="BL557">
        <v>2</v>
      </c>
      <c r="BM557">
        <v>2</v>
      </c>
      <c r="BN557">
        <v>2</v>
      </c>
      <c r="BO557">
        <v>98</v>
      </c>
      <c r="BP557">
        <v>7</v>
      </c>
      <c r="BQ557">
        <v>12</v>
      </c>
      <c r="BR557">
        <v>0</v>
      </c>
      <c r="BS557">
        <v>0</v>
      </c>
      <c r="BT557">
        <v>32.263761237125003</v>
      </c>
      <c r="BU557">
        <f>VLOOKUP(D557,'2023 FPIs'!$A$1:$B$33,2,FALSE)</f>
        <v>7.4</v>
      </c>
      <c r="BV557">
        <f>VLOOKUP($D557,'2023 FPIs'!$A$1:$F$33,3,FALSE)</f>
        <v>65.8</v>
      </c>
      <c r="BW557">
        <f>VLOOKUP($D557,'2023 FPIs'!$A$1:$F$33,4,FALSE)</f>
        <v>58.2</v>
      </c>
      <c r="BX557">
        <f>VLOOKUP($D557,'2023 FPIs'!$A$1:$F$33,5,FALSE)</f>
        <v>68.7</v>
      </c>
      <c r="BY557">
        <f>VLOOKUP($D557,'2023 FPIs'!$A$1:$F$33,6,FALSE)</f>
        <v>41.6</v>
      </c>
      <c r="BZ557">
        <f>VLOOKUP($D557,'2023 FPIs'!$A$1:$G$33,7,FALSE)</f>
        <v>1663</v>
      </c>
      <c r="CA557">
        <f>VLOOKUP($D557,'2023 FPIs'!$A$1:$M$33,8,FALSE)</f>
        <v>0.95424836601307195</v>
      </c>
      <c r="CB557">
        <f>VLOOKUP($D557,'2023 FPIs'!$A$1:$M$33,9,FALSE)</f>
        <v>0.86129753914988805</v>
      </c>
      <c r="CC557">
        <f>VLOOKUP($D557,'2023 FPIs'!$A$1:$M$33,10,FALSE)</f>
        <v>0.64418212478920744</v>
      </c>
      <c r="CD557">
        <f>VLOOKUP($D557,'2023 FPIs'!$A$1:$M$33,11,FALSE)</f>
        <v>0.72527472527472525</v>
      </c>
      <c r="CE557">
        <f>VLOOKUP($D557,'2023 FPIs'!$A$1:$M$33,12,FALSE)</f>
        <v>0.37012987012987014</v>
      </c>
      <c r="CF557">
        <f>VLOOKUP($D557,'2023 FPIs'!$A$1:$M$33,13,FALSE)</f>
        <v>0.98657718120805371</v>
      </c>
      <c r="CG557">
        <f t="shared" si="72"/>
        <v>-9.1</v>
      </c>
      <c r="CH557">
        <f t="shared" si="73"/>
        <v>0.74620060790273557</v>
      </c>
      <c r="CI557">
        <f t="shared" si="74"/>
        <v>0.40034364261168381</v>
      </c>
      <c r="CJ557">
        <f t="shared" si="75"/>
        <v>0.97234352256186307</v>
      </c>
      <c r="CK557">
        <f t="shared" si="76"/>
        <v>1.6105769230769231</v>
      </c>
      <c r="CL557">
        <f t="shared" si="71"/>
        <v>-170</v>
      </c>
    </row>
    <row r="558" spans="1:90">
      <c r="A558" t="s">
        <v>1</v>
      </c>
      <c r="B558">
        <v>1</v>
      </c>
      <c r="C558" t="s">
        <v>40</v>
      </c>
      <c r="D558" t="s">
        <v>59</v>
      </c>
      <c r="E558">
        <v>31</v>
      </c>
      <c r="F558">
        <v>21</v>
      </c>
      <c r="G558">
        <v>19</v>
      </c>
      <c r="H558">
        <v>26</v>
      </c>
      <c r="I558">
        <v>173</v>
      </c>
      <c r="J558">
        <v>0</v>
      </c>
      <c r="K558">
        <v>1</v>
      </c>
      <c r="L558">
        <v>4</v>
      </c>
      <c r="M558">
        <v>26</v>
      </c>
      <c r="N558">
        <v>7.7</v>
      </c>
      <c r="O558">
        <v>5.8</v>
      </c>
      <c r="P558">
        <v>73.099999999999994</v>
      </c>
      <c r="Q558">
        <v>74.7</v>
      </c>
      <c r="R558">
        <v>32</v>
      </c>
      <c r="S558">
        <v>234</v>
      </c>
      <c r="T558">
        <v>7.3</v>
      </c>
      <c r="U558">
        <v>1</v>
      </c>
      <c r="V558">
        <v>5</v>
      </c>
      <c r="W558">
        <v>5</v>
      </c>
      <c r="X558">
        <v>2</v>
      </c>
      <c r="Y558">
        <v>2</v>
      </c>
      <c r="Z558">
        <v>3</v>
      </c>
      <c r="AA558">
        <v>156</v>
      </c>
      <c r="AB558">
        <v>3</v>
      </c>
      <c r="AC558">
        <v>12</v>
      </c>
      <c r="AD558">
        <v>0</v>
      </c>
      <c r="AE558">
        <v>0</v>
      </c>
      <c r="AF558">
        <v>34.744486083333335</v>
      </c>
      <c r="AG558">
        <f>VLOOKUP(C558,'2023 FPIs'!$A$1:$B$33,2,FALSE)</f>
        <v>-1.7</v>
      </c>
      <c r="AH558">
        <f>VLOOKUP($C558,'2023 FPIs'!$A$1:$F$33,3,FALSE)</f>
        <v>49.1</v>
      </c>
      <c r="AI558">
        <f>VLOOKUP($C558,'2023 FPIs'!$A$1:$F$33,4,FALSE)</f>
        <v>23.3</v>
      </c>
      <c r="AJ558">
        <f>VLOOKUP($C558,'2023 FPIs'!$A$1:$F$33,5,FALSE)</f>
        <v>66.8</v>
      </c>
      <c r="AK558">
        <f>VLOOKUP($C558,'2023 FPIs'!$A$1:$F$33,6,FALSE)</f>
        <v>67</v>
      </c>
      <c r="AL558">
        <f>VLOOKUP($C558,'2023 FPIs'!$A$1:$M$33,7,FALSE)</f>
        <v>1493</v>
      </c>
      <c r="AM558">
        <f>VLOOKUP($C558,'2023 FPIs'!$A$1:$M$33,8,FALSE)</f>
        <v>0.35947712418300654</v>
      </c>
      <c r="AN558">
        <f>VLOOKUP($C558,'2023 FPIs'!$A$1:$M$33,9,FALSE)</f>
        <v>0.48769574944071586</v>
      </c>
      <c r="AO558">
        <f>VLOOKUP($C558,'2023 FPIs'!$A$1:$M$33,10,FALSE)</f>
        <v>5.5649241146711652E-2</v>
      </c>
      <c r="AP558">
        <f>VLOOKUP($C558,'2023 FPIs'!$A$1:$M$33,11,FALSE)</f>
        <v>0.68351648351648342</v>
      </c>
      <c r="AQ558">
        <f>VLOOKUP($C558,'2023 FPIs'!$A$1:$M$33,12,FALSE)</f>
        <v>0.91991341991341991</v>
      </c>
      <c r="AR558">
        <f>VLOOKUP($C558,'2023 FPIs'!$A$1:$M$33,13,FALSE)</f>
        <v>0.41610738255033558</v>
      </c>
      <c r="AS558">
        <v>31</v>
      </c>
      <c r="AT558">
        <v>21</v>
      </c>
      <c r="AU558">
        <v>20</v>
      </c>
      <c r="AV558">
        <v>31</v>
      </c>
      <c r="AW558">
        <v>169</v>
      </c>
      <c r="AX558">
        <v>2</v>
      </c>
      <c r="AY558">
        <v>0</v>
      </c>
      <c r="AZ558">
        <v>4</v>
      </c>
      <c r="BA558">
        <v>27</v>
      </c>
      <c r="BB558">
        <v>6.3</v>
      </c>
      <c r="BC558">
        <v>4.8</v>
      </c>
      <c r="BD558">
        <v>64.5</v>
      </c>
      <c r="BE558">
        <v>100.1</v>
      </c>
      <c r="BF558">
        <v>22</v>
      </c>
      <c r="BG558">
        <v>139</v>
      </c>
      <c r="BH558">
        <v>6.3</v>
      </c>
      <c r="BI558">
        <v>0</v>
      </c>
      <c r="BJ558">
        <v>2</v>
      </c>
      <c r="BK558">
        <v>2</v>
      </c>
      <c r="BL558">
        <v>1</v>
      </c>
      <c r="BM558">
        <v>1</v>
      </c>
      <c r="BN558">
        <v>4</v>
      </c>
      <c r="BO558">
        <v>181</v>
      </c>
      <c r="BP558">
        <v>4</v>
      </c>
      <c r="BQ558">
        <v>10</v>
      </c>
      <c r="BR558">
        <v>0</v>
      </c>
      <c r="BS558">
        <v>0</v>
      </c>
      <c r="BT558">
        <v>25.429100931499999</v>
      </c>
      <c r="BU558">
        <f>VLOOKUP(D558,'2023 FPIs'!$A$1:$B$33,2,FALSE)</f>
        <v>-3.7</v>
      </c>
      <c r="BV558">
        <f>VLOOKUP($D558,'2023 FPIs'!$A$1:$F$33,3,FALSE)</f>
        <v>34.4</v>
      </c>
      <c r="BW558">
        <f>VLOOKUP($D558,'2023 FPIs'!$A$1:$F$33,4,FALSE)</f>
        <v>40.9</v>
      </c>
      <c r="BX558">
        <f>VLOOKUP($D558,'2023 FPIs'!$A$1:$F$33,5,FALSE)</f>
        <v>35.700000000000003</v>
      </c>
      <c r="BY558">
        <f>VLOOKUP($D558,'2023 FPIs'!$A$1:$F$33,6,FALSE)</f>
        <v>51.6</v>
      </c>
      <c r="BZ558">
        <f>VLOOKUP($D558,'2023 FPIs'!$A$1:$G$33,7,FALSE)</f>
        <v>1432</v>
      </c>
      <c r="CA558">
        <f>VLOOKUP($D558,'2023 FPIs'!$A$1:$M$33,8,FALSE)</f>
        <v>0.22875816993464052</v>
      </c>
      <c r="CB558">
        <f>VLOOKUP($D558,'2023 FPIs'!$A$1:$M$33,9,FALSE)</f>
        <v>0.15883668903803128</v>
      </c>
      <c r="CC558">
        <f>VLOOKUP($D558,'2023 FPIs'!$A$1:$M$33,10,FALSE)</f>
        <v>0.35244519392917367</v>
      </c>
      <c r="CD558">
        <f>VLOOKUP($D558,'2023 FPIs'!$A$1:$M$33,11,FALSE)</f>
        <v>0</v>
      </c>
      <c r="CE558">
        <f>VLOOKUP($D558,'2023 FPIs'!$A$1:$M$33,12,FALSE)</f>
        <v>0.58658008658008653</v>
      </c>
      <c r="CF558">
        <f>VLOOKUP($D558,'2023 FPIs'!$A$1:$M$33,13,FALSE)</f>
        <v>0.21140939597315436</v>
      </c>
      <c r="CG558">
        <f t="shared" si="72"/>
        <v>2</v>
      </c>
      <c r="CH558">
        <f t="shared" si="73"/>
        <v>1.4273255813953489</v>
      </c>
      <c r="CI558">
        <f t="shared" si="74"/>
        <v>0.56968215158924207</v>
      </c>
      <c r="CJ558">
        <f t="shared" si="75"/>
        <v>1.8711484593837533</v>
      </c>
      <c r="CK558">
        <f t="shared" si="76"/>
        <v>1.2984496124031006</v>
      </c>
      <c r="CL558">
        <f t="shared" si="71"/>
        <v>61</v>
      </c>
    </row>
    <row r="559" spans="1:90">
      <c r="A559" t="s">
        <v>0</v>
      </c>
      <c r="B559">
        <v>0</v>
      </c>
      <c r="C559" t="s">
        <v>39</v>
      </c>
      <c r="D559" t="s">
        <v>62</v>
      </c>
      <c r="E559">
        <v>20</v>
      </c>
      <c r="F559">
        <v>25</v>
      </c>
      <c r="G559">
        <v>35</v>
      </c>
      <c r="H559">
        <v>54</v>
      </c>
      <c r="I559">
        <v>306</v>
      </c>
      <c r="J559">
        <v>3</v>
      </c>
      <c r="K559">
        <v>1</v>
      </c>
      <c r="L559">
        <v>2</v>
      </c>
      <c r="M559">
        <v>10</v>
      </c>
      <c r="N559">
        <v>5.9</v>
      </c>
      <c r="O559">
        <v>5.5</v>
      </c>
      <c r="P559">
        <v>64.8</v>
      </c>
      <c r="Q559">
        <v>90.5</v>
      </c>
      <c r="R559">
        <v>22</v>
      </c>
      <c r="S559">
        <v>76</v>
      </c>
      <c r="T559">
        <v>3.5</v>
      </c>
      <c r="U559">
        <v>0</v>
      </c>
      <c r="V559">
        <v>0</v>
      </c>
      <c r="W559">
        <v>0</v>
      </c>
      <c r="X559">
        <v>2</v>
      </c>
      <c r="Y559">
        <v>2</v>
      </c>
      <c r="Z559">
        <v>5</v>
      </c>
      <c r="AA559">
        <v>226</v>
      </c>
      <c r="AB559">
        <v>5</v>
      </c>
      <c r="AC559">
        <v>15</v>
      </c>
      <c r="AD559">
        <v>1</v>
      </c>
      <c r="AE559">
        <v>4</v>
      </c>
      <c r="AF559">
        <v>29.276758833333332</v>
      </c>
      <c r="AG559">
        <f>VLOOKUP(C559,'2023 FPIs'!$A$1:$B$33,2,FALSE)</f>
        <v>-3.2</v>
      </c>
      <c r="AH559">
        <f>VLOOKUP($C559,'2023 FPIs'!$A$1:$F$33,3,FALSE)</f>
        <v>28.8</v>
      </c>
      <c r="AI559">
        <f>VLOOKUP($C559,'2023 FPIs'!$A$1:$F$33,4,FALSE)</f>
        <v>22.7</v>
      </c>
      <c r="AJ559">
        <f>VLOOKUP($C559,'2023 FPIs'!$A$1:$F$33,5,FALSE)</f>
        <v>52.4</v>
      </c>
      <c r="AK559">
        <f>VLOOKUP($C559,'2023 FPIs'!$A$1:$F$33,6,FALSE)</f>
        <v>33.1</v>
      </c>
      <c r="AL559">
        <f>VLOOKUP($C559,'2023 FPIs'!$A$1:$M$33,7,FALSE)</f>
        <v>1429</v>
      </c>
      <c r="AM559">
        <f>VLOOKUP($C559,'2023 FPIs'!$A$1:$M$33,8,FALSE)</f>
        <v>0.26143790849673204</v>
      </c>
      <c r="AN559">
        <f>VLOOKUP($C559,'2023 FPIs'!$A$1:$M$33,9,FALSE)</f>
        <v>3.3557046979865772E-2</v>
      </c>
      <c r="AO559">
        <f>VLOOKUP($C559,'2023 FPIs'!$A$1:$M$33,10,FALSE)</f>
        <v>4.5531197301854967E-2</v>
      </c>
      <c r="AP559">
        <f>VLOOKUP($C559,'2023 FPIs'!$A$1:$M$33,11,FALSE)</f>
        <v>0.36703296703296695</v>
      </c>
      <c r="AQ559">
        <f>VLOOKUP($C559,'2023 FPIs'!$A$1:$M$33,12,FALSE)</f>
        <v>0.18614718614718617</v>
      </c>
      <c r="AR559">
        <f>VLOOKUP($C559,'2023 FPIs'!$A$1:$M$33,13,FALSE)</f>
        <v>0.20134228187919462</v>
      </c>
      <c r="AS559">
        <v>20</v>
      </c>
      <c r="AT559">
        <v>25</v>
      </c>
      <c r="AU559">
        <v>22</v>
      </c>
      <c r="AV559">
        <v>33</v>
      </c>
      <c r="AW559">
        <v>154</v>
      </c>
      <c r="AX559">
        <v>1</v>
      </c>
      <c r="AY559">
        <v>0</v>
      </c>
      <c r="AZ559">
        <v>3</v>
      </c>
      <c r="BA559">
        <v>16</v>
      </c>
      <c r="BB559">
        <v>5.2</v>
      </c>
      <c r="BC559">
        <v>4.3</v>
      </c>
      <c r="BD559">
        <v>66.7</v>
      </c>
      <c r="BE559">
        <v>87.2</v>
      </c>
      <c r="BF559">
        <v>25</v>
      </c>
      <c r="BG559">
        <v>97</v>
      </c>
      <c r="BH559">
        <v>3.9</v>
      </c>
      <c r="BI559">
        <v>0</v>
      </c>
      <c r="BJ559">
        <v>4</v>
      </c>
      <c r="BK559">
        <v>4</v>
      </c>
      <c r="BL559">
        <v>1</v>
      </c>
      <c r="BM559">
        <v>2</v>
      </c>
      <c r="BN559">
        <v>4</v>
      </c>
      <c r="BO559">
        <v>197</v>
      </c>
      <c r="BP559">
        <v>4</v>
      </c>
      <c r="BQ559">
        <v>13</v>
      </c>
      <c r="BR559">
        <v>0</v>
      </c>
      <c r="BS559">
        <v>1</v>
      </c>
      <c r="BT559">
        <v>30.896829176000004</v>
      </c>
      <c r="BU559">
        <f>VLOOKUP(D559,'2023 FPIs'!$A$1:$B$33,2,FALSE)</f>
        <v>5.0999999999999996</v>
      </c>
      <c r="BV559">
        <f>VLOOKUP($D559,'2023 FPIs'!$A$1:$F$33,3,FALSE)</f>
        <v>67.2</v>
      </c>
      <c r="BW559">
        <f>VLOOKUP($D559,'2023 FPIs'!$A$1:$F$33,4,FALSE)</f>
        <v>61.8</v>
      </c>
      <c r="BX559">
        <f>VLOOKUP($D559,'2023 FPIs'!$A$1:$F$33,5,FALSE)</f>
        <v>61.2</v>
      </c>
      <c r="BY559">
        <f>VLOOKUP($D559,'2023 FPIs'!$A$1:$F$33,6,FALSE)</f>
        <v>57.4</v>
      </c>
      <c r="BZ559">
        <f>VLOOKUP($D559,'2023 FPIs'!$A$1:$G$33,7,FALSE)</f>
        <v>1667</v>
      </c>
      <c r="CA559">
        <f>VLOOKUP($D559,'2023 FPIs'!$A$1:$M$33,8,FALSE)</f>
        <v>0.80392156862745101</v>
      </c>
      <c r="CB559">
        <f>VLOOKUP($D559,'2023 FPIs'!$A$1:$M$33,9,FALSE)</f>
        <v>0.89261744966442957</v>
      </c>
      <c r="CC559">
        <f>VLOOKUP($D559,'2023 FPIs'!$A$1:$M$33,10,FALSE)</f>
        <v>0.70489038785834734</v>
      </c>
      <c r="CD559">
        <f>VLOOKUP($D559,'2023 FPIs'!$A$1:$M$33,11,FALSE)</f>
        <v>0.56043956043956045</v>
      </c>
      <c r="CE559">
        <f>VLOOKUP($D559,'2023 FPIs'!$A$1:$M$33,12,FALSE)</f>
        <v>0.71212121212121204</v>
      </c>
      <c r="CF559">
        <f>VLOOKUP($D559,'2023 FPIs'!$A$1:$M$33,13,FALSE)</f>
        <v>1</v>
      </c>
      <c r="CG559">
        <f t="shared" si="72"/>
        <v>-8.3000000000000007</v>
      </c>
      <c r="CH559">
        <f t="shared" si="73"/>
        <v>0.42857142857142855</v>
      </c>
      <c r="CI559">
        <f t="shared" si="74"/>
        <v>0.3673139158576052</v>
      </c>
      <c r="CJ559">
        <f t="shared" si="75"/>
        <v>0.85620915032679734</v>
      </c>
      <c r="CK559">
        <f t="shared" si="76"/>
        <v>0.5766550522648084</v>
      </c>
      <c r="CL559">
        <f t="shared" si="71"/>
        <v>-238</v>
      </c>
    </row>
    <row r="560" spans="1:90">
      <c r="A560" t="s">
        <v>0</v>
      </c>
      <c r="B560">
        <v>0</v>
      </c>
      <c r="C560" t="s">
        <v>39</v>
      </c>
      <c r="D560" t="s">
        <v>38</v>
      </c>
      <c r="E560">
        <v>17</v>
      </c>
      <c r="F560">
        <v>24</v>
      </c>
      <c r="G560">
        <v>31</v>
      </c>
      <c r="H560">
        <v>42</v>
      </c>
      <c r="I560">
        <v>200</v>
      </c>
      <c r="J560">
        <v>1</v>
      </c>
      <c r="K560">
        <v>1</v>
      </c>
      <c r="L560">
        <v>4</v>
      </c>
      <c r="M560">
        <v>31</v>
      </c>
      <c r="N560">
        <v>5.5</v>
      </c>
      <c r="O560">
        <v>4.3</v>
      </c>
      <c r="P560">
        <v>73.8</v>
      </c>
      <c r="Q560">
        <v>81.400000000000006</v>
      </c>
      <c r="R560">
        <v>25</v>
      </c>
      <c r="S560">
        <v>88</v>
      </c>
      <c r="T560">
        <v>3.5</v>
      </c>
      <c r="U560">
        <v>1</v>
      </c>
      <c r="V560">
        <v>1</v>
      </c>
      <c r="W560">
        <v>1</v>
      </c>
      <c r="X560">
        <v>2</v>
      </c>
      <c r="Y560">
        <v>2</v>
      </c>
      <c r="Z560">
        <v>4</v>
      </c>
      <c r="AA560">
        <v>192</v>
      </c>
      <c r="AB560">
        <v>7</v>
      </c>
      <c r="AC560">
        <v>15</v>
      </c>
      <c r="AD560">
        <v>1</v>
      </c>
      <c r="AE560">
        <v>2</v>
      </c>
      <c r="AF560">
        <v>29.76615417361111</v>
      </c>
      <c r="AG560">
        <f>VLOOKUP(C560,'2023 FPIs'!$A$1:$B$33,2,FALSE)</f>
        <v>-3.2</v>
      </c>
      <c r="AH560">
        <f>VLOOKUP($C560,'2023 FPIs'!$A$1:$F$33,3,FALSE)</f>
        <v>28.8</v>
      </c>
      <c r="AI560">
        <f>VLOOKUP($C560,'2023 FPIs'!$A$1:$F$33,4,FALSE)</f>
        <v>22.7</v>
      </c>
      <c r="AJ560">
        <f>VLOOKUP($C560,'2023 FPIs'!$A$1:$F$33,5,FALSE)</f>
        <v>52.4</v>
      </c>
      <c r="AK560">
        <f>VLOOKUP($C560,'2023 FPIs'!$A$1:$F$33,6,FALSE)</f>
        <v>33.1</v>
      </c>
      <c r="AL560">
        <f>VLOOKUP($C560,'2023 FPIs'!$A$1:$M$33,7,FALSE)</f>
        <v>1429</v>
      </c>
      <c r="AM560">
        <f>VLOOKUP($C560,'2023 FPIs'!$A$1:$M$33,8,FALSE)</f>
        <v>0.26143790849673204</v>
      </c>
      <c r="AN560">
        <f>VLOOKUP($C560,'2023 FPIs'!$A$1:$M$33,9,FALSE)</f>
        <v>3.3557046979865772E-2</v>
      </c>
      <c r="AO560">
        <f>VLOOKUP($C560,'2023 FPIs'!$A$1:$M$33,10,FALSE)</f>
        <v>4.5531197301854967E-2</v>
      </c>
      <c r="AP560">
        <f>VLOOKUP($C560,'2023 FPIs'!$A$1:$M$33,11,FALSE)</f>
        <v>0.36703296703296695</v>
      </c>
      <c r="AQ560">
        <f>VLOOKUP($C560,'2023 FPIs'!$A$1:$M$33,12,FALSE)</f>
        <v>0.18614718614718617</v>
      </c>
      <c r="AR560">
        <f>VLOOKUP($C560,'2023 FPIs'!$A$1:$M$33,13,FALSE)</f>
        <v>0.20134228187919462</v>
      </c>
      <c r="AS560">
        <v>17</v>
      </c>
      <c r="AT560">
        <v>24</v>
      </c>
      <c r="AU560">
        <v>21</v>
      </c>
      <c r="AV560">
        <v>30</v>
      </c>
      <c r="AW560">
        <v>244</v>
      </c>
      <c r="AX560">
        <v>1</v>
      </c>
      <c r="AY560">
        <v>1</v>
      </c>
      <c r="AZ560">
        <v>1</v>
      </c>
      <c r="BA560">
        <v>5</v>
      </c>
      <c r="BB560">
        <v>8.3000000000000007</v>
      </c>
      <c r="BC560">
        <v>7.9</v>
      </c>
      <c r="BD560">
        <v>70</v>
      </c>
      <c r="BE560">
        <v>91.5</v>
      </c>
      <c r="BF560">
        <v>30</v>
      </c>
      <c r="BG560">
        <v>145</v>
      </c>
      <c r="BH560">
        <v>4.8</v>
      </c>
      <c r="BI560">
        <v>2</v>
      </c>
      <c r="BJ560">
        <v>1</v>
      </c>
      <c r="BK560">
        <v>3</v>
      </c>
      <c r="BL560">
        <v>3</v>
      </c>
      <c r="BM560">
        <v>3</v>
      </c>
      <c r="BN560">
        <v>3</v>
      </c>
      <c r="BO560">
        <v>144</v>
      </c>
      <c r="BP560">
        <v>4</v>
      </c>
      <c r="BQ560">
        <v>10</v>
      </c>
      <c r="BR560">
        <v>0</v>
      </c>
      <c r="BS560">
        <v>0</v>
      </c>
      <c r="BT560">
        <v>30.407433746708335</v>
      </c>
      <c r="BU560">
        <f>VLOOKUP(D560,'2023 FPIs'!$A$1:$B$33,2,FALSE)</f>
        <v>7.3</v>
      </c>
      <c r="BV560">
        <f>VLOOKUP($D560,'2023 FPIs'!$A$1:$F$33,3,FALSE)</f>
        <v>69</v>
      </c>
      <c r="BW560">
        <f>VLOOKUP($D560,'2023 FPIs'!$A$1:$F$33,4,FALSE)</f>
        <v>79.3</v>
      </c>
      <c r="BX560">
        <f>VLOOKUP($D560,'2023 FPIs'!$A$1:$F$33,5,FALSE)</f>
        <v>49.1</v>
      </c>
      <c r="BY560">
        <f>VLOOKUP($D560,'2023 FPIs'!$A$1:$F$33,6,FALSE)</f>
        <v>51.4</v>
      </c>
      <c r="BZ560">
        <f>VLOOKUP($D560,'2023 FPIs'!$A$1:$G$33,7,FALSE)</f>
        <v>1559</v>
      </c>
      <c r="CA560">
        <f>VLOOKUP($D560,'2023 FPIs'!$A$1:$M$33,8,FALSE)</f>
        <v>0.94771241830065356</v>
      </c>
      <c r="CB560">
        <f>VLOOKUP($D560,'2023 FPIs'!$A$1:$M$33,9,FALSE)</f>
        <v>0.93288590604026844</v>
      </c>
      <c r="CC560">
        <f>VLOOKUP($D560,'2023 FPIs'!$A$1:$M$33,10,FALSE)</f>
        <v>1</v>
      </c>
      <c r="CD560">
        <f>VLOOKUP($D560,'2023 FPIs'!$A$1:$M$33,11,FALSE)</f>
        <v>0.29450549450549446</v>
      </c>
      <c r="CE560">
        <f>VLOOKUP($D560,'2023 FPIs'!$A$1:$M$33,12,FALSE)</f>
        <v>0.58225108225108213</v>
      </c>
      <c r="CF560">
        <f>VLOOKUP($D560,'2023 FPIs'!$A$1:$M$33,13,FALSE)</f>
        <v>0.63758389261744963</v>
      </c>
      <c r="CG560">
        <f t="shared" si="72"/>
        <v>-10.5</v>
      </c>
      <c r="CH560">
        <f t="shared" si="73"/>
        <v>0.41739130434782612</v>
      </c>
      <c r="CI560">
        <f t="shared" si="74"/>
        <v>0.28625472887767972</v>
      </c>
      <c r="CJ560">
        <f t="shared" si="75"/>
        <v>1.0672097759674133</v>
      </c>
      <c r="CK560">
        <f t="shared" si="76"/>
        <v>0.64396887159533078</v>
      </c>
      <c r="CL560">
        <f t="shared" si="71"/>
        <v>-130</v>
      </c>
    </row>
    <row r="561" spans="1:90">
      <c r="A561" t="s">
        <v>1</v>
      </c>
      <c r="B561">
        <v>1</v>
      </c>
      <c r="C561" t="s">
        <v>39</v>
      </c>
      <c r="D561" t="s">
        <v>40</v>
      </c>
      <c r="E561">
        <v>15</v>
      </c>
      <c r="F561">
        <v>10</v>
      </c>
      <c r="G561">
        <v>15</v>
      </c>
      <c r="H561">
        <v>29</v>
      </c>
      <c r="I561">
        <v>201</v>
      </c>
      <c r="J561">
        <v>1</v>
      </c>
      <c r="K561">
        <v>0</v>
      </c>
      <c r="L561">
        <v>0</v>
      </c>
      <c r="M561">
        <v>0</v>
      </c>
      <c r="N561">
        <v>6.9</v>
      </c>
      <c r="O561">
        <v>6.9</v>
      </c>
      <c r="P561">
        <v>51.7</v>
      </c>
      <c r="Q561">
        <v>85.6</v>
      </c>
      <c r="R561">
        <v>40</v>
      </c>
      <c r="S561">
        <v>157</v>
      </c>
      <c r="T561">
        <v>3.9</v>
      </c>
      <c r="U561">
        <v>0</v>
      </c>
      <c r="V561">
        <v>2</v>
      </c>
      <c r="W561">
        <v>4</v>
      </c>
      <c r="X561">
        <v>1</v>
      </c>
      <c r="Y561">
        <v>1</v>
      </c>
      <c r="Z561">
        <v>8</v>
      </c>
      <c r="AA561">
        <v>322</v>
      </c>
      <c r="AB561">
        <v>8</v>
      </c>
      <c r="AC561">
        <v>19</v>
      </c>
      <c r="AD561">
        <v>0</v>
      </c>
      <c r="AE561">
        <v>0</v>
      </c>
      <c r="AF561">
        <v>31.976871055555556</v>
      </c>
      <c r="AG561">
        <f>VLOOKUP(C561,'2023 FPIs'!$A$1:$B$33,2,FALSE)</f>
        <v>-3.2</v>
      </c>
      <c r="AH561">
        <f>VLOOKUP($C561,'2023 FPIs'!$A$1:$F$33,3,FALSE)</f>
        <v>28.8</v>
      </c>
      <c r="AI561">
        <f>VLOOKUP($C561,'2023 FPIs'!$A$1:$F$33,4,FALSE)</f>
        <v>22.7</v>
      </c>
      <c r="AJ561">
        <f>VLOOKUP($C561,'2023 FPIs'!$A$1:$F$33,5,FALSE)</f>
        <v>52.4</v>
      </c>
      <c r="AK561">
        <f>VLOOKUP($C561,'2023 FPIs'!$A$1:$F$33,6,FALSE)</f>
        <v>33.1</v>
      </c>
      <c r="AL561">
        <f>VLOOKUP($C561,'2023 FPIs'!$A$1:$M$33,7,FALSE)</f>
        <v>1429</v>
      </c>
      <c r="AM561">
        <f>VLOOKUP($C561,'2023 FPIs'!$A$1:$M$33,8,FALSE)</f>
        <v>0.26143790849673204</v>
      </c>
      <c r="AN561">
        <f>VLOOKUP($C561,'2023 FPIs'!$A$1:$M$33,9,FALSE)</f>
        <v>3.3557046979865772E-2</v>
      </c>
      <c r="AO561">
        <f>VLOOKUP($C561,'2023 FPIs'!$A$1:$M$33,10,FALSE)</f>
        <v>4.5531197301854967E-2</v>
      </c>
      <c r="AP561">
        <f>VLOOKUP($C561,'2023 FPIs'!$A$1:$M$33,11,FALSE)</f>
        <v>0.36703296703296695</v>
      </c>
      <c r="AQ561">
        <f>VLOOKUP($C561,'2023 FPIs'!$A$1:$M$33,12,FALSE)</f>
        <v>0.18614718614718617</v>
      </c>
      <c r="AR561">
        <f>VLOOKUP($C561,'2023 FPIs'!$A$1:$M$33,13,FALSE)</f>
        <v>0.20134228187919462</v>
      </c>
      <c r="AS561">
        <v>15</v>
      </c>
      <c r="AT561">
        <v>10</v>
      </c>
      <c r="AU561">
        <v>18</v>
      </c>
      <c r="AV561">
        <v>36</v>
      </c>
      <c r="AW561">
        <v>133</v>
      </c>
      <c r="AX561">
        <v>0</v>
      </c>
      <c r="AY561">
        <v>0</v>
      </c>
      <c r="AZ561">
        <v>3</v>
      </c>
      <c r="BA561">
        <v>24</v>
      </c>
      <c r="BB561">
        <v>4.4000000000000004</v>
      </c>
      <c r="BC561">
        <v>3.4</v>
      </c>
      <c r="BD561">
        <v>50</v>
      </c>
      <c r="BE561">
        <v>59.1</v>
      </c>
      <c r="BF561">
        <v>22</v>
      </c>
      <c r="BG561">
        <v>38</v>
      </c>
      <c r="BH561">
        <v>1.7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8</v>
      </c>
      <c r="BO561">
        <v>410</v>
      </c>
      <c r="BP561">
        <v>2</v>
      </c>
      <c r="BQ561">
        <v>14</v>
      </c>
      <c r="BR561">
        <v>1</v>
      </c>
      <c r="BS561">
        <v>2</v>
      </c>
      <c r="BT561">
        <v>28.196716462666668</v>
      </c>
      <c r="BU561">
        <f>VLOOKUP(D561,'2023 FPIs'!$A$1:$B$33,2,FALSE)</f>
        <v>-1.7</v>
      </c>
      <c r="BV561">
        <f>VLOOKUP($D561,'2023 FPIs'!$A$1:$F$33,3,FALSE)</f>
        <v>49.1</v>
      </c>
      <c r="BW561">
        <f>VLOOKUP($D561,'2023 FPIs'!$A$1:$F$33,4,FALSE)</f>
        <v>23.3</v>
      </c>
      <c r="BX561">
        <f>VLOOKUP($D561,'2023 FPIs'!$A$1:$F$33,5,FALSE)</f>
        <v>66.8</v>
      </c>
      <c r="BY561">
        <f>VLOOKUP($D561,'2023 FPIs'!$A$1:$F$33,6,FALSE)</f>
        <v>67</v>
      </c>
      <c r="BZ561">
        <f>VLOOKUP($D561,'2023 FPIs'!$A$1:$G$33,7,FALSE)</f>
        <v>1493</v>
      </c>
      <c r="CA561">
        <f>VLOOKUP($D561,'2023 FPIs'!$A$1:$M$33,8,FALSE)</f>
        <v>0.35947712418300654</v>
      </c>
      <c r="CB561">
        <f>VLOOKUP($D561,'2023 FPIs'!$A$1:$M$33,9,FALSE)</f>
        <v>0.48769574944071586</v>
      </c>
      <c r="CC561">
        <f>VLOOKUP($D561,'2023 FPIs'!$A$1:$M$33,10,FALSE)</f>
        <v>5.5649241146711652E-2</v>
      </c>
      <c r="CD561">
        <f>VLOOKUP($D561,'2023 FPIs'!$A$1:$M$33,11,FALSE)</f>
        <v>0.68351648351648342</v>
      </c>
      <c r="CE561">
        <f>VLOOKUP($D561,'2023 FPIs'!$A$1:$M$33,12,FALSE)</f>
        <v>0.91991341991341991</v>
      </c>
      <c r="CF561">
        <f>VLOOKUP($D561,'2023 FPIs'!$A$1:$M$33,13,FALSE)</f>
        <v>0.41610738255033558</v>
      </c>
      <c r="CG561">
        <f t="shared" si="72"/>
        <v>-1.5000000000000002</v>
      </c>
      <c r="CH561">
        <f t="shared" si="73"/>
        <v>0.5865580448065173</v>
      </c>
      <c r="CI561">
        <f t="shared" si="74"/>
        <v>0.97424892703862653</v>
      </c>
      <c r="CJ561">
        <f t="shared" si="75"/>
        <v>0.78443113772455086</v>
      </c>
      <c r="CK561">
        <f t="shared" si="76"/>
        <v>0.49402985074626865</v>
      </c>
      <c r="CL561">
        <f t="shared" si="71"/>
        <v>-64</v>
      </c>
    </row>
    <row r="562" spans="1:90">
      <c r="A562" t="s">
        <v>0</v>
      </c>
      <c r="B562">
        <v>0</v>
      </c>
      <c r="C562" t="s">
        <v>39</v>
      </c>
      <c r="D562" t="s">
        <v>64</v>
      </c>
      <c r="E562">
        <v>3</v>
      </c>
      <c r="F562">
        <v>38</v>
      </c>
      <c r="G562">
        <v>16</v>
      </c>
      <c r="H562">
        <v>30</v>
      </c>
      <c r="I562">
        <v>200</v>
      </c>
      <c r="J562">
        <v>0</v>
      </c>
      <c r="K562">
        <v>2</v>
      </c>
      <c r="L562">
        <v>2</v>
      </c>
      <c r="M562">
        <v>7</v>
      </c>
      <c r="N562">
        <v>6.9</v>
      </c>
      <c r="O562">
        <v>6.3</v>
      </c>
      <c r="P562">
        <v>53.3</v>
      </c>
      <c r="Q562">
        <v>46.5</v>
      </c>
      <c r="R562">
        <v>23</v>
      </c>
      <c r="S562">
        <v>53</v>
      </c>
      <c r="T562">
        <v>2.2999999999999998</v>
      </c>
      <c r="U562">
        <v>0</v>
      </c>
      <c r="V562">
        <v>1</v>
      </c>
      <c r="W562">
        <v>2</v>
      </c>
      <c r="X562">
        <v>0</v>
      </c>
      <c r="Y562">
        <v>0</v>
      </c>
      <c r="Z562">
        <v>5</v>
      </c>
      <c r="AA562">
        <v>225</v>
      </c>
      <c r="AB562">
        <v>4</v>
      </c>
      <c r="AC562">
        <v>13</v>
      </c>
      <c r="AD562">
        <v>0</v>
      </c>
      <c r="AE562">
        <v>2</v>
      </c>
      <c r="AF562">
        <v>24.872200770833334</v>
      </c>
      <c r="AG562">
        <f>VLOOKUP(C562,'2023 FPIs'!$A$1:$B$33,2,FALSE)</f>
        <v>-3.2</v>
      </c>
      <c r="AH562">
        <f>VLOOKUP($C562,'2023 FPIs'!$A$1:$F$33,3,FALSE)</f>
        <v>28.8</v>
      </c>
      <c r="AI562">
        <f>VLOOKUP($C562,'2023 FPIs'!$A$1:$F$33,4,FALSE)</f>
        <v>22.7</v>
      </c>
      <c r="AJ562">
        <f>VLOOKUP($C562,'2023 FPIs'!$A$1:$F$33,5,FALSE)</f>
        <v>52.4</v>
      </c>
      <c r="AK562">
        <f>VLOOKUP($C562,'2023 FPIs'!$A$1:$F$33,6,FALSE)</f>
        <v>33.1</v>
      </c>
      <c r="AL562">
        <f>VLOOKUP($C562,'2023 FPIs'!$A$1:$M$33,7,FALSE)</f>
        <v>1429</v>
      </c>
      <c r="AM562">
        <f>VLOOKUP($C562,'2023 FPIs'!$A$1:$M$33,8,FALSE)</f>
        <v>0.26143790849673204</v>
      </c>
      <c r="AN562">
        <f>VLOOKUP($C562,'2023 FPIs'!$A$1:$M$33,9,FALSE)</f>
        <v>3.3557046979865772E-2</v>
      </c>
      <c r="AO562">
        <f>VLOOKUP($C562,'2023 FPIs'!$A$1:$M$33,10,FALSE)</f>
        <v>4.5531197301854967E-2</v>
      </c>
      <c r="AP562">
        <f>VLOOKUP($C562,'2023 FPIs'!$A$1:$M$33,11,FALSE)</f>
        <v>0.36703296703296695</v>
      </c>
      <c r="AQ562">
        <f>VLOOKUP($C562,'2023 FPIs'!$A$1:$M$33,12,FALSE)</f>
        <v>0.18614718614718617</v>
      </c>
      <c r="AR562">
        <f>VLOOKUP($C562,'2023 FPIs'!$A$1:$M$33,13,FALSE)</f>
        <v>0.20134228187919462</v>
      </c>
      <c r="AS562">
        <v>3</v>
      </c>
      <c r="AT562">
        <v>38</v>
      </c>
      <c r="AU562">
        <v>30</v>
      </c>
      <c r="AV562">
        <v>36</v>
      </c>
      <c r="AW562">
        <v>253</v>
      </c>
      <c r="AX562">
        <v>1</v>
      </c>
      <c r="AY562">
        <v>0</v>
      </c>
      <c r="AZ562">
        <v>3</v>
      </c>
      <c r="BA562">
        <v>28</v>
      </c>
      <c r="BB562">
        <v>7.8</v>
      </c>
      <c r="BC562">
        <v>6.5</v>
      </c>
      <c r="BD562">
        <v>83.3</v>
      </c>
      <c r="BE562">
        <v>105.2</v>
      </c>
      <c r="BF562">
        <v>30</v>
      </c>
      <c r="BG562">
        <v>124</v>
      </c>
      <c r="BH562">
        <v>4.0999999999999996</v>
      </c>
      <c r="BI562">
        <v>1</v>
      </c>
      <c r="BJ562">
        <v>3</v>
      </c>
      <c r="BK562">
        <v>3</v>
      </c>
      <c r="BL562">
        <v>3</v>
      </c>
      <c r="BM562">
        <v>3</v>
      </c>
      <c r="BN562">
        <v>2</v>
      </c>
      <c r="BO562">
        <v>112</v>
      </c>
      <c r="BP562">
        <v>8</v>
      </c>
      <c r="BQ562">
        <v>15</v>
      </c>
      <c r="BR562">
        <v>0</v>
      </c>
      <c r="BS562">
        <v>1</v>
      </c>
      <c r="BT562">
        <v>35.301388039625003</v>
      </c>
      <c r="BU562">
        <f>VLOOKUP(D562,'2023 FPIs'!$A$1:$B$33,2,FALSE)</f>
        <v>6.2</v>
      </c>
      <c r="BV562">
        <f>VLOOKUP($D562,'2023 FPIs'!$A$1:$F$33,3,FALSE)</f>
        <v>72</v>
      </c>
      <c r="BW562">
        <f>VLOOKUP($D562,'2023 FPIs'!$A$1:$F$33,4,FALSE)</f>
        <v>57.7</v>
      </c>
      <c r="BX562">
        <f>VLOOKUP($D562,'2023 FPIs'!$A$1:$F$33,5,FALSE)</f>
        <v>72.2</v>
      </c>
      <c r="BY562">
        <f>VLOOKUP($D562,'2023 FPIs'!$A$1:$F$33,6,FALSE)</f>
        <v>61.4</v>
      </c>
      <c r="BZ562">
        <f>VLOOKUP($D562,'2023 FPIs'!$A$1:$G$33,7,FALSE)</f>
        <v>1617</v>
      </c>
      <c r="CA562">
        <f>VLOOKUP($D562,'2023 FPIs'!$A$1:$M$33,8,FALSE)</f>
        <v>0.87581699346405228</v>
      </c>
      <c r="CB562">
        <f>VLOOKUP($D562,'2023 FPIs'!$A$1:$M$33,9,FALSE)</f>
        <v>1</v>
      </c>
      <c r="CC562">
        <f>VLOOKUP($D562,'2023 FPIs'!$A$1:$M$33,10,FALSE)</f>
        <v>0.63575042158516026</v>
      </c>
      <c r="CD562">
        <f>VLOOKUP($D562,'2023 FPIs'!$A$1:$M$33,11,FALSE)</f>
        <v>0.80219780219780223</v>
      </c>
      <c r="CE562">
        <f>VLOOKUP($D562,'2023 FPIs'!$A$1:$M$33,12,FALSE)</f>
        <v>0.79870129870129858</v>
      </c>
      <c r="CF562">
        <f>VLOOKUP($D562,'2023 FPIs'!$A$1:$M$33,13,FALSE)</f>
        <v>0.83221476510067116</v>
      </c>
      <c r="CG562">
        <f t="shared" si="72"/>
        <v>-9.4</v>
      </c>
      <c r="CH562">
        <f t="shared" si="73"/>
        <v>0.4</v>
      </c>
      <c r="CI562">
        <f t="shared" si="74"/>
        <v>0.39341421143847483</v>
      </c>
      <c r="CJ562">
        <f t="shared" si="75"/>
        <v>0.72576177285318555</v>
      </c>
      <c r="CK562">
        <f t="shared" si="76"/>
        <v>0.53908794788273617</v>
      </c>
      <c r="CL562">
        <f t="shared" si="71"/>
        <v>-188</v>
      </c>
    </row>
    <row r="563" spans="1:90">
      <c r="A563" t="s">
        <v>0</v>
      </c>
      <c r="B563">
        <v>0</v>
      </c>
      <c r="C563" t="s">
        <v>39</v>
      </c>
      <c r="D563" t="s">
        <v>65</v>
      </c>
      <c r="E563">
        <v>0</v>
      </c>
      <c r="F563">
        <v>34</v>
      </c>
      <c r="G563">
        <v>15</v>
      </c>
      <c r="H563">
        <v>31</v>
      </c>
      <c r="I563">
        <v>111</v>
      </c>
      <c r="J563">
        <v>0</v>
      </c>
      <c r="K563">
        <v>2</v>
      </c>
      <c r="L563">
        <v>2</v>
      </c>
      <c r="M563">
        <v>21</v>
      </c>
      <c r="N563">
        <v>4.3</v>
      </c>
      <c r="O563">
        <v>3.4</v>
      </c>
      <c r="P563">
        <v>48.4</v>
      </c>
      <c r="Q563">
        <v>30.4</v>
      </c>
      <c r="R563">
        <v>18</v>
      </c>
      <c r="S563">
        <v>45</v>
      </c>
      <c r="T563">
        <v>2.5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8</v>
      </c>
      <c r="AA563">
        <v>353</v>
      </c>
      <c r="AB563">
        <v>1</v>
      </c>
      <c r="AC563">
        <v>14</v>
      </c>
      <c r="AD563">
        <v>0</v>
      </c>
      <c r="AE563">
        <v>2</v>
      </c>
      <c r="AF563">
        <v>20.400139902777777</v>
      </c>
      <c r="AG563">
        <f>VLOOKUP(C563,'2023 FPIs'!$A$1:$B$33,2,FALSE)</f>
        <v>-3.2</v>
      </c>
      <c r="AH563">
        <f>VLOOKUP($C563,'2023 FPIs'!$A$1:$F$33,3,FALSE)</f>
        <v>28.8</v>
      </c>
      <c r="AI563">
        <f>VLOOKUP($C563,'2023 FPIs'!$A$1:$F$33,4,FALSE)</f>
        <v>22.7</v>
      </c>
      <c r="AJ563">
        <f>VLOOKUP($C563,'2023 FPIs'!$A$1:$F$33,5,FALSE)</f>
        <v>52.4</v>
      </c>
      <c r="AK563">
        <f>VLOOKUP($C563,'2023 FPIs'!$A$1:$F$33,6,FALSE)</f>
        <v>33.1</v>
      </c>
      <c r="AL563">
        <f>VLOOKUP($C563,'2023 FPIs'!$A$1:$M$33,7,FALSE)</f>
        <v>1429</v>
      </c>
      <c r="AM563">
        <f>VLOOKUP($C563,'2023 FPIs'!$A$1:$M$33,8,FALSE)</f>
        <v>0.26143790849673204</v>
      </c>
      <c r="AN563">
        <f>VLOOKUP($C563,'2023 FPIs'!$A$1:$M$33,9,FALSE)</f>
        <v>3.3557046979865772E-2</v>
      </c>
      <c r="AO563">
        <f>VLOOKUP($C563,'2023 FPIs'!$A$1:$M$33,10,FALSE)</f>
        <v>4.5531197301854967E-2</v>
      </c>
      <c r="AP563">
        <f>VLOOKUP($C563,'2023 FPIs'!$A$1:$M$33,11,FALSE)</f>
        <v>0.36703296703296695</v>
      </c>
      <c r="AQ563">
        <f>VLOOKUP($C563,'2023 FPIs'!$A$1:$M$33,12,FALSE)</f>
        <v>0.18614718614718617</v>
      </c>
      <c r="AR563">
        <f>VLOOKUP($C563,'2023 FPIs'!$A$1:$M$33,13,FALSE)</f>
        <v>0.20134228187919462</v>
      </c>
      <c r="AS563">
        <v>0</v>
      </c>
      <c r="AT563">
        <v>34</v>
      </c>
      <c r="AU563">
        <v>18</v>
      </c>
      <c r="AV563">
        <v>26</v>
      </c>
      <c r="AW563">
        <v>168</v>
      </c>
      <c r="AX563">
        <v>2</v>
      </c>
      <c r="AY563">
        <v>0</v>
      </c>
      <c r="AZ563">
        <v>2</v>
      </c>
      <c r="BA563">
        <v>15</v>
      </c>
      <c r="BB563">
        <v>7</v>
      </c>
      <c r="BC563">
        <v>6</v>
      </c>
      <c r="BD563">
        <v>69.2</v>
      </c>
      <c r="BE563">
        <v>112.3</v>
      </c>
      <c r="BF563">
        <v>42</v>
      </c>
      <c r="BG563">
        <v>136</v>
      </c>
      <c r="BH563">
        <v>3.2</v>
      </c>
      <c r="BI563">
        <v>1</v>
      </c>
      <c r="BJ563">
        <v>2</v>
      </c>
      <c r="BK563">
        <v>2</v>
      </c>
      <c r="BL563">
        <v>4</v>
      </c>
      <c r="BM563">
        <v>4</v>
      </c>
      <c r="BN563">
        <v>7</v>
      </c>
      <c r="BO563">
        <v>307</v>
      </c>
      <c r="BP563">
        <v>5</v>
      </c>
      <c r="BQ563">
        <v>15</v>
      </c>
      <c r="BR563">
        <v>0</v>
      </c>
      <c r="BS563">
        <v>0</v>
      </c>
      <c r="BT563">
        <v>39.773449721083338</v>
      </c>
      <c r="BU563">
        <f>VLOOKUP(D563,'2023 FPIs'!$A$1:$B$33,2,FALSE)</f>
        <v>-0.3</v>
      </c>
      <c r="BV563">
        <f>VLOOKUP($D563,'2023 FPIs'!$A$1:$F$33,3,FALSE)</f>
        <v>53.7</v>
      </c>
      <c r="BW563">
        <f>VLOOKUP($D563,'2023 FPIs'!$A$1:$F$33,4,FALSE)</f>
        <v>43.4</v>
      </c>
      <c r="BX563">
        <f>VLOOKUP($D563,'2023 FPIs'!$A$1:$F$33,5,FALSE)</f>
        <v>63.8</v>
      </c>
      <c r="BY563">
        <f>VLOOKUP($D563,'2023 FPIs'!$A$1:$F$33,6,FALSE)</f>
        <v>46.8</v>
      </c>
      <c r="BZ563">
        <f>VLOOKUP($D563,'2023 FPIs'!$A$1:$G$33,7,FALSE)</f>
        <v>1505</v>
      </c>
      <c r="CA563">
        <f>VLOOKUP($D563,'2023 FPIs'!$A$1:$M$33,8,FALSE)</f>
        <v>0.45098039215686275</v>
      </c>
      <c r="CB563">
        <f>VLOOKUP($D563,'2023 FPIs'!$A$1:$M$33,9,FALSE)</f>
        <v>0.59060402684563762</v>
      </c>
      <c r="CC563">
        <f>VLOOKUP($D563,'2023 FPIs'!$A$1:$M$33,10,FALSE)</f>
        <v>0.3946037099494098</v>
      </c>
      <c r="CD563">
        <f>VLOOKUP($D563,'2023 FPIs'!$A$1:$M$33,11,FALSE)</f>
        <v>0.6175824175824175</v>
      </c>
      <c r="CE563">
        <f>VLOOKUP($D563,'2023 FPIs'!$A$1:$M$33,12,FALSE)</f>
        <v>0.4826839826839826</v>
      </c>
      <c r="CF563">
        <f>VLOOKUP($D563,'2023 FPIs'!$A$1:$M$33,13,FALSE)</f>
        <v>0.4563758389261745</v>
      </c>
      <c r="CG563">
        <f t="shared" si="72"/>
        <v>-2.9000000000000004</v>
      </c>
      <c r="CH563">
        <f t="shared" si="73"/>
        <v>0.53631284916201116</v>
      </c>
      <c r="CI563">
        <f t="shared" si="74"/>
        <v>0.52304147465437789</v>
      </c>
      <c r="CJ563">
        <f t="shared" si="75"/>
        <v>0.82131661442006276</v>
      </c>
      <c r="CK563">
        <f t="shared" si="76"/>
        <v>0.70726495726495731</v>
      </c>
      <c r="CL563">
        <f t="shared" si="71"/>
        <v>-76</v>
      </c>
    </row>
    <row r="564" spans="1:90">
      <c r="A564" t="s">
        <v>0</v>
      </c>
      <c r="B564">
        <v>0</v>
      </c>
      <c r="C564" t="s">
        <v>56</v>
      </c>
      <c r="D564" t="s">
        <v>41</v>
      </c>
      <c r="E564">
        <v>21</v>
      </c>
      <c r="F564">
        <v>31</v>
      </c>
      <c r="G564">
        <v>24</v>
      </c>
      <c r="H564">
        <v>39</v>
      </c>
      <c r="I564">
        <v>215</v>
      </c>
      <c r="J564">
        <v>1</v>
      </c>
      <c r="K564">
        <v>1</v>
      </c>
      <c r="L564">
        <v>4</v>
      </c>
      <c r="M564">
        <v>8</v>
      </c>
      <c r="N564">
        <v>5.7</v>
      </c>
      <c r="O564">
        <v>5</v>
      </c>
      <c r="P564">
        <v>61.5</v>
      </c>
      <c r="Q564">
        <v>74.2</v>
      </c>
      <c r="R564">
        <v>26</v>
      </c>
      <c r="S564">
        <v>65</v>
      </c>
      <c r="T564">
        <v>2.5</v>
      </c>
      <c r="U564">
        <v>1</v>
      </c>
      <c r="V564">
        <v>0</v>
      </c>
      <c r="W564">
        <v>0</v>
      </c>
      <c r="X564">
        <v>3</v>
      </c>
      <c r="Y564">
        <v>3</v>
      </c>
      <c r="Z564">
        <v>5</v>
      </c>
      <c r="AA564">
        <v>208</v>
      </c>
      <c r="AB564">
        <v>2</v>
      </c>
      <c r="AC564">
        <v>12</v>
      </c>
      <c r="AD564">
        <v>1</v>
      </c>
      <c r="AE564">
        <v>5</v>
      </c>
      <c r="AF564">
        <v>26.42476529861111</v>
      </c>
      <c r="AG564">
        <f>VLOOKUP(C564,'2023 FPIs'!$A$1:$B$33,2,FALSE)</f>
        <v>-3.6</v>
      </c>
      <c r="AH564">
        <f>VLOOKUP($C564,'2023 FPIs'!$A$1:$F$33,3,FALSE)</f>
        <v>43</v>
      </c>
      <c r="AI564">
        <f>VLOOKUP($C564,'2023 FPIs'!$A$1:$F$33,4,FALSE)</f>
        <v>37.1</v>
      </c>
      <c r="AJ564">
        <f>VLOOKUP($C564,'2023 FPIs'!$A$1:$F$33,5,FALSE)</f>
        <v>54</v>
      </c>
      <c r="AK564">
        <f>VLOOKUP($C564,'2023 FPIs'!$A$1:$F$33,6,FALSE)</f>
        <v>45.8</v>
      </c>
      <c r="AL564">
        <f>VLOOKUP($C564,'2023 FPIs'!$A$1:$M$33,7,FALSE)</f>
        <v>1587</v>
      </c>
      <c r="AM564">
        <f>VLOOKUP($C564,'2023 FPIs'!$A$1:$M$33,8,FALSE)</f>
        <v>0.23529411764705882</v>
      </c>
      <c r="AN564">
        <f>VLOOKUP($C564,'2023 FPIs'!$A$1:$M$33,9,FALSE)</f>
        <v>0.35123042505592839</v>
      </c>
      <c r="AO564">
        <f>VLOOKUP($C564,'2023 FPIs'!$A$1:$M$33,10,FALSE)</f>
        <v>0.28836424957841489</v>
      </c>
      <c r="AP564">
        <f>VLOOKUP($C564,'2023 FPIs'!$A$1:$M$33,11,FALSE)</f>
        <v>0.40219780219780216</v>
      </c>
      <c r="AQ564">
        <f>VLOOKUP($C564,'2023 FPIs'!$A$1:$M$33,12,FALSE)</f>
        <v>0.46103896103896097</v>
      </c>
      <c r="AR564">
        <f>VLOOKUP($C564,'2023 FPIs'!$A$1:$M$33,13,FALSE)</f>
        <v>0.73154362416107388</v>
      </c>
      <c r="AS564">
        <v>21</v>
      </c>
      <c r="AT564">
        <v>31</v>
      </c>
      <c r="AU564">
        <v>24</v>
      </c>
      <c r="AV564">
        <v>32</v>
      </c>
      <c r="AW564">
        <v>237</v>
      </c>
      <c r="AX564">
        <v>2</v>
      </c>
      <c r="AY564">
        <v>1</v>
      </c>
      <c r="AZ564">
        <v>2</v>
      </c>
      <c r="BA564">
        <v>4</v>
      </c>
      <c r="BB564">
        <v>7.5</v>
      </c>
      <c r="BC564">
        <v>7</v>
      </c>
      <c r="BD564">
        <v>75</v>
      </c>
      <c r="BE564">
        <v>103.3</v>
      </c>
      <c r="BF564">
        <v>35</v>
      </c>
      <c r="BG564">
        <v>105</v>
      </c>
      <c r="BH564">
        <v>3</v>
      </c>
      <c r="BI564">
        <v>2</v>
      </c>
      <c r="BJ564">
        <v>1</v>
      </c>
      <c r="BK564">
        <v>1</v>
      </c>
      <c r="BL564">
        <v>4</v>
      </c>
      <c r="BM564">
        <v>4</v>
      </c>
      <c r="BN564">
        <v>5</v>
      </c>
      <c r="BO564">
        <v>223</v>
      </c>
      <c r="BP564">
        <v>3</v>
      </c>
      <c r="BQ564">
        <v>12</v>
      </c>
      <c r="BR564">
        <v>1</v>
      </c>
      <c r="BS564">
        <v>3</v>
      </c>
      <c r="BT564">
        <v>33.748823229458338</v>
      </c>
      <c r="BU564">
        <f>VLOOKUP(D564,'2023 FPIs'!$A$1:$B$33,2,FALSE)</f>
        <v>2.7</v>
      </c>
      <c r="BV564">
        <f>VLOOKUP($D564,'2023 FPIs'!$A$1:$F$33,3,FALSE)</f>
        <v>64</v>
      </c>
      <c r="BW564">
        <f>VLOOKUP($D564,'2023 FPIs'!$A$1:$F$33,4,FALSE)</f>
        <v>39.9</v>
      </c>
      <c r="BX564">
        <f>VLOOKUP($D564,'2023 FPIs'!$A$1:$F$33,5,FALSE)</f>
        <v>76.2</v>
      </c>
      <c r="BY564">
        <f>VLOOKUP($D564,'2023 FPIs'!$A$1:$F$33,6,FALSE)</f>
        <v>61.2</v>
      </c>
      <c r="BZ564">
        <f>VLOOKUP($D564,'2023 FPIs'!$A$1:$G$33,7,FALSE)</f>
        <v>1396</v>
      </c>
      <c r="CA564">
        <f>VLOOKUP($D564,'2023 FPIs'!$A$1:$M$33,8,FALSE)</f>
        <v>0.6470588235294118</v>
      </c>
      <c r="CB564">
        <f>VLOOKUP($D564,'2023 FPIs'!$A$1:$M$33,9,FALSE)</f>
        <v>0.82102908277404918</v>
      </c>
      <c r="CC564">
        <f>VLOOKUP($D564,'2023 FPIs'!$A$1:$M$33,10,FALSE)</f>
        <v>0.33558178752107926</v>
      </c>
      <c r="CD564">
        <f>VLOOKUP($D564,'2023 FPIs'!$A$1:$M$33,11,FALSE)</f>
        <v>0.89010989010989006</v>
      </c>
      <c r="CE564">
        <f>VLOOKUP($D564,'2023 FPIs'!$A$1:$M$33,12,FALSE)</f>
        <v>0.7943722943722944</v>
      </c>
      <c r="CF564">
        <f>VLOOKUP($D564,'2023 FPIs'!$A$1:$M$33,13,FALSE)</f>
        <v>9.0604026845637578E-2</v>
      </c>
      <c r="CG564">
        <f t="shared" si="72"/>
        <v>-6.3000000000000007</v>
      </c>
      <c r="CH564">
        <f t="shared" si="73"/>
        <v>0.671875</v>
      </c>
      <c r="CI564">
        <f t="shared" si="74"/>
        <v>0.92982456140350889</v>
      </c>
      <c r="CJ564">
        <f t="shared" si="75"/>
        <v>0.70866141732283461</v>
      </c>
      <c r="CK564">
        <f t="shared" si="76"/>
        <v>0.74836601307189532</v>
      </c>
      <c r="CL564">
        <f t="shared" si="71"/>
        <v>191</v>
      </c>
    </row>
    <row r="565" spans="1:90">
      <c r="A565" t="s">
        <v>1</v>
      </c>
      <c r="B565">
        <v>1</v>
      </c>
      <c r="C565" t="s">
        <v>56</v>
      </c>
      <c r="D565" t="s">
        <v>53</v>
      </c>
      <c r="E565">
        <v>31</v>
      </c>
      <c r="F565">
        <v>20</v>
      </c>
      <c r="G565">
        <v>25</v>
      </c>
      <c r="H565">
        <v>33</v>
      </c>
      <c r="I565">
        <v>227</v>
      </c>
      <c r="J565">
        <v>1</v>
      </c>
      <c r="K565">
        <v>0</v>
      </c>
      <c r="L565">
        <v>0</v>
      </c>
      <c r="M565">
        <v>0</v>
      </c>
      <c r="N565">
        <v>6.9</v>
      </c>
      <c r="O565">
        <v>6.9</v>
      </c>
      <c r="P565">
        <v>75.8</v>
      </c>
      <c r="Q565">
        <v>104</v>
      </c>
      <c r="R565">
        <v>23</v>
      </c>
      <c r="S565">
        <v>126</v>
      </c>
      <c r="T565">
        <v>5.5</v>
      </c>
      <c r="U565">
        <v>3</v>
      </c>
      <c r="V565">
        <v>1</v>
      </c>
      <c r="W565">
        <v>1</v>
      </c>
      <c r="X565">
        <v>4</v>
      </c>
      <c r="Y565">
        <v>4</v>
      </c>
      <c r="Z565">
        <v>5</v>
      </c>
      <c r="AA565">
        <v>220</v>
      </c>
      <c r="AB565">
        <v>6</v>
      </c>
      <c r="AC565">
        <v>12</v>
      </c>
      <c r="AD565">
        <v>0</v>
      </c>
      <c r="AE565">
        <v>0</v>
      </c>
      <c r="AF565">
        <v>25.057833486111114</v>
      </c>
      <c r="AG565">
        <f>VLOOKUP(C565,'2023 FPIs'!$A$1:$B$33,2,FALSE)</f>
        <v>-3.6</v>
      </c>
      <c r="AH565">
        <f>VLOOKUP($C565,'2023 FPIs'!$A$1:$F$33,3,FALSE)</f>
        <v>43</v>
      </c>
      <c r="AI565">
        <f>VLOOKUP($C565,'2023 FPIs'!$A$1:$F$33,4,FALSE)</f>
        <v>37.1</v>
      </c>
      <c r="AJ565">
        <f>VLOOKUP($C565,'2023 FPIs'!$A$1:$F$33,5,FALSE)</f>
        <v>54</v>
      </c>
      <c r="AK565">
        <f>VLOOKUP($C565,'2023 FPIs'!$A$1:$F$33,6,FALSE)</f>
        <v>45.8</v>
      </c>
      <c r="AL565">
        <f>VLOOKUP($C565,'2023 FPIs'!$A$1:$M$33,7,FALSE)</f>
        <v>1587</v>
      </c>
      <c r="AM565">
        <f>VLOOKUP($C565,'2023 FPIs'!$A$1:$M$33,8,FALSE)</f>
        <v>0.23529411764705882</v>
      </c>
      <c r="AN565">
        <f>VLOOKUP($C565,'2023 FPIs'!$A$1:$M$33,9,FALSE)</f>
        <v>0.35123042505592839</v>
      </c>
      <c r="AO565">
        <f>VLOOKUP($C565,'2023 FPIs'!$A$1:$M$33,10,FALSE)</f>
        <v>0.28836424957841489</v>
      </c>
      <c r="AP565">
        <f>VLOOKUP($C565,'2023 FPIs'!$A$1:$M$33,11,FALSE)</f>
        <v>0.40219780219780216</v>
      </c>
      <c r="AQ565">
        <f>VLOOKUP($C565,'2023 FPIs'!$A$1:$M$33,12,FALSE)</f>
        <v>0.46103896103896097</v>
      </c>
      <c r="AR565">
        <f>VLOOKUP($C565,'2023 FPIs'!$A$1:$M$33,13,FALSE)</f>
        <v>0.73154362416107388</v>
      </c>
      <c r="AS565">
        <v>31</v>
      </c>
      <c r="AT565">
        <v>20</v>
      </c>
      <c r="AU565">
        <v>30</v>
      </c>
      <c r="AV565">
        <v>47</v>
      </c>
      <c r="AW565">
        <v>337</v>
      </c>
      <c r="AX565">
        <v>2</v>
      </c>
      <c r="AY565">
        <v>0</v>
      </c>
      <c r="AZ565">
        <v>6</v>
      </c>
      <c r="BA565">
        <v>47</v>
      </c>
      <c r="BB565">
        <v>8.1999999999999993</v>
      </c>
      <c r="BC565">
        <v>6.4</v>
      </c>
      <c r="BD565">
        <v>63.8</v>
      </c>
      <c r="BE565">
        <v>99.3</v>
      </c>
      <c r="BF565">
        <v>26</v>
      </c>
      <c r="BG565">
        <v>52</v>
      </c>
      <c r="BH565">
        <v>2</v>
      </c>
      <c r="BI565">
        <v>0</v>
      </c>
      <c r="BJ565">
        <v>2</v>
      </c>
      <c r="BK565">
        <v>3</v>
      </c>
      <c r="BL565">
        <v>2</v>
      </c>
      <c r="BM565">
        <v>2</v>
      </c>
      <c r="BN565">
        <v>3</v>
      </c>
      <c r="BO565">
        <v>127</v>
      </c>
      <c r="BP565">
        <v>9</v>
      </c>
      <c r="BQ565">
        <v>19</v>
      </c>
      <c r="BR565">
        <v>2</v>
      </c>
      <c r="BS565">
        <v>2</v>
      </c>
      <c r="BT565">
        <v>35.115755290583344</v>
      </c>
      <c r="BU565">
        <f>VLOOKUP(D565,'2023 FPIs'!$A$1:$B$33,2,FALSE)</f>
        <v>-2.1</v>
      </c>
      <c r="BV565">
        <f>VLOOKUP($D565,'2023 FPIs'!$A$1:$F$33,3,FALSE)</f>
        <v>53.2</v>
      </c>
      <c r="BW565">
        <f>VLOOKUP($D565,'2023 FPIs'!$A$1:$F$33,4,FALSE)</f>
        <v>43</v>
      </c>
      <c r="BX565">
        <f>VLOOKUP($D565,'2023 FPIs'!$A$1:$F$33,5,FALSE)</f>
        <v>54.6</v>
      </c>
      <c r="BY565">
        <f>VLOOKUP($D565,'2023 FPIs'!$A$1:$F$33,6,FALSE)</f>
        <v>67.900000000000006</v>
      </c>
      <c r="BZ565">
        <f>VLOOKUP($D565,'2023 FPIs'!$A$1:$G$33,7,FALSE)</f>
        <v>1396</v>
      </c>
      <c r="CA565">
        <f>VLOOKUP($D565,'2023 FPIs'!$A$1:$M$33,8,FALSE)</f>
        <v>0.33333333333333331</v>
      </c>
      <c r="CB565">
        <f>VLOOKUP($D565,'2023 FPIs'!$A$1:$M$33,9,FALSE)</f>
        <v>0.57941834451901564</v>
      </c>
      <c r="CC565">
        <f>VLOOKUP($D565,'2023 FPIs'!$A$1:$M$33,10,FALSE)</f>
        <v>0.38785834738617203</v>
      </c>
      <c r="CD565">
        <f>VLOOKUP($D565,'2023 FPIs'!$A$1:$M$33,11,FALSE)</f>
        <v>0.41538461538461535</v>
      </c>
      <c r="CE565">
        <f>VLOOKUP($D565,'2023 FPIs'!$A$1:$M$33,12,FALSE)</f>
        <v>0.93939393939393945</v>
      </c>
      <c r="CF565">
        <f>VLOOKUP($D565,'2023 FPIs'!$A$1:$M$33,13,FALSE)</f>
        <v>9.0604026845637578E-2</v>
      </c>
      <c r="CG565">
        <f t="shared" si="72"/>
        <v>-1.5</v>
      </c>
      <c r="CH565">
        <f t="shared" si="73"/>
        <v>0.80827067669172925</v>
      </c>
      <c r="CI565">
        <f t="shared" si="74"/>
        <v>0.86279069767441863</v>
      </c>
      <c r="CJ565">
        <f t="shared" si="75"/>
        <v>0.98901098901098894</v>
      </c>
      <c r="CK565">
        <f t="shared" si="76"/>
        <v>0.674521354933726</v>
      </c>
      <c r="CL565">
        <f t="shared" si="71"/>
        <v>191</v>
      </c>
    </row>
    <row r="566" spans="1:90">
      <c r="A566" t="s">
        <v>1</v>
      </c>
      <c r="B566">
        <v>1</v>
      </c>
      <c r="C566" t="s">
        <v>56</v>
      </c>
      <c r="D566" t="s">
        <v>44</v>
      </c>
      <c r="E566">
        <v>22</v>
      </c>
      <c r="F566">
        <v>19</v>
      </c>
      <c r="G566">
        <v>27</v>
      </c>
      <c r="H566">
        <v>44</v>
      </c>
      <c r="I566">
        <v>188</v>
      </c>
      <c r="J566">
        <v>1</v>
      </c>
      <c r="K566">
        <v>0</v>
      </c>
      <c r="L566">
        <v>5</v>
      </c>
      <c r="M566">
        <v>39</v>
      </c>
      <c r="N566">
        <v>5.2</v>
      </c>
      <c r="O566">
        <v>3.8</v>
      </c>
      <c r="P566">
        <v>61.4</v>
      </c>
      <c r="Q566">
        <v>78.599999999999994</v>
      </c>
      <c r="R566">
        <v>35</v>
      </c>
      <c r="S566">
        <v>139</v>
      </c>
      <c r="T566">
        <v>4</v>
      </c>
      <c r="U566">
        <v>0</v>
      </c>
      <c r="V566">
        <v>5</v>
      </c>
      <c r="W566">
        <v>5</v>
      </c>
      <c r="X566">
        <v>1</v>
      </c>
      <c r="Y566">
        <v>1</v>
      </c>
      <c r="Z566">
        <v>7</v>
      </c>
      <c r="AA566">
        <v>325</v>
      </c>
      <c r="AB566">
        <v>8</v>
      </c>
      <c r="AC566">
        <v>22</v>
      </c>
      <c r="AD566">
        <v>0</v>
      </c>
      <c r="AE566">
        <v>1</v>
      </c>
      <c r="AF566">
        <v>36.718943145833329</v>
      </c>
      <c r="AG566">
        <f>VLOOKUP(C566,'2023 FPIs'!$A$1:$B$33,2,FALSE)</f>
        <v>-3.6</v>
      </c>
      <c r="AH566">
        <f>VLOOKUP($C566,'2023 FPIs'!$A$1:$F$33,3,FALSE)</f>
        <v>43</v>
      </c>
      <c r="AI566">
        <f>VLOOKUP($C566,'2023 FPIs'!$A$1:$F$33,4,FALSE)</f>
        <v>37.1</v>
      </c>
      <c r="AJ566">
        <f>VLOOKUP($C566,'2023 FPIs'!$A$1:$F$33,5,FALSE)</f>
        <v>54</v>
      </c>
      <c r="AK566">
        <f>VLOOKUP($C566,'2023 FPIs'!$A$1:$F$33,6,FALSE)</f>
        <v>45.8</v>
      </c>
      <c r="AL566">
        <f>VLOOKUP($C566,'2023 FPIs'!$A$1:$M$33,7,FALSE)</f>
        <v>1587</v>
      </c>
      <c r="AM566">
        <f>VLOOKUP($C566,'2023 FPIs'!$A$1:$M$33,8,FALSE)</f>
        <v>0.23529411764705882</v>
      </c>
      <c r="AN566">
        <f>VLOOKUP($C566,'2023 FPIs'!$A$1:$M$33,9,FALSE)</f>
        <v>0.35123042505592839</v>
      </c>
      <c r="AO566">
        <f>VLOOKUP($C566,'2023 FPIs'!$A$1:$M$33,10,FALSE)</f>
        <v>0.28836424957841489</v>
      </c>
      <c r="AP566">
        <f>VLOOKUP($C566,'2023 FPIs'!$A$1:$M$33,11,FALSE)</f>
        <v>0.40219780219780216</v>
      </c>
      <c r="AQ566">
        <f>VLOOKUP($C566,'2023 FPIs'!$A$1:$M$33,12,FALSE)</f>
        <v>0.46103896103896097</v>
      </c>
      <c r="AR566">
        <f>VLOOKUP($C566,'2023 FPIs'!$A$1:$M$33,13,FALSE)</f>
        <v>0.73154362416107388</v>
      </c>
      <c r="AS566">
        <v>22</v>
      </c>
      <c r="AT566">
        <v>19</v>
      </c>
      <c r="AU566">
        <v>22</v>
      </c>
      <c r="AV566">
        <v>31</v>
      </c>
      <c r="AW566">
        <v>178</v>
      </c>
      <c r="AX566">
        <v>0</v>
      </c>
      <c r="AY566">
        <v>0</v>
      </c>
      <c r="AZ566">
        <v>4</v>
      </c>
      <c r="BA566">
        <v>24</v>
      </c>
      <c r="BB566">
        <v>6.5</v>
      </c>
      <c r="BC566">
        <v>5.0999999999999996</v>
      </c>
      <c r="BD566">
        <v>71</v>
      </c>
      <c r="BE566">
        <v>85.1</v>
      </c>
      <c r="BF566">
        <v>37</v>
      </c>
      <c r="BG566">
        <v>186</v>
      </c>
      <c r="BH566">
        <v>5</v>
      </c>
      <c r="BI566">
        <v>2</v>
      </c>
      <c r="BJ566">
        <v>1</v>
      </c>
      <c r="BK566">
        <v>2</v>
      </c>
      <c r="BL566">
        <v>2</v>
      </c>
      <c r="BM566">
        <v>2</v>
      </c>
      <c r="BN566">
        <v>7</v>
      </c>
      <c r="BO566">
        <v>329</v>
      </c>
      <c r="BP566">
        <v>6</v>
      </c>
      <c r="BQ566">
        <v>16</v>
      </c>
      <c r="BR566">
        <v>0</v>
      </c>
      <c r="BS566">
        <v>1</v>
      </c>
      <c r="BT566">
        <v>32.415642577250004</v>
      </c>
      <c r="BU566">
        <f>VLOOKUP(D566,'2023 FPIs'!$A$1:$B$33,2,FALSE)</f>
        <v>6.4</v>
      </c>
      <c r="BV566">
        <f>VLOOKUP($D566,'2023 FPIs'!$A$1:$F$33,3,FALSE)</f>
        <v>71.2</v>
      </c>
      <c r="BW566">
        <f>VLOOKUP($D566,'2023 FPIs'!$A$1:$F$33,4,FALSE)</f>
        <v>51.1</v>
      </c>
      <c r="BX566">
        <f>VLOOKUP($D566,'2023 FPIs'!$A$1:$F$33,5,FALSE)</f>
        <v>81.2</v>
      </c>
      <c r="BY566">
        <f>VLOOKUP($D566,'2023 FPIs'!$A$1:$F$33,6,FALSE)</f>
        <v>45.8</v>
      </c>
      <c r="BZ566">
        <f>VLOOKUP($D566,'2023 FPIs'!$A$1:$G$33,7,FALSE)</f>
        <v>1611</v>
      </c>
      <c r="CA566">
        <f>VLOOKUP($D566,'2023 FPIs'!$A$1:$M$33,8,FALSE)</f>
        <v>0.88888888888888895</v>
      </c>
      <c r="CB566">
        <f>VLOOKUP($D566,'2023 FPIs'!$A$1:$M$33,9,FALSE)</f>
        <v>0.98210290827740498</v>
      </c>
      <c r="CC566">
        <f>VLOOKUP($D566,'2023 FPIs'!$A$1:$M$33,10,FALSE)</f>
        <v>0.52445193929173695</v>
      </c>
      <c r="CD566">
        <f>VLOOKUP($D566,'2023 FPIs'!$A$1:$M$33,11,FALSE)</f>
        <v>1</v>
      </c>
      <c r="CE566">
        <f>VLOOKUP($D566,'2023 FPIs'!$A$1:$M$33,12,FALSE)</f>
        <v>0.46103896103896097</v>
      </c>
      <c r="CF566">
        <f>VLOOKUP($D566,'2023 FPIs'!$A$1:$M$33,13,FALSE)</f>
        <v>0.81208053691275173</v>
      </c>
      <c r="CG566">
        <f t="shared" si="72"/>
        <v>-10</v>
      </c>
      <c r="CH566">
        <f t="shared" si="73"/>
        <v>0.6039325842696629</v>
      </c>
      <c r="CI566">
        <f t="shared" si="74"/>
        <v>0.72602739726027399</v>
      </c>
      <c r="CJ566">
        <f t="shared" si="75"/>
        <v>0.66502463054187189</v>
      </c>
      <c r="CK566">
        <f t="shared" si="76"/>
        <v>1</v>
      </c>
      <c r="CL566">
        <f t="shared" si="71"/>
        <v>-24</v>
      </c>
    </row>
    <row r="567" spans="1:90">
      <c r="A567" t="s">
        <v>0</v>
      </c>
      <c r="B567">
        <v>0</v>
      </c>
      <c r="C567" t="s">
        <v>56</v>
      </c>
      <c r="D567" t="s">
        <v>42</v>
      </c>
      <c r="E567">
        <v>23</v>
      </c>
      <c r="F567">
        <v>29</v>
      </c>
      <c r="G567">
        <v>11</v>
      </c>
      <c r="H567">
        <v>25</v>
      </c>
      <c r="I567">
        <v>196</v>
      </c>
      <c r="J567">
        <v>2</v>
      </c>
      <c r="K567">
        <v>0</v>
      </c>
      <c r="L567">
        <v>2</v>
      </c>
      <c r="M567">
        <v>4</v>
      </c>
      <c r="N567">
        <v>8</v>
      </c>
      <c r="O567">
        <v>7.3</v>
      </c>
      <c r="P567">
        <v>44</v>
      </c>
      <c r="Q567">
        <v>98.1</v>
      </c>
      <c r="R567">
        <v>31</v>
      </c>
      <c r="S567">
        <v>133</v>
      </c>
      <c r="T567">
        <v>4.3</v>
      </c>
      <c r="U567">
        <v>1</v>
      </c>
      <c r="V567">
        <v>0</v>
      </c>
      <c r="W567">
        <v>1</v>
      </c>
      <c r="X567">
        <v>1</v>
      </c>
      <c r="Y567">
        <v>1</v>
      </c>
      <c r="Z567">
        <v>4</v>
      </c>
      <c r="AA567">
        <v>193</v>
      </c>
      <c r="AB567">
        <v>3</v>
      </c>
      <c r="AC567">
        <v>10</v>
      </c>
      <c r="AD567">
        <v>1</v>
      </c>
      <c r="AE567">
        <v>2</v>
      </c>
      <c r="AF567">
        <v>24.433432534722222</v>
      </c>
      <c r="AG567">
        <f>VLOOKUP(C567,'2023 FPIs'!$A$1:$B$33,2,FALSE)</f>
        <v>-3.6</v>
      </c>
      <c r="AH567">
        <f>VLOOKUP($C567,'2023 FPIs'!$A$1:$F$33,3,FALSE)</f>
        <v>43</v>
      </c>
      <c r="AI567">
        <f>VLOOKUP($C567,'2023 FPIs'!$A$1:$F$33,4,FALSE)</f>
        <v>37.1</v>
      </c>
      <c r="AJ567">
        <f>VLOOKUP($C567,'2023 FPIs'!$A$1:$F$33,5,FALSE)</f>
        <v>54</v>
      </c>
      <c r="AK567">
        <f>VLOOKUP($C567,'2023 FPIs'!$A$1:$F$33,6,FALSE)</f>
        <v>45.8</v>
      </c>
      <c r="AL567">
        <f>VLOOKUP($C567,'2023 FPIs'!$A$1:$M$33,7,FALSE)</f>
        <v>1587</v>
      </c>
      <c r="AM567">
        <f>VLOOKUP($C567,'2023 FPIs'!$A$1:$M$33,8,FALSE)</f>
        <v>0.23529411764705882</v>
      </c>
      <c r="AN567">
        <f>VLOOKUP($C567,'2023 FPIs'!$A$1:$M$33,9,FALSE)</f>
        <v>0.35123042505592839</v>
      </c>
      <c r="AO567">
        <f>VLOOKUP($C567,'2023 FPIs'!$A$1:$M$33,10,FALSE)</f>
        <v>0.28836424957841489</v>
      </c>
      <c r="AP567">
        <f>VLOOKUP($C567,'2023 FPIs'!$A$1:$M$33,11,FALSE)</f>
        <v>0.40219780219780216</v>
      </c>
      <c r="AQ567">
        <f>VLOOKUP($C567,'2023 FPIs'!$A$1:$M$33,12,FALSE)</f>
        <v>0.46103896103896097</v>
      </c>
      <c r="AR567">
        <f>VLOOKUP($C567,'2023 FPIs'!$A$1:$M$33,13,FALSE)</f>
        <v>0.73154362416107388</v>
      </c>
      <c r="AS567">
        <v>23</v>
      </c>
      <c r="AT567">
        <v>29</v>
      </c>
      <c r="AU567">
        <v>27</v>
      </c>
      <c r="AV567">
        <v>40</v>
      </c>
      <c r="AW567">
        <v>303</v>
      </c>
      <c r="AX567">
        <v>1</v>
      </c>
      <c r="AY567">
        <v>1</v>
      </c>
      <c r="AZ567">
        <v>2</v>
      </c>
      <c r="BA567">
        <v>16</v>
      </c>
      <c r="BB567">
        <v>8</v>
      </c>
      <c r="BC567">
        <v>7.2</v>
      </c>
      <c r="BD567">
        <v>67.5</v>
      </c>
      <c r="BE567">
        <v>87.8</v>
      </c>
      <c r="BF567">
        <v>36</v>
      </c>
      <c r="BG567">
        <v>164</v>
      </c>
      <c r="BH567">
        <v>4.5999999999999996</v>
      </c>
      <c r="BI567">
        <v>2</v>
      </c>
      <c r="BJ567">
        <v>3</v>
      </c>
      <c r="BK567">
        <v>5</v>
      </c>
      <c r="BL567">
        <v>2</v>
      </c>
      <c r="BM567">
        <v>2</v>
      </c>
      <c r="BN567">
        <v>3</v>
      </c>
      <c r="BO567">
        <v>123</v>
      </c>
      <c r="BP567">
        <v>6</v>
      </c>
      <c r="BQ567">
        <v>15</v>
      </c>
      <c r="BR567">
        <v>1</v>
      </c>
      <c r="BS567">
        <v>1</v>
      </c>
      <c r="BT567">
        <v>39.975958174583333</v>
      </c>
      <c r="BU567">
        <f>VLOOKUP(D567,'2023 FPIs'!$A$1:$B$33,2,FALSE)</f>
        <v>0.7</v>
      </c>
      <c r="BV567">
        <f>VLOOKUP($D567,'2023 FPIs'!$A$1:$F$33,3,FALSE)</f>
        <v>43.6</v>
      </c>
      <c r="BW567">
        <f>VLOOKUP($D567,'2023 FPIs'!$A$1:$F$33,4,FALSE)</f>
        <v>56.4</v>
      </c>
      <c r="BX567">
        <f>VLOOKUP($D567,'2023 FPIs'!$A$1:$F$33,5,FALSE)</f>
        <v>44.8</v>
      </c>
      <c r="BY567">
        <f>VLOOKUP($D567,'2023 FPIs'!$A$1:$F$33,6,FALSE)</f>
        <v>24.5</v>
      </c>
      <c r="BZ567">
        <f>VLOOKUP($D567,'2023 FPIs'!$A$1:$G$33,7,FALSE)</f>
        <v>1455</v>
      </c>
      <c r="CA567">
        <f>VLOOKUP($D567,'2023 FPIs'!$A$1:$M$33,8,FALSE)</f>
        <v>0.5163398692810458</v>
      </c>
      <c r="CB567">
        <f>VLOOKUP($D567,'2023 FPIs'!$A$1:$M$33,9,FALSE)</f>
        <v>0.36465324384787473</v>
      </c>
      <c r="CC567">
        <f>VLOOKUP($D567,'2023 FPIs'!$A$1:$M$33,10,FALSE)</f>
        <v>0.61382799325463744</v>
      </c>
      <c r="CD567">
        <f>VLOOKUP($D567,'2023 FPIs'!$A$1:$M$33,11,FALSE)</f>
        <v>0.19999999999999987</v>
      </c>
      <c r="CE567">
        <f>VLOOKUP($D567,'2023 FPIs'!$A$1:$M$33,12,FALSE)</f>
        <v>0</v>
      </c>
      <c r="CF567">
        <f>VLOOKUP($D567,'2023 FPIs'!$A$1:$M$33,13,FALSE)</f>
        <v>0.28859060402684567</v>
      </c>
      <c r="CG567">
        <f t="shared" si="72"/>
        <v>-4.3</v>
      </c>
      <c r="CH567">
        <f t="shared" si="73"/>
        <v>0.98623853211009171</v>
      </c>
      <c r="CI567">
        <f t="shared" si="74"/>
        <v>0.6578014184397164</v>
      </c>
      <c r="CJ567">
        <f t="shared" si="75"/>
        <v>1.205357142857143</v>
      </c>
      <c r="CK567">
        <f t="shared" si="76"/>
        <v>1.8693877551020408</v>
      </c>
      <c r="CL567">
        <f t="shared" si="71"/>
        <v>132</v>
      </c>
    </row>
    <row r="568" spans="1:90">
      <c r="A568" t="s">
        <v>1</v>
      </c>
      <c r="B568">
        <v>1</v>
      </c>
      <c r="C568" t="s">
        <v>56</v>
      </c>
      <c r="D568" t="s">
        <v>43</v>
      </c>
      <c r="E568">
        <v>23</v>
      </c>
      <c r="F568">
        <v>16</v>
      </c>
      <c r="G568">
        <v>20</v>
      </c>
      <c r="H568">
        <v>26</v>
      </c>
      <c r="I568">
        <v>236</v>
      </c>
      <c r="J568">
        <v>0</v>
      </c>
      <c r="K568">
        <v>0</v>
      </c>
      <c r="L568">
        <v>1</v>
      </c>
      <c r="M568">
        <v>17</v>
      </c>
      <c r="N568">
        <v>9.6999999999999993</v>
      </c>
      <c r="O568">
        <v>8.6999999999999993</v>
      </c>
      <c r="P568">
        <v>76.900000000000006</v>
      </c>
      <c r="Q568">
        <v>104</v>
      </c>
      <c r="R568">
        <v>34</v>
      </c>
      <c r="S568">
        <v>193</v>
      </c>
      <c r="T568">
        <v>5.7</v>
      </c>
      <c r="U568">
        <v>2</v>
      </c>
      <c r="V568">
        <v>3</v>
      </c>
      <c r="W568">
        <v>3</v>
      </c>
      <c r="X568">
        <v>2</v>
      </c>
      <c r="Y568">
        <v>2</v>
      </c>
      <c r="Z568">
        <v>1</v>
      </c>
      <c r="AA568">
        <v>50</v>
      </c>
      <c r="AB568">
        <v>8</v>
      </c>
      <c r="AC568">
        <v>13</v>
      </c>
      <c r="AD568">
        <v>0</v>
      </c>
      <c r="AE568">
        <v>1</v>
      </c>
      <c r="AF568">
        <v>31.149961687499999</v>
      </c>
      <c r="AG568">
        <f>VLOOKUP(C568,'2023 FPIs'!$A$1:$B$33,2,FALSE)</f>
        <v>-3.6</v>
      </c>
      <c r="AH568">
        <f>VLOOKUP($C568,'2023 FPIs'!$A$1:$F$33,3,FALSE)</f>
        <v>43</v>
      </c>
      <c r="AI568">
        <f>VLOOKUP($C568,'2023 FPIs'!$A$1:$F$33,4,FALSE)</f>
        <v>37.1</v>
      </c>
      <c r="AJ568">
        <f>VLOOKUP($C568,'2023 FPIs'!$A$1:$F$33,5,FALSE)</f>
        <v>54</v>
      </c>
      <c r="AK568">
        <f>VLOOKUP($C568,'2023 FPIs'!$A$1:$F$33,6,FALSE)</f>
        <v>45.8</v>
      </c>
      <c r="AL568">
        <f>VLOOKUP($C568,'2023 FPIs'!$A$1:$M$33,7,FALSE)</f>
        <v>1587</v>
      </c>
      <c r="AM568">
        <f>VLOOKUP($C568,'2023 FPIs'!$A$1:$M$33,8,FALSE)</f>
        <v>0.23529411764705882</v>
      </c>
      <c r="AN568">
        <f>VLOOKUP($C568,'2023 FPIs'!$A$1:$M$33,9,FALSE)</f>
        <v>0.35123042505592839</v>
      </c>
      <c r="AO568">
        <f>VLOOKUP($C568,'2023 FPIs'!$A$1:$M$33,10,FALSE)</f>
        <v>0.28836424957841489</v>
      </c>
      <c r="AP568">
        <f>VLOOKUP($C568,'2023 FPIs'!$A$1:$M$33,11,FALSE)</f>
        <v>0.40219780219780216</v>
      </c>
      <c r="AQ568">
        <f>VLOOKUP($C568,'2023 FPIs'!$A$1:$M$33,12,FALSE)</f>
        <v>0.46103896103896097</v>
      </c>
      <c r="AR568">
        <f>VLOOKUP($C568,'2023 FPIs'!$A$1:$M$33,13,FALSE)</f>
        <v>0.73154362416107388</v>
      </c>
      <c r="AS568">
        <v>23</v>
      </c>
      <c r="AT568">
        <v>16</v>
      </c>
      <c r="AU568">
        <v>23</v>
      </c>
      <c r="AV568">
        <v>35</v>
      </c>
      <c r="AW568">
        <v>259</v>
      </c>
      <c r="AX568">
        <v>0</v>
      </c>
      <c r="AY568">
        <v>1</v>
      </c>
      <c r="AZ568">
        <v>1</v>
      </c>
      <c r="BA568">
        <v>5</v>
      </c>
      <c r="BB568">
        <v>7.5</v>
      </c>
      <c r="BC568">
        <v>7.2</v>
      </c>
      <c r="BD568">
        <v>65.7</v>
      </c>
      <c r="BE568">
        <v>75.8</v>
      </c>
      <c r="BF568">
        <v>22</v>
      </c>
      <c r="BG568">
        <v>89</v>
      </c>
      <c r="BH568">
        <v>4</v>
      </c>
      <c r="BI568">
        <v>1</v>
      </c>
      <c r="BJ568">
        <v>3</v>
      </c>
      <c r="BK568">
        <v>3</v>
      </c>
      <c r="BL568">
        <v>1</v>
      </c>
      <c r="BM568">
        <v>1</v>
      </c>
      <c r="BN568">
        <v>1</v>
      </c>
      <c r="BO568">
        <v>43</v>
      </c>
      <c r="BP568">
        <v>5</v>
      </c>
      <c r="BQ568">
        <v>12</v>
      </c>
      <c r="BR568">
        <v>1</v>
      </c>
      <c r="BS568">
        <v>2</v>
      </c>
      <c r="BT568">
        <v>29.023625981125001</v>
      </c>
      <c r="BU568">
        <f>VLOOKUP(D568,'2023 FPIs'!$A$1:$B$33,2,FALSE)</f>
        <v>-1</v>
      </c>
      <c r="BV568">
        <f>VLOOKUP($D568,'2023 FPIs'!$A$1:$F$33,3,FALSE)</f>
        <v>47</v>
      </c>
      <c r="BW568">
        <f>VLOOKUP($D568,'2023 FPIs'!$A$1:$F$33,4,FALSE)</f>
        <v>43</v>
      </c>
      <c r="BX568">
        <f>VLOOKUP($D568,'2023 FPIs'!$A$1:$F$33,5,FALSE)</f>
        <v>50.1</v>
      </c>
      <c r="BY568">
        <f>VLOOKUP($D568,'2023 FPIs'!$A$1:$F$33,6,FALSE)</f>
        <v>55.5</v>
      </c>
      <c r="BZ568">
        <f>VLOOKUP($D568,'2023 FPIs'!$A$1:$G$33,7,FALSE)</f>
        <v>1468</v>
      </c>
      <c r="CA568">
        <f>VLOOKUP($D568,'2023 FPIs'!$A$1:$M$33,8,FALSE)</f>
        <v>0.40522875816993464</v>
      </c>
      <c r="CB568">
        <f>VLOOKUP($D568,'2023 FPIs'!$A$1:$M$33,9,FALSE)</f>
        <v>0.44071588366890374</v>
      </c>
      <c r="CC568">
        <f>VLOOKUP($D568,'2023 FPIs'!$A$1:$M$33,10,FALSE)</f>
        <v>0.38785834738617203</v>
      </c>
      <c r="CD568">
        <f>VLOOKUP($D568,'2023 FPIs'!$A$1:$M$33,11,FALSE)</f>
        <v>0.31648351648351647</v>
      </c>
      <c r="CE568">
        <f>VLOOKUP($D568,'2023 FPIs'!$A$1:$M$33,12,FALSE)</f>
        <v>0.67099567099567092</v>
      </c>
      <c r="CF568">
        <f>VLOOKUP($D568,'2023 FPIs'!$A$1:$M$33,13,FALSE)</f>
        <v>0.33221476510067116</v>
      </c>
      <c r="CG568">
        <f t="shared" si="72"/>
        <v>-2.6</v>
      </c>
      <c r="CH568">
        <f t="shared" si="73"/>
        <v>0.91489361702127658</v>
      </c>
      <c r="CI568">
        <f t="shared" si="74"/>
        <v>0.86279069767441863</v>
      </c>
      <c r="CJ568">
        <f t="shared" si="75"/>
        <v>1.0778443113772456</v>
      </c>
      <c r="CK568">
        <f t="shared" si="76"/>
        <v>0.82522522522522512</v>
      </c>
      <c r="CL568">
        <f t="shared" si="71"/>
        <v>119</v>
      </c>
    </row>
    <row r="569" spans="1:90">
      <c r="A569" t="s">
        <v>1</v>
      </c>
      <c r="B569">
        <v>1</v>
      </c>
      <c r="C569" t="s">
        <v>41</v>
      </c>
      <c r="D569" t="s">
        <v>56</v>
      </c>
      <c r="E569">
        <v>31</v>
      </c>
      <c r="F569">
        <v>21</v>
      </c>
      <c r="G569">
        <v>24</v>
      </c>
      <c r="H569">
        <v>32</v>
      </c>
      <c r="I569">
        <v>237</v>
      </c>
      <c r="J569">
        <v>2</v>
      </c>
      <c r="K569">
        <v>1</v>
      </c>
      <c r="L569">
        <v>2</v>
      </c>
      <c r="M569">
        <v>4</v>
      </c>
      <c r="N569">
        <v>7.5</v>
      </c>
      <c r="O569">
        <v>7</v>
      </c>
      <c r="P569">
        <v>75</v>
      </c>
      <c r="Q569">
        <v>103.3</v>
      </c>
      <c r="R569">
        <v>35</v>
      </c>
      <c r="S569">
        <v>105</v>
      </c>
      <c r="T569">
        <v>3</v>
      </c>
      <c r="U569">
        <v>2</v>
      </c>
      <c r="V569">
        <v>1</v>
      </c>
      <c r="W569">
        <v>1</v>
      </c>
      <c r="X569">
        <v>4</v>
      </c>
      <c r="Y569">
        <v>4</v>
      </c>
      <c r="Z569">
        <v>5</v>
      </c>
      <c r="AA569">
        <v>223</v>
      </c>
      <c r="AB569">
        <v>3</v>
      </c>
      <c r="AC569">
        <v>12</v>
      </c>
      <c r="AD569">
        <v>1</v>
      </c>
      <c r="AE569">
        <v>3</v>
      </c>
      <c r="AF569">
        <v>33.748819701388889</v>
      </c>
      <c r="AG569">
        <f>VLOOKUP(C569,'2023 FPIs'!$A$1:$B$33,2,FALSE)</f>
        <v>2.7</v>
      </c>
      <c r="AH569">
        <f>VLOOKUP($C569,'2023 FPIs'!$A$1:$F$33,3,FALSE)</f>
        <v>64</v>
      </c>
      <c r="AI569">
        <f>VLOOKUP($C569,'2023 FPIs'!$A$1:$F$33,4,FALSE)</f>
        <v>39.9</v>
      </c>
      <c r="AJ569">
        <f>VLOOKUP($C569,'2023 FPIs'!$A$1:$F$33,5,FALSE)</f>
        <v>76.2</v>
      </c>
      <c r="AK569">
        <f>VLOOKUP($C569,'2023 FPIs'!$A$1:$F$33,6,FALSE)</f>
        <v>61.2</v>
      </c>
      <c r="AL569">
        <f>VLOOKUP($C569,'2023 FPIs'!$A$1:$M$33,7,FALSE)</f>
        <v>1396</v>
      </c>
      <c r="AM569">
        <f>VLOOKUP($C569,'2023 FPIs'!$A$1:$M$33,8,FALSE)</f>
        <v>0.6470588235294118</v>
      </c>
      <c r="AN569">
        <f>VLOOKUP($C569,'2023 FPIs'!$A$1:$M$33,9,FALSE)</f>
        <v>0.82102908277404918</v>
      </c>
      <c r="AO569">
        <f>VLOOKUP($C569,'2023 FPIs'!$A$1:$M$33,10,FALSE)</f>
        <v>0.33558178752107926</v>
      </c>
      <c r="AP569">
        <f>VLOOKUP($C569,'2023 FPIs'!$A$1:$M$33,11,FALSE)</f>
        <v>0.89010989010989006</v>
      </c>
      <c r="AQ569">
        <f>VLOOKUP($C569,'2023 FPIs'!$A$1:$M$33,12,FALSE)</f>
        <v>0.7943722943722944</v>
      </c>
      <c r="AR569">
        <f>VLOOKUP($C569,'2023 FPIs'!$A$1:$M$33,13,FALSE)</f>
        <v>9.0604026845637578E-2</v>
      </c>
      <c r="AS569">
        <v>31</v>
      </c>
      <c r="AT569">
        <v>21</v>
      </c>
      <c r="AU569">
        <v>24</v>
      </c>
      <c r="AV569">
        <v>39</v>
      </c>
      <c r="AW569">
        <v>215</v>
      </c>
      <c r="AX569">
        <v>1</v>
      </c>
      <c r="AY569">
        <v>1</v>
      </c>
      <c r="AZ569">
        <v>4</v>
      </c>
      <c r="BA569">
        <v>8</v>
      </c>
      <c r="BB569">
        <v>5.7</v>
      </c>
      <c r="BC569">
        <v>5</v>
      </c>
      <c r="BD569">
        <v>61.5</v>
      </c>
      <c r="BE569">
        <v>74.2</v>
      </c>
      <c r="BF569">
        <v>26</v>
      </c>
      <c r="BG569">
        <v>65</v>
      </c>
      <c r="BH569">
        <v>2.5</v>
      </c>
      <c r="BI569">
        <v>1</v>
      </c>
      <c r="BJ569">
        <v>0</v>
      </c>
      <c r="BK569">
        <v>0</v>
      </c>
      <c r="BL569">
        <v>3</v>
      </c>
      <c r="BM569">
        <v>3</v>
      </c>
      <c r="BN569">
        <v>5</v>
      </c>
      <c r="BO569">
        <v>208</v>
      </c>
      <c r="BP569">
        <v>2</v>
      </c>
      <c r="BQ569">
        <v>12</v>
      </c>
      <c r="BR569">
        <v>1</v>
      </c>
      <c r="BS569">
        <v>5</v>
      </c>
      <c r="BT569">
        <v>26.424767494541666</v>
      </c>
      <c r="BU569">
        <f>VLOOKUP(D569,'2023 FPIs'!$A$1:$B$33,2,FALSE)</f>
        <v>-3.6</v>
      </c>
      <c r="BV569">
        <f>VLOOKUP($D569,'2023 FPIs'!$A$1:$F$33,3,FALSE)</f>
        <v>43</v>
      </c>
      <c r="BW569">
        <f>VLOOKUP($D569,'2023 FPIs'!$A$1:$F$33,4,FALSE)</f>
        <v>37.1</v>
      </c>
      <c r="BX569">
        <f>VLOOKUP($D569,'2023 FPIs'!$A$1:$F$33,5,FALSE)</f>
        <v>54</v>
      </c>
      <c r="BY569">
        <f>VLOOKUP($D569,'2023 FPIs'!$A$1:$F$33,6,FALSE)</f>
        <v>45.8</v>
      </c>
      <c r="BZ569">
        <f>VLOOKUP($D569,'2023 FPIs'!$A$1:$G$33,7,FALSE)</f>
        <v>1587</v>
      </c>
      <c r="CA569">
        <f>VLOOKUP($D569,'2023 FPIs'!$A$1:$M$33,8,FALSE)</f>
        <v>0.23529411764705882</v>
      </c>
      <c r="CB569">
        <f>VLOOKUP($D569,'2023 FPIs'!$A$1:$M$33,9,FALSE)</f>
        <v>0.35123042505592839</v>
      </c>
      <c r="CC569">
        <f>VLOOKUP($D569,'2023 FPIs'!$A$1:$M$33,10,FALSE)</f>
        <v>0.28836424957841489</v>
      </c>
      <c r="CD569">
        <f>VLOOKUP($D569,'2023 FPIs'!$A$1:$M$33,11,FALSE)</f>
        <v>0.40219780219780216</v>
      </c>
      <c r="CE569">
        <f>VLOOKUP($D569,'2023 FPIs'!$A$1:$M$33,12,FALSE)</f>
        <v>0.46103896103896097</v>
      </c>
      <c r="CF569">
        <f>VLOOKUP($D569,'2023 FPIs'!$A$1:$M$33,13,FALSE)</f>
        <v>0.73154362416107388</v>
      </c>
      <c r="CG569">
        <f t="shared" si="72"/>
        <v>6.3000000000000007</v>
      </c>
      <c r="CH569">
        <f t="shared" si="73"/>
        <v>1.4883720930232558</v>
      </c>
      <c r="CI569">
        <f t="shared" si="74"/>
        <v>1.0754716981132075</v>
      </c>
      <c r="CJ569">
        <f t="shared" si="75"/>
        <v>1.4111111111111112</v>
      </c>
      <c r="CK569">
        <f t="shared" si="76"/>
        <v>1.3362445414847164</v>
      </c>
      <c r="CL569">
        <f t="shared" si="71"/>
        <v>-191</v>
      </c>
    </row>
    <row r="570" spans="1:90">
      <c r="A570" t="s">
        <v>0</v>
      </c>
      <c r="B570">
        <v>0</v>
      </c>
      <c r="C570" t="s">
        <v>41</v>
      </c>
      <c r="D570" t="s">
        <v>46</v>
      </c>
      <c r="E570">
        <v>9</v>
      </c>
      <c r="F570">
        <v>17</v>
      </c>
      <c r="G570">
        <v>23</v>
      </c>
      <c r="H570">
        <v>42</v>
      </c>
      <c r="I570">
        <v>197</v>
      </c>
      <c r="J570">
        <v>0</v>
      </c>
      <c r="K570">
        <v>0</v>
      </c>
      <c r="L570">
        <v>4</v>
      </c>
      <c r="M570">
        <v>18</v>
      </c>
      <c r="N570">
        <v>5.0999999999999996</v>
      </c>
      <c r="O570">
        <v>4.3</v>
      </c>
      <c r="P570">
        <v>54.8</v>
      </c>
      <c r="Q570">
        <v>67.3</v>
      </c>
      <c r="R570">
        <v>18</v>
      </c>
      <c r="S570">
        <v>74</v>
      </c>
      <c r="T570">
        <v>4.0999999999999996</v>
      </c>
      <c r="U570">
        <v>0</v>
      </c>
      <c r="V570">
        <v>3</v>
      </c>
      <c r="W570">
        <v>3</v>
      </c>
      <c r="X570">
        <v>0</v>
      </c>
      <c r="Y570">
        <v>0</v>
      </c>
      <c r="Z570">
        <v>5</v>
      </c>
      <c r="AA570">
        <v>243</v>
      </c>
      <c r="AB570">
        <v>3</v>
      </c>
      <c r="AC570">
        <v>12</v>
      </c>
      <c r="AD570">
        <v>0</v>
      </c>
      <c r="AE570">
        <v>2</v>
      </c>
      <c r="AF570">
        <v>28.247341048611109</v>
      </c>
      <c r="AG570">
        <f>VLOOKUP(C570,'2023 FPIs'!$A$1:$B$33,2,FALSE)</f>
        <v>2.7</v>
      </c>
      <c r="AH570">
        <f>VLOOKUP($C570,'2023 FPIs'!$A$1:$F$33,3,FALSE)</f>
        <v>64</v>
      </c>
      <c r="AI570">
        <f>VLOOKUP($C570,'2023 FPIs'!$A$1:$F$33,4,FALSE)</f>
        <v>39.9</v>
      </c>
      <c r="AJ570">
        <f>VLOOKUP($C570,'2023 FPIs'!$A$1:$F$33,5,FALSE)</f>
        <v>76.2</v>
      </c>
      <c r="AK570">
        <f>VLOOKUP($C570,'2023 FPIs'!$A$1:$F$33,6,FALSE)</f>
        <v>61.2</v>
      </c>
      <c r="AL570">
        <f>VLOOKUP($C570,'2023 FPIs'!$A$1:$M$33,7,FALSE)</f>
        <v>1396</v>
      </c>
      <c r="AM570">
        <f>VLOOKUP($C570,'2023 FPIs'!$A$1:$M$33,8,FALSE)</f>
        <v>0.6470588235294118</v>
      </c>
      <c r="AN570">
        <f>VLOOKUP($C570,'2023 FPIs'!$A$1:$M$33,9,FALSE)</f>
        <v>0.82102908277404918</v>
      </c>
      <c r="AO570">
        <f>VLOOKUP($C570,'2023 FPIs'!$A$1:$M$33,10,FALSE)</f>
        <v>0.33558178752107926</v>
      </c>
      <c r="AP570">
        <f>VLOOKUP($C570,'2023 FPIs'!$A$1:$M$33,11,FALSE)</f>
        <v>0.89010989010989006</v>
      </c>
      <c r="AQ570">
        <f>VLOOKUP($C570,'2023 FPIs'!$A$1:$M$33,12,FALSE)</f>
        <v>0.7943722943722944</v>
      </c>
      <c r="AR570">
        <f>VLOOKUP($C570,'2023 FPIs'!$A$1:$M$33,13,FALSE)</f>
        <v>9.0604026845637578E-2</v>
      </c>
      <c r="AS570">
        <v>9</v>
      </c>
      <c r="AT570">
        <v>17</v>
      </c>
      <c r="AU570">
        <v>29</v>
      </c>
      <c r="AV570">
        <v>41</v>
      </c>
      <c r="AW570">
        <v>298</v>
      </c>
      <c r="AX570">
        <v>2</v>
      </c>
      <c r="AY570">
        <v>1</v>
      </c>
      <c r="AZ570">
        <v>1</v>
      </c>
      <c r="BA570">
        <v>7</v>
      </c>
      <c r="BB570">
        <v>7.4</v>
      </c>
      <c r="BC570">
        <v>7.1</v>
      </c>
      <c r="BD570">
        <v>70.7</v>
      </c>
      <c r="BE570">
        <v>97.4</v>
      </c>
      <c r="BF570">
        <v>22</v>
      </c>
      <c r="BG570">
        <v>101</v>
      </c>
      <c r="BH570">
        <v>4.5999999999999996</v>
      </c>
      <c r="BI570">
        <v>0</v>
      </c>
      <c r="BJ570">
        <v>1</v>
      </c>
      <c r="BK570">
        <v>1</v>
      </c>
      <c r="BL570">
        <v>2</v>
      </c>
      <c r="BM570">
        <v>2</v>
      </c>
      <c r="BN570">
        <v>4</v>
      </c>
      <c r="BO570">
        <v>193</v>
      </c>
      <c r="BP570">
        <v>4</v>
      </c>
      <c r="BQ570">
        <v>13</v>
      </c>
      <c r="BR570">
        <v>2</v>
      </c>
      <c r="BS570">
        <v>2</v>
      </c>
      <c r="BT570">
        <v>31.926247147958332</v>
      </c>
      <c r="BU570">
        <f>VLOOKUP(D570,'2023 FPIs'!$A$1:$B$33,2,FALSE)</f>
        <v>7.4</v>
      </c>
      <c r="BV570">
        <f>VLOOKUP($D570,'2023 FPIs'!$A$1:$F$33,3,FALSE)</f>
        <v>65.8</v>
      </c>
      <c r="BW570">
        <f>VLOOKUP($D570,'2023 FPIs'!$A$1:$F$33,4,FALSE)</f>
        <v>58.2</v>
      </c>
      <c r="BX570">
        <f>VLOOKUP($D570,'2023 FPIs'!$A$1:$F$33,5,FALSE)</f>
        <v>68.7</v>
      </c>
      <c r="BY570">
        <f>VLOOKUP($D570,'2023 FPIs'!$A$1:$F$33,6,FALSE)</f>
        <v>41.6</v>
      </c>
      <c r="BZ570">
        <f>VLOOKUP($D570,'2023 FPIs'!$A$1:$G$33,7,FALSE)</f>
        <v>1663</v>
      </c>
      <c r="CA570">
        <f>VLOOKUP($D570,'2023 FPIs'!$A$1:$M$33,8,FALSE)</f>
        <v>0.95424836601307195</v>
      </c>
      <c r="CB570">
        <f>VLOOKUP($D570,'2023 FPIs'!$A$1:$M$33,9,FALSE)</f>
        <v>0.86129753914988805</v>
      </c>
      <c r="CC570">
        <f>VLOOKUP($D570,'2023 FPIs'!$A$1:$M$33,10,FALSE)</f>
        <v>0.64418212478920744</v>
      </c>
      <c r="CD570">
        <f>VLOOKUP($D570,'2023 FPIs'!$A$1:$M$33,11,FALSE)</f>
        <v>0.72527472527472525</v>
      </c>
      <c r="CE570">
        <f>VLOOKUP($D570,'2023 FPIs'!$A$1:$M$33,12,FALSE)</f>
        <v>0.37012987012987014</v>
      </c>
      <c r="CF570">
        <f>VLOOKUP($D570,'2023 FPIs'!$A$1:$M$33,13,FALSE)</f>
        <v>0.98657718120805371</v>
      </c>
      <c r="CG570">
        <f t="shared" si="72"/>
        <v>-4.7</v>
      </c>
      <c r="CH570">
        <f t="shared" si="73"/>
        <v>0.97264437689969607</v>
      </c>
      <c r="CI570">
        <f t="shared" si="74"/>
        <v>0.68556701030927825</v>
      </c>
      <c r="CJ570">
        <f t="shared" si="75"/>
        <v>1.1091703056768558</v>
      </c>
      <c r="CK570">
        <f t="shared" si="76"/>
        <v>1.4711538461538463</v>
      </c>
      <c r="CL570">
        <f t="shared" si="71"/>
        <v>-267</v>
      </c>
    </row>
    <row r="571" spans="1:90">
      <c r="A571" t="s">
        <v>0</v>
      </c>
      <c r="B571">
        <v>0</v>
      </c>
      <c r="C571" t="s">
        <v>41</v>
      </c>
      <c r="D571" t="s">
        <v>53</v>
      </c>
      <c r="E571">
        <v>17</v>
      </c>
      <c r="F571">
        <v>37</v>
      </c>
      <c r="G571">
        <v>29</v>
      </c>
      <c r="H571">
        <v>42</v>
      </c>
      <c r="I571">
        <v>288</v>
      </c>
      <c r="J571">
        <v>1</v>
      </c>
      <c r="K571">
        <v>1</v>
      </c>
      <c r="L571">
        <v>0</v>
      </c>
      <c r="M571">
        <v>0</v>
      </c>
      <c r="N571">
        <v>6.9</v>
      </c>
      <c r="O571">
        <v>6.9</v>
      </c>
      <c r="P571">
        <v>69</v>
      </c>
      <c r="Q571">
        <v>86.2</v>
      </c>
      <c r="R571">
        <v>27</v>
      </c>
      <c r="S571">
        <v>116</v>
      </c>
      <c r="T571">
        <v>4.3</v>
      </c>
      <c r="U571">
        <v>1</v>
      </c>
      <c r="V571">
        <v>1</v>
      </c>
      <c r="W571">
        <v>3</v>
      </c>
      <c r="X571">
        <v>2</v>
      </c>
      <c r="Y571">
        <v>2</v>
      </c>
      <c r="Z571">
        <v>2</v>
      </c>
      <c r="AA571">
        <v>94</v>
      </c>
      <c r="AB571">
        <v>5</v>
      </c>
      <c r="AC571">
        <v>13</v>
      </c>
      <c r="AD571">
        <v>0</v>
      </c>
      <c r="AE571">
        <v>1</v>
      </c>
      <c r="AF571">
        <v>32.162503770833332</v>
      </c>
      <c r="AG571">
        <f>VLOOKUP(C571,'2023 FPIs'!$A$1:$B$33,2,FALSE)</f>
        <v>2.7</v>
      </c>
      <c r="AH571">
        <f>VLOOKUP($C571,'2023 FPIs'!$A$1:$F$33,3,FALSE)</f>
        <v>64</v>
      </c>
      <c r="AI571">
        <f>VLOOKUP($C571,'2023 FPIs'!$A$1:$F$33,4,FALSE)</f>
        <v>39.9</v>
      </c>
      <c r="AJ571">
        <f>VLOOKUP($C571,'2023 FPIs'!$A$1:$F$33,5,FALSE)</f>
        <v>76.2</v>
      </c>
      <c r="AK571">
        <f>VLOOKUP($C571,'2023 FPIs'!$A$1:$F$33,6,FALSE)</f>
        <v>61.2</v>
      </c>
      <c r="AL571">
        <f>VLOOKUP($C571,'2023 FPIs'!$A$1:$M$33,7,FALSE)</f>
        <v>1396</v>
      </c>
      <c r="AM571">
        <f>VLOOKUP($C571,'2023 FPIs'!$A$1:$M$33,8,FALSE)</f>
        <v>0.6470588235294118</v>
      </c>
      <c r="AN571">
        <f>VLOOKUP($C571,'2023 FPIs'!$A$1:$M$33,9,FALSE)</f>
        <v>0.82102908277404918</v>
      </c>
      <c r="AO571">
        <f>VLOOKUP($C571,'2023 FPIs'!$A$1:$M$33,10,FALSE)</f>
        <v>0.33558178752107926</v>
      </c>
      <c r="AP571">
        <f>VLOOKUP($C571,'2023 FPIs'!$A$1:$M$33,11,FALSE)</f>
        <v>0.89010989010989006</v>
      </c>
      <c r="AQ571">
        <f>VLOOKUP($C571,'2023 FPIs'!$A$1:$M$33,12,FALSE)</f>
        <v>0.7943722943722944</v>
      </c>
      <c r="AR571">
        <f>VLOOKUP($C571,'2023 FPIs'!$A$1:$M$33,13,FALSE)</f>
        <v>9.0604026845637578E-2</v>
      </c>
      <c r="AS571">
        <v>17</v>
      </c>
      <c r="AT571">
        <v>37</v>
      </c>
      <c r="AU571">
        <v>20</v>
      </c>
      <c r="AV571">
        <v>30</v>
      </c>
      <c r="AW571">
        <v>280</v>
      </c>
      <c r="AX571">
        <v>2</v>
      </c>
      <c r="AY571">
        <v>0</v>
      </c>
      <c r="AZ571">
        <v>0</v>
      </c>
      <c r="BA571">
        <v>0</v>
      </c>
      <c r="BB571">
        <v>9.3000000000000007</v>
      </c>
      <c r="BC571">
        <v>9.3000000000000007</v>
      </c>
      <c r="BD571">
        <v>66.7</v>
      </c>
      <c r="BE571">
        <v>118.7</v>
      </c>
      <c r="BF571">
        <v>26</v>
      </c>
      <c r="BG571">
        <v>86</v>
      </c>
      <c r="BH571">
        <v>3.3</v>
      </c>
      <c r="BI571">
        <v>1</v>
      </c>
      <c r="BJ571">
        <v>3</v>
      </c>
      <c r="BK571">
        <v>3</v>
      </c>
      <c r="BL571">
        <v>4</v>
      </c>
      <c r="BM571">
        <v>4</v>
      </c>
      <c r="BN571">
        <v>4</v>
      </c>
      <c r="BO571">
        <v>173</v>
      </c>
      <c r="BP571">
        <v>9</v>
      </c>
      <c r="BQ571">
        <v>15</v>
      </c>
      <c r="BR571">
        <v>0</v>
      </c>
      <c r="BS571">
        <v>0</v>
      </c>
      <c r="BT571">
        <v>28.011083713624998</v>
      </c>
      <c r="BU571">
        <f>VLOOKUP(D571,'2023 FPIs'!$A$1:$B$33,2,FALSE)</f>
        <v>-2.1</v>
      </c>
      <c r="BV571">
        <f>VLOOKUP($D571,'2023 FPIs'!$A$1:$F$33,3,FALSE)</f>
        <v>53.2</v>
      </c>
      <c r="BW571">
        <f>VLOOKUP($D571,'2023 FPIs'!$A$1:$F$33,4,FALSE)</f>
        <v>43</v>
      </c>
      <c r="BX571">
        <f>VLOOKUP($D571,'2023 FPIs'!$A$1:$F$33,5,FALSE)</f>
        <v>54.6</v>
      </c>
      <c r="BY571">
        <f>VLOOKUP($D571,'2023 FPIs'!$A$1:$F$33,6,FALSE)</f>
        <v>67.900000000000006</v>
      </c>
      <c r="BZ571">
        <f>VLOOKUP($D571,'2023 FPIs'!$A$1:$G$33,7,FALSE)</f>
        <v>1396</v>
      </c>
      <c r="CA571">
        <f>VLOOKUP($D571,'2023 FPIs'!$A$1:$M$33,8,FALSE)</f>
        <v>0.33333333333333331</v>
      </c>
      <c r="CB571">
        <f>VLOOKUP($D571,'2023 FPIs'!$A$1:$M$33,9,FALSE)</f>
        <v>0.57941834451901564</v>
      </c>
      <c r="CC571">
        <f>VLOOKUP($D571,'2023 FPIs'!$A$1:$M$33,10,FALSE)</f>
        <v>0.38785834738617203</v>
      </c>
      <c r="CD571">
        <f>VLOOKUP($D571,'2023 FPIs'!$A$1:$M$33,11,FALSE)</f>
        <v>0.41538461538461535</v>
      </c>
      <c r="CE571">
        <f>VLOOKUP($D571,'2023 FPIs'!$A$1:$M$33,12,FALSE)</f>
        <v>0.93939393939393945</v>
      </c>
      <c r="CF571">
        <f>VLOOKUP($D571,'2023 FPIs'!$A$1:$M$33,13,FALSE)</f>
        <v>9.0604026845637578E-2</v>
      </c>
      <c r="CG571">
        <f t="shared" si="72"/>
        <v>4.8000000000000007</v>
      </c>
      <c r="CH571">
        <f t="shared" si="73"/>
        <v>1.2030075187969924</v>
      </c>
      <c r="CI571">
        <f t="shared" si="74"/>
        <v>0.92790697674418599</v>
      </c>
      <c r="CJ571">
        <f t="shared" si="75"/>
        <v>1.3956043956043955</v>
      </c>
      <c r="CK571">
        <f t="shared" si="76"/>
        <v>0.90132547864506629</v>
      </c>
      <c r="CL571">
        <f t="shared" si="71"/>
        <v>0</v>
      </c>
    </row>
    <row r="572" spans="1:90">
      <c r="A572" t="s">
        <v>1</v>
      </c>
      <c r="B572">
        <v>1</v>
      </c>
      <c r="C572" t="s">
        <v>41</v>
      </c>
      <c r="D572" t="s">
        <v>66</v>
      </c>
      <c r="E572">
        <v>23</v>
      </c>
      <c r="F572">
        <v>7</v>
      </c>
      <c r="G572">
        <v>23</v>
      </c>
      <c r="H572">
        <v>30</v>
      </c>
      <c r="I572">
        <v>195</v>
      </c>
      <c r="J572">
        <v>1</v>
      </c>
      <c r="K572">
        <v>0</v>
      </c>
      <c r="L572">
        <v>2</v>
      </c>
      <c r="M572">
        <v>12</v>
      </c>
      <c r="N572">
        <v>6.9</v>
      </c>
      <c r="O572">
        <v>6.1</v>
      </c>
      <c r="P572">
        <v>76.7</v>
      </c>
      <c r="Q572">
        <v>104.2</v>
      </c>
      <c r="R572">
        <v>32</v>
      </c>
      <c r="S572">
        <v>105</v>
      </c>
      <c r="T572">
        <v>3.3</v>
      </c>
      <c r="U572">
        <v>0</v>
      </c>
      <c r="V572">
        <v>3</v>
      </c>
      <c r="W572">
        <v>3</v>
      </c>
      <c r="X572">
        <v>2</v>
      </c>
      <c r="Y572">
        <v>2</v>
      </c>
      <c r="Z572">
        <v>3</v>
      </c>
      <c r="AA572">
        <v>160</v>
      </c>
      <c r="AB572">
        <v>5</v>
      </c>
      <c r="AC572">
        <v>14</v>
      </c>
      <c r="AD572">
        <v>1</v>
      </c>
      <c r="AE572">
        <v>2</v>
      </c>
      <c r="AF572">
        <v>32.972537437500002</v>
      </c>
      <c r="AG572">
        <f>VLOOKUP(C572,'2023 FPIs'!$A$1:$B$33,2,FALSE)</f>
        <v>2.7</v>
      </c>
      <c r="AH572">
        <f>VLOOKUP($C572,'2023 FPIs'!$A$1:$F$33,3,FALSE)</f>
        <v>64</v>
      </c>
      <c r="AI572">
        <f>VLOOKUP($C572,'2023 FPIs'!$A$1:$F$33,4,FALSE)</f>
        <v>39.9</v>
      </c>
      <c r="AJ572">
        <f>VLOOKUP($C572,'2023 FPIs'!$A$1:$F$33,5,FALSE)</f>
        <v>76.2</v>
      </c>
      <c r="AK572">
        <f>VLOOKUP($C572,'2023 FPIs'!$A$1:$F$33,6,FALSE)</f>
        <v>61.2</v>
      </c>
      <c r="AL572">
        <f>VLOOKUP($C572,'2023 FPIs'!$A$1:$M$33,7,FALSE)</f>
        <v>1396</v>
      </c>
      <c r="AM572">
        <f>VLOOKUP($C572,'2023 FPIs'!$A$1:$M$33,8,FALSE)</f>
        <v>0.6470588235294118</v>
      </c>
      <c r="AN572">
        <f>VLOOKUP($C572,'2023 FPIs'!$A$1:$M$33,9,FALSE)</f>
        <v>0.82102908277404918</v>
      </c>
      <c r="AO572">
        <f>VLOOKUP($C572,'2023 FPIs'!$A$1:$M$33,10,FALSE)</f>
        <v>0.33558178752107926</v>
      </c>
      <c r="AP572">
        <f>VLOOKUP($C572,'2023 FPIs'!$A$1:$M$33,11,FALSE)</f>
        <v>0.89010989010989006</v>
      </c>
      <c r="AQ572">
        <f>VLOOKUP($C572,'2023 FPIs'!$A$1:$M$33,12,FALSE)</f>
        <v>0.7943722943722944</v>
      </c>
      <c r="AR572">
        <f>VLOOKUP($C572,'2023 FPIs'!$A$1:$M$33,13,FALSE)</f>
        <v>9.0604026845637578E-2</v>
      </c>
      <c r="AS572">
        <v>23</v>
      </c>
      <c r="AT572">
        <v>7</v>
      </c>
      <c r="AU572">
        <v>19</v>
      </c>
      <c r="AV572">
        <v>31</v>
      </c>
      <c r="AW572">
        <v>160</v>
      </c>
      <c r="AX572">
        <v>1</v>
      </c>
      <c r="AY572">
        <v>2</v>
      </c>
      <c r="AZ572">
        <v>4</v>
      </c>
      <c r="BA572">
        <v>31</v>
      </c>
      <c r="BB572">
        <v>6.2</v>
      </c>
      <c r="BC572">
        <v>4.5999999999999996</v>
      </c>
      <c r="BD572">
        <v>61.3</v>
      </c>
      <c r="BE572">
        <v>58.5</v>
      </c>
      <c r="BF572">
        <v>22</v>
      </c>
      <c r="BG572">
        <v>127</v>
      </c>
      <c r="BH572">
        <v>5.8</v>
      </c>
      <c r="BI572">
        <v>0</v>
      </c>
      <c r="BJ572">
        <v>0</v>
      </c>
      <c r="BK572">
        <v>0</v>
      </c>
      <c r="BL572">
        <v>1</v>
      </c>
      <c r="BM572">
        <v>1</v>
      </c>
      <c r="BN572">
        <v>5</v>
      </c>
      <c r="BO572">
        <v>271</v>
      </c>
      <c r="BP572">
        <v>6</v>
      </c>
      <c r="BQ572">
        <v>12</v>
      </c>
      <c r="BR572">
        <v>0</v>
      </c>
      <c r="BS572">
        <v>1</v>
      </c>
      <c r="BT572">
        <v>27.201049899624998</v>
      </c>
      <c r="BU572">
        <f>VLOOKUP(D572,'2023 FPIs'!$A$1:$B$33,2,FALSE)</f>
        <v>-3</v>
      </c>
      <c r="BV572">
        <f>VLOOKUP($D572,'2023 FPIs'!$A$1:$F$33,3,FALSE)</f>
        <v>40.1</v>
      </c>
      <c r="BW572">
        <f>VLOOKUP($D572,'2023 FPIs'!$A$1:$F$33,4,FALSE)</f>
        <v>30.8</v>
      </c>
      <c r="BX572">
        <f>VLOOKUP($D572,'2023 FPIs'!$A$1:$F$33,5,FALSE)</f>
        <v>58.1</v>
      </c>
      <c r="BY572">
        <f>VLOOKUP($D572,'2023 FPIs'!$A$1:$F$33,6,FALSE)</f>
        <v>43.4</v>
      </c>
      <c r="BZ572">
        <f>VLOOKUP($D572,'2023 FPIs'!$A$1:$G$33,7,FALSE)</f>
        <v>1428</v>
      </c>
      <c r="CA572">
        <f>VLOOKUP($D572,'2023 FPIs'!$A$1:$M$33,8,FALSE)</f>
        <v>0.27450980392156865</v>
      </c>
      <c r="CB572">
        <f>VLOOKUP($D572,'2023 FPIs'!$A$1:$M$33,9,FALSE)</f>
        <v>0.28635346756152125</v>
      </c>
      <c r="CC572">
        <f>VLOOKUP($D572,'2023 FPIs'!$A$1:$M$33,10,FALSE)</f>
        <v>0.18212478920741992</v>
      </c>
      <c r="CD572">
        <f>VLOOKUP($D572,'2023 FPIs'!$A$1:$M$33,11,FALSE)</f>
        <v>0.49230769230769228</v>
      </c>
      <c r="CE572">
        <f>VLOOKUP($D572,'2023 FPIs'!$A$1:$M$33,12,FALSE)</f>
        <v>0.40909090909090906</v>
      </c>
      <c r="CF572">
        <f>VLOOKUP($D572,'2023 FPIs'!$A$1:$M$33,13,FALSE)</f>
        <v>0.19798657718120805</v>
      </c>
      <c r="CG572">
        <f t="shared" si="72"/>
        <v>5.7</v>
      </c>
      <c r="CH572">
        <f t="shared" si="73"/>
        <v>1.596009975062344</v>
      </c>
      <c r="CI572">
        <f t="shared" si="74"/>
        <v>1.2954545454545454</v>
      </c>
      <c r="CJ572">
        <f t="shared" si="75"/>
        <v>1.3115318416523236</v>
      </c>
      <c r="CK572">
        <f t="shared" si="76"/>
        <v>1.4101382488479264</v>
      </c>
      <c r="CL572">
        <f t="shared" si="71"/>
        <v>-32</v>
      </c>
    </row>
    <row r="573" spans="1:90">
      <c r="A573" t="s">
        <v>1</v>
      </c>
      <c r="B573">
        <v>1</v>
      </c>
      <c r="C573" t="s">
        <v>41</v>
      </c>
      <c r="D573" t="s">
        <v>35</v>
      </c>
      <c r="E573">
        <v>25</v>
      </c>
      <c r="F573">
        <v>20</v>
      </c>
      <c r="G573">
        <v>25</v>
      </c>
      <c r="H573">
        <v>37</v>
      </c>
      <c r="I573">
        <v>278</v>
      </c>
      <c r="J573">
        <v>1</v>
      </c>
      <c r="K573">
        <v>0</v>
      </c>
      <c r="L573">
        <v>5</v>
      </c>
      <c r="M573">
        <v>37</v>
      </c>
      <c r="N573">
        <v>8.5</v>
      </c>
      <c r="O573">
        <v>6.6</v>
      </c>
      <c r="P573">
        <v>67.599999999999994</v>
      </c>
      <c r="Q573">
        <v>98.7</v>
      </c>
      <c r="R573">
        <v>40</v>
      </c>
      <c r="S573">
        <v>196</v>
      </c>
      <c r="T573">
        <v>4.9000000000000004</v>
      </c>
      <c r="U573">
        <v>2</v>
      </c>
      <c r="V573">
        <v>1</v>
      </c>
      <c r="W573">
        <v>1</v>
      </c>
      <c r="X573">
        <v>2</v>
      </c>
      <c r="Y573">
        <v>2</v>
      </c>
      <c r="Z573">
        <v>5</v>
      </c>
      <c r="AA573">
        <v>247</v>
      </c>
      <c r="AB573">
        <v>10</v>
      </c>
      <c r="AC573">
        <v>18</v>
      </c>
      <c r="AD573">
        <v>0</v>
      </c>
      <c r="AE573">
        <v>0</v>
      </c>
      <c r="AF573">
        <v>38.389637583333339</v>
      </c>
      <c r="AG573">
        <f>VLOOKUP(C573,'2023 FPIs'!$A$1:$B$33,2,FALSE)</f>
        <v>2.7</v>
      </c>
      <c r="AH573">
        <f>VLOOKUP($C573,'2023 FPIs'!$A$1:$F$33,3,FALSE)</f>
        <v>64</v>
      </c>
      <c r="AI573">
        <f>VLOOKUP($C573,'2023 FPIs'!$A$1:$F$33,4,FALSE)</f>
        <v>39.9</v>
      </c>
      <c r="AJ573">
        <f>VLOOKUP($C573,'2023 FPIs'!$A$1:$F$33,5,FALSE)</f>
        <v>76.2</v>
      </c>
      <c r="AK573">
        <f>VLOOKUP($C573,'2023 FPIs'!$A$1:$F$33,6,FALSE)</f>
        <v>61.2</v>
      </c>
      <c r="AL573">
        <f>VLOOKUP($C573,'2023 FPIs'!$A$1:$M$33,7,FALSE)</f>
        <v>1396</v>
      </c>
      <c r="AM573">
        <f>VLOOKUP($C573,'2023 FPIs'!$A$1:$M$33,8,FALSE)</f>
        <v>0.6470588235294118</v>
      </c>
      <c r="AN573">
        <f>VLOOKUP($C573,'2023 FPIs'!$A$1:$M$33,9,FALSE)</f>
        <v>0.82102908277404918</v>
      </c>
      <c r="AO573">
        <f>VLOOKUP($C573,'2023 FPIs'!$A$1:$M$33,10,FALSE)</f>
        <v>0.33558178752107926</v>
      </c>
      <c r="AP573">
        <f>VLOOKUP($C573,'2023 FPIs'!$A$1:$M$33,11,FALSE)</f>
        <v>0.89010989010989006</v>
      </c>
      <c r="AQ573">
        <f>VLOOKUP($C573,'2023 FPIs'!$A$1:$M$33,12,FALSE)</f>
        <v>0.7943722943722944</v>
      </c>
      <c r="AR573">
        <f>VLOOKUP($C573,'2023 FPIs'!$A$1:$M$33,13,FALSE)</f>
        <v>9.0604026845637578E-2</v>
      </c>
      <c r="AS573">
        <v>25</v>
      </c>
      <c r="AT573">
        <v>20</v>
      </c>
      <c r="AU573">
        <v>27</v>
      </c>
      <c r="AV573">
        <v>40</v>
      </c>
      <c r="AW573">
        <v>359</v>
      </c>
      <c r="AX573">
        <v>2</v>
      </c>
      <c r="AY573">
        <v>1</v>
      </c>
      <c r="AZ573">
        <v>0</v>
      </c>
      <c r="BA573">
        <v>0</v>
      </c>
      <c r="BB573">
        <v>9</v>
      </c>
      <c r="BC573">
        <v>9</v>
      </c>
      <c r="BD573">
        <v>67.5</v>
      </c>
      <c r="BE573">
        <v>102</v>
      </c>
      <c r="BF573">
        <v>14</v>
      </c>
      <c r="BG573">
        <v>29</v>
      </c>
      <c r="BH573">
        <v>2.1</v>
      </c>
      <c r="BI573">
        <v>1</v>
      </c>
      <c r="BJ573">
        <v>0</v>
      </c>
      <c r="BK573">
        <v>0</v>
      </c>
      <c r="BL573">
        <v>2</v>
      </c>
      <c r="BM573">
        <v>2</v>
      </c>
      <c r="BN573">
        <v>6</v>
      </c>
      <c r="BO573">
        <v>258</v>
      </c>
      <c r="BP573">
        <v>5</v>
      </c>
      <c r="BQ573">
        <v>12</v>
      </c>
      <c r="BR573">
        <v>0</v>
      </c>
      <c r="BS573">
        <v>0</v>
      </c>
      <c r="BT573">
        <v>21.7839487685</v>
      </c>
      <c r="BU573">
        <f>VLOOKUP(D573,'2023 FPIs'!$A$1:$B$33,2,FALSE)</f>
        <v>8.1</v>
      </c>
      <c r="BV573">
        <f>VLOOKUP($D573,'2023 FPIs'!$A$1:$F$33,3,FALSE)</f>
        <v>67.8</v>
      </c>
      <c r="BW573">
        <f>VLOOKUP($D573,'2023 FPIs'!$A$1:$F$33,4,FALSE)</f>
        <v>66.099999999999994</v>
      </c>
      <c r="BX573">
        <f>VLOOKUP($D573,'2023 FPIs'!$A$1:$F$33,5,FALSE)</f>
        <v>60.7</v>
      </c>
      <c r="BY573">
        <f>VLOOKUP($D573,'2023 FPIs'!$A$1:$F$33,6,FALSE)</f>
        <v>49.8</v>
      </c>
      <c r="BZ573">
        <f>VLOOKUP($D573,'2023 FPIs'!$A$1:$G$33,7,FALSE)</f>
        <v>1626</v>
      </c>
      <c r="CA573">
        <f>VLOOKUP($D573,'2023 FPIs'!$A$1:$M$33,8,FALSE)</f>
        <v>1</v>
      </c>
      <c r="CB573">
        <f>VLOOKUP($D573,'2023 FPIs'!$A$1:$M$33,9,FALSE)</f>
        <v>0.90604026845637575</v>
      </c>
      <c r="CC573">
        <f>VLOOKUP($D573,'2023 FPIs'!$A$1:$M$33,10,FALSE)</f>
        <v>0.77740303541315336</v>
      </c>
      <c r="CD573">
        <f>VLOOKUP($D573,'2023 FPIs'!$A$1:$M$33,11,FALSE)</f>
        <v>0.5494505494505495</v>
      </c>
      <c r="CE573">
        <f>VLOOKUP($D573,'2023 FPIs'!$A$1:$M$33,12,FALSE)</f>
        <v>0.54761904761904756</v>
      </c>
      <c r="CF573">
        <f>VLOOKUP($D573,'2023 FPIs'!$A$1:$M$33,13,FALSE)</f>
        <v>0.86241610738255037</v>
      </c>
      <c r="CG573">
        <f t="shared" si="72"/>
        <v>-5.3999999999999995</v>
      </c>
      <c r="CH573">
        <f t="shared" si="73"/>
        <v>0.94395280235988199</v>
      </c>
      <c r="CI573">
        <f t="shared" si="74"/>
        <v>0.60363086232980334</v>
      </c>
      <c r="CJ573">
        <f t="shared" si="75"/>
        <v>1.2553542009884679</v>
      </c>
      <c r="CK573">
        <f t="shared" si="76"/>
        <v>1.2289156626506026</v>
      </c>
      <c r="CL573">
        <f t="shared" si="71"/>
        <v>-230</v>
      </c>
    </row>
    <row r="574" spans="1:90">
      <c r="A574" t="s">
        <v>0</v>
      </c>
      <c r="B574">
        <v>0</v>
      </c>
      <c r="C574" t="s">
        <v>53</v>
      </c>
      <c r="D574" t="s">
        <v>44</v>
      </c>
      <c r="E574">
        <v>9</v>
      </c>
      <c r="F574">
        <v>25</v>
      </c>
      <c r="G574">
        <v>28</v>
      </c>
      <c r="H574">
        <v>44</v>
      </c>
      <c r="I574">
        <v>196</v>
      </c>
      <c r="J574">
        <v>0</v>
      </c>
      <c r="K574">
        <v>0</v>
      </c>
      <c r="L574">
        <v>5</v>
      </c>
      <c r="M574">
        <v>46</v>
      </c>
      <c r="N574">
        <v>5.5</v>
      </c>
      <c r="O574">
        <v>4</v>
      </c>
      <c r="P574">
        <v>63.6</v>
      </c>
      <c r="Q574">
        <v>73.7</v>
      </c>
      <c r="R574">
        <v>23</v>
      </c>
      <c r="S574">
        <v>72</v>
      </c>
      <c r="T574">
        <v>3.1</v>
      </c>
      <c r="U574">
        <v>0</v>
      </c>
      <c r="V574">
        <v>3</v>
      </c>
      <c r="W574">
        <v>3</v>
      </c>
      <c r="X574">
        <v>0</v>
      </c>
      <c r="Y574">
        <v>0</v>
      </c>
      <c r="Z574">
        <v>4</v>
      </c>
      <c r="AA574">
        <v>176</v>
      </c>
      <c r="AB574">
        <v>7</v>
      </c>
      <c r="AC574">
        <v>18</v>
      </c>
      <c r="AD574">
        <v>1</v>
      </c>
      <c r="AE574">
        <v>4</v>
      </c>
      <c r="AF574">
        <v>29.158628923611111</v>
      </c>
      <c r="AG574">
        <f>VLOOKUP(C574,'2023 FPIs'!$A$1:$B$33,2,FALSE)</f>
        <v>-2.1</v>
      </c>
      <c r="AH574">
        <f>VLOOKUP($C574,'2023 FPIs'!$A$1:$F$33,3,FALSE)</f>
        <v>53.2</v>
      </c>
      <c r="AI574">
        <f>VLOOKUP($C574,'2023 FPIs'!$A$1:$F$33,4,FALSE)</f>
        <v>43</v>
      </c>
      <c r="AJ574">
        <f>VLOOKUP($C574,'2023 FPIs'!$A$1:$F$33,5,FALSE)</f>
        <v>54.6</v>
      </c>
      <c r="AK574">
        <f>VLOOKUP($C574,'2023 FPIs'!$A$1:$F$33,6,FALSE)</f>
        <v>67.900000000000006</v>
      </c>
      <c r="AL574">
        <f>VLOOKUP($C574,'2023 FPIs'!$A$1:$M$33,7,FALSE)</f>
        <v>1396</v>
      </c>
      <c r="AM574">
        <f>VLOOKUP($C574,'2023 FPIs'!$A$1:$M$33,8,FALSE)</f>
        <v>0.33333333333333331</v>
      </c>
      <c r="AN574">
        <f>VLOOKUP($C574,'2023 FPIs'!$A$1:$M$33,9,FALSE)</f>
        <v>0.57941834451901564</v>
      </c>
      <c r="AO574">
        <f>VLOOKUP($C574,'2023 FPIs'!$A$1:$M$33,10,FALSE)</f>
        <v>0.38785834738617203</v>
      </c>
      <c r="AP574">
        <f>VLOOKUP($C574,'2023 FPIs'!$A$1:$M$33,11,FALSE)</f>
        <v>0.41538461538461535</v>
      </c>
      <c r="AQ574">
        <f>VLOOKUP($C574,'2023 FPIs'!$A$1:$M$33,12,FALSE)</f>
        <v>0.93939393939393945</v>
      </c>
      <c r="AR574">
        <f>VLOOKUP($C574,'2023 FPIs'!$A$1:$M$33,13,FALSE)</f>
        <v>9.0604026845637578E-2</v>
      </c>
      <c r="AS574">
        <v>9</v>
      </c>
      <c r="AT574">
        <v>25</v>
      </c>
      <c r="AU574">
        <v>17</v>
      </c>
      <c r="AV574">
        <v>22</v>
      </c>
      <c r="AW574">
        <v>155</v>
      </c>
      <c r="AX574">
        <v>0</v>
      </c>
      <c r="AY574">
        <v>1</v>
      </c>
      <c r="AZ574">
        <v>4</v>
      </c>
      <c r="BA574">
        <v>14</v>
      </c>
      <c r="BB574">
        <v>7.7</v>
      </c>
      <c r="BC574">
        <v>6</v>
      </c>
      <c r="BD574">
        <v>77.3</v>
      </c>
      <c r="BE574">
        <v>76.900000000000006</v>
      </c>
      <c r="BF574">
        <v>32</v>
      </c>
      <c r="BG574">
        <v>110</v>
      </c>
      <c r="BH574">
        <v>3.4</v>
      </c>
      <c r="BI574">
        <v>3</v>
      </c>
      <c r="BJ574">
        <v>1</v>
      </c>
      <c r="BK574">
        <v>1</v>
      </c>
      <c r="BL574">
        <v>2</v>
      </c>
      <c r="BM574">
        <v>2</v>
      </c>
      <c r="BN574">
        <v>5</v>
      </c>
      <c r="BO574">
        <v>249</v>
      </c>
      <c r="BP574">
        <v>8</v>
      </c>
      <c r="BQ574">
        <v>15</v>
      </c>
      <c r="BR574">
        <v>0</v>
      </c>
      <c r="BS574">
        <v>0</v>
      </c>
      <c r="BT574">
        <v>31.014959107208334</v>
      </c>
      <c r="BU574">
        <f>VLOOKUP(D574,'2023 FPIs'!$A$1:$B$33,2,FALSE)</f>
        <v>6.4</v>
      </c>
      <c r="BV574">
        <f>VLOOKUP($D574,'2023 FPIs'!$A$1:$F$33,3,FALSE)</f>
        <v>71.2</v>
      </c>
      <c r="BW574">
        <f>VLOOKUP($D574,'2023 FPIs'!$A$1:$F$33,4,FALSE)</f>
        <v>51.1</v>
      </c>
      <c r="BX574">
        <f>VLOOKUP($D574,'2023 FPIs'!$A$1:$F$33,5,FALSE)</f>
        <v>81.2</v>
      </c>
      <c r="BY574">
        <f>VLOOKUP($D574,'2023 FPIs'!$A$1:$F$33,6,FALSE)</f>
        <v>45.8</v>
      </c>
      <c r="BZ574">
        <f>VLOOKUP($D574,'2023 FPIs'!$A$1:$G$33,7,FALSE)</f>
        <v>1611</v>
      </c>
      <c r="CA574">
        <f>VLOOKUP($D574,'2023 FPIs'!$A$1:$M$33,8,FALSE)</f>
        <v>0.88888888888888895</v>
      </c>
      <c r="CB574">
        <f>VLOOKUP($D574,'2023 FPIs'!$A$1:$M$33,9,FALSE)</f>
        <v>0.98210290827740498</v>
      </c>
      <c r="CC574">
        <f>VLOOKUP($D574,'2023 FPIs'!$A$1:$M$33,10,FALSE)</f>
        <v>0.52445193929173695</v>
      </c>
      <c r="CD574">
        <f>VLOOKUP($D574,'2023 FPIs'!$A$1:$M$33,11,FALSE)</f>
        <v>1</v>
      </c>
      <c r="CE574">
        <f>VLOOKUP($D574,'2023 FPIs'!$A$1:$M$33,12,FALSE)</f>
        <v>0.46103896103896097</v>
      </c>
      <c r="CF574">
        <f>VLOOKUP($D574,'2023 FPIs'!$A$1:$M$33,13,FALSE)</f>
        <v>0.81208053691275173</v>
      </c>
      <c r="CG574">
        <f t="shared" si="72"/>
        <v>-8.5</v>
      </c>
      <c r="CH574">
        <f t="shared" si="73"/>
        <v>0.7471910112359551</v>
      </c>
      <c r="CI574">
        <f t="shared" si="74"/>
        <v>0.84148727984344418</v>
      </c>
      <c r="CJ574">
        <f t="shared" si="75"/>
        <v>0.67241379310344829</v>
      </c>
      <c r="CK574">
        <f t="shared" si="76"/>
        <v>1.4825327510917032</v>
      </c>
      <c r="CL574">
        <f t="shared" si="71"/>
        <v>-215</v>
      </c>
    </row>
    <row r="575" spans="1:90">
      <c r="A575" t="s">
        <v>0</v>
      </c>
      <c r="B575">
        <v>0</v>
      </c>
      <c r="C575" t="s">
        <v>53</v>
      </c>
      <c r="D575" t="s">
        <v>56</v>
      </c>
      <c r="E575">
        <v>20</v>
      </c>
      <c r="F575">
        <v>31</v>
      </c>
      <c r="G575">
        <v>30</v>
      </c>
      <c r="H575">
        <v>47</v>
      </c>
      <c r="I575">
        <v>337</v>
      </c>
      <c r="J575">
        <v>2</v>
      </c>
      <c r="K575">
        <v>0</v>
      </c>
      <c r="L575">
        <v>6</v>
      </c>
      <c r="M575">
        <v>47</v>
      </c>
      <c r="N575">
        <v>8.1999999999999993</v>
      </c>
      <c r="O575">
        <v>6.4</v>
      </c>
      <c r="P575">
        <v>63.8</v>
      </c>
      <c r="Q575">
        <v>99.3</v>
      </c>
      <c r="R575">
        <v>26</v>
      </c>
      <c r="S575">
        <v>52</v>
      </c>
      <c r="T575">
        <v>2</v>
      </c>
      <c r="U575">
        <v>0</v>
      </c>
      <c r="V575">
        <v>2</v>
      </c>
      <c r="W575">
        <v>3</v>
      </c>
      <c r="X575">
        <v>2</v>
      </c>
      <c r="Y575">
        <v>2</v>
      </c>
      <c r="Z575">
        <v>3</v>
      </c>
      <c r="AA575">
        <v>127</v>
      </c>
      <c r="AB575">
        <v>9</v>
      </c>
      <c r="AC575">
        <v>19</v>
      </c>
      <c r="AD575">
        <v>2</v>
      </c>
      <c r="AE575">
        <v>2</v>
      </c>
      <c r="AF575">
        <v>35.115751513888895</v>
      </c>
      <c r="AG575">
        <f>VLOOKUP(C575,'2023 FPIs'!$A$1:$B$33,2,FALSE)</f>
        <v>-2.1</v>
      </c>
      <c r="AH575">
        <f>VLOOKUP($C575,'2023 FPIs'!$A$1:$F$33,3,FALSE)</f>
        <v>53.2</v>
      </c>
      <c r="AI575">
        <f>VLOOKUP($C575,'2023 FPIs'!$A$1:$F$33,4,FALSE)</f>
        <v>43</v>
      </c>
      <c r="AJ575">
        <f>VLOOKUP($C575,'2023 FPIs'!$A$1:$F$33,5,FALSE)</f>
        <v>54.6</v>
      </c>
      <c r="AK575">
        <f>VLOOKUP($C575,'2023 FPIs'!$A$1:$F$33,6,FALSE)</f>
        <v>67.900000000000006</v>
      </c>
      <c r="AL575">
        <f>VLOOKUP($C575,'2023 FPIs'!$A$1:$M$33,7,FALSE)</f>
        <v>1396</v>
      </c>
      <c r="AM575">
        <f>VLOOKUP($C575,'2023 FPIs'!$A$1:$M$33,8,FALSE)</f>
        <v>0.33333333333333331</v>
      </c>
      <c r="AN575">
        <f>VLOOKUP($C575,'2023 FPIs'!$A$1:$M$33,9,FALSE)</f>
        <v>0.57941834451901564</v>
      </c>
      <c r="AO575">
        <f>VLOOKUP($C575,'2023 FPIs'!$A$1:$M$33,10,FALSE)</f>
        <v>0.38785834738617203</v>
      </c>
      <c r="AP575">
        <f>VLOOKUP($C575,'2023 FPIs'!$A$1:$M$33,11,FALSE)</f>
        <v>0.41538461538461535</v>
      </c>
      <c r="AQ575">
        <f>VLOOKUP($C575,'2023 FPIs'!$A$1:$M$33,12,FALSE)</f>
        <v>0.93939393939393945</v>
      </c>
      <c r="AR575">
        <f>VLOOKUP($C575,'2023 FPIs'!$A$1:$M$33,13,FALSE)</f>
        <v>9.0604026845637578E-2</v>
      </c>
      <c r="AS575">
        <v>20</v>
      </c>
      <c r="AT575">
        <v>31</v>
      </c>
      <c r="AU575">
        <v>25</v>
      </c>
      <c r="AV575">
        <v>33</v>
      </c>
      <c r="AW575">
        <v>227</v>
      </c>
      <c r="AX575">
        <v>1</v>
      </c>
      <c r="AY575">
        <v>0</v>
      </c>
      <c r="AZ575">
        <v>0</v>
      </c>
      <c r="BA575">
        <v>0</v>
      </c>
      <c r="BB575">
        <v>6.9</v>
      </c>
      <c r="BC575">
        <v>6.9</v>
      </c>
      <c r="BD575">
        <v>75.8</v>
      </c>
      <c r="BE575">
        <v>104</v>
      </c>
      <c r="BF575">
        <v>23</v>
      </c>
      <c r="BG575">
        <v>126</v>
      </c>
      <c r="BH575">
        <v>5.5</v>
      </c>
      <c r="BI575">
        <v>3</v>
      </c>
      <c r="BJ575">
        <v>1</v>
      </c>
      <c r="BK575">
        <v>1</v>
      </c>
      <c r="BL575">
        <v>4</v>
      </c>
      <c r="BM575">
        <v>4</v>
      </c>
      <c r="BN575">
        <v>5</v>
      </c>
      <c r="BO575">
        <v>220</v>
      </c>
      <c r="BP575">
        <v>6</v>
      </c>
      <c r="BQ575">
        <v>12</v>
      </c>
      <c r="BR575">
        <v>0</v>
      </c>
      <c r="BS575">
        <v>0</v>
      </c>
      <c r="BT575">
        <v>25.057835433416667</v>
      </c>
      <c r="BU575">
        <f>VLOOKUP(D575,'2023 FPIs'!$A$1:$B$33,2,FALSE)</f>
        <v>-3.6</v>
      </c>
      <c r="BV575">
        <f>VLOOKUP($D575,'2023 FPIs'!$A$1:$F$33,3,FALSE)</f>
        <v>43</v>
      </c>
      <c r="BW575">
        <f>VLOOKUP($D575,'2023 FPIs'!$A$1:$F$33,4,FALSE)</f>
        <v>37.1</v>
      </c>
      <c r="BX575">
        <f>VLOOKUP($D575,'2023 FPIs'!$A$1:$F$33,5,FALSE)</f>
        <v>54</v>
      </c>
      <c r="BY575">
        <f>VLOOKUP($D575,'2023 FPIs'!$A$1:$F$33,6,FALSE)</f>
        <v>45.8</v>
      </c>
      <c r="BZ575">
        <f>VLOOKUP($D575,'2023 FPIs'!$A$1:$G$33,7,FALSE)</f>
        <v>1587</v>
      </c>
      <c r="CA575">
        <f>VLOOKUP($D575,'2023 FPIs'!$A$1:$M$33,8,FALSE)</f>
        <v>0.23529411764705882</v>
      </c>
      <c r="CB575">
        <f>VLOOKUP($D575,'2023 FPIs'!$A$1:$M$33,9,FALSE)</f>
        <v>0.35123042505592839</v>
      </c>
      <c r="CC575">
        <f>VLOOKUP($D575,'2023 FPIs'!$A$1:$M$33,10,FALSE)</f>
        <v>0.28836424957841489</v>
      </c>
      <c r="CD575">
        <f>VLOOKUP($D575,'2023 FPIs'!$A$1:$M$33,11,FALSE)</f>
        <v>0.40219780219780216</v>
      </c>
      <c r="CE575">
        <f>VLOOKUP($D575,'2023 FPIs'!$A$1:$M$33,12,FALSE)</f>
        <v>0.46103896103896097</v>
      </c>
      <c r="CF575">
        <f>VLOOKUP($D575,'2023 FPIs'!$A$1:$M$33,13,FALSE)</f>
        <v>0.73154362416107388</v>
      </c>
      <c r="CG575">
        <f t="shared" si="72"/>
        <v>1.5</v>
      </c>
      <c r="CH575">
        <f t="shared" si="73"/>
        <v>1.2372093023255815</v>
      </c>
      <c r="CI575">
        <f t="shared" si="74"/>
        <v>1.1590296495956873</v>
      </c>
      <c r="CJ575">
        <f t="shared" si="75"/>
        <v>1.0111111111111111</v>
      </c>
      <c r="CK575">
        <f t="shared" si="76"/>
        <v>1.4825327510917032</v>
      </c>
      <c r="CL575">
        <f t="shared" si="71"/>
        <v>-191</v>
      </c>
    </row>
    <row r="576" spans="1:90">
      <c r="A576" t="s">
        <v>1</v>
      </c>
      <c r="B576">
        <v>1</v>
      </c>
      <c r="C576" t="s">
        <v>53</v>
      </c>
      <c r="D576" t="s">
        <v>41</v>
      </c>
      <c r="E576">
        <v>37</v>
      </c>
      <c r="F576">
        <v>17</v>
      </c>
      <c r="G576">
        <v>20</v>
      </c>
      <c r="H576">
        <v>30</v>
      </c>
      <c r="I576">
        <v>280</v>
      </c>
      <c r="J576">
        <v>2</v>
      </c>
      <c r="K576">
        <v>0</v>
      </c>
      <c r="L576">
        <v>0</v>
      </c>
      <c r="M576">
        <v>0</v>
      </c>
      <c r="N576">
        <v>9.3000000000000007</v>
      </c>
      <c r="O576">
        <v>9.3000000000000007</v>
      </c>
      <c r="P576">
        <v>66.7</v>
      </c>
      <c r="Q576">
        <v>118.7</v>
      </c>
      <c r="R576">
        <v>26</v>
      </c>
      <c r="S576">
        <v>86</v>
      </c>
      <c r="T576">
        <v>3.3</v>
      </c>
      <c r="U576">
        <v>1</v>
      </c>
      <c r="V576">
        <v>3</v>
      </c>
      <c r="W576">
        <v>3</v>
      </c>
      <c r="X576">
        <v>4</v>
      </c>
      <c r="Y576">
        <v>4</v>
      </c>
      <c r="Z576">
        <v>4</v>
      </c>
      <c r="AA576">
        <v>173</v>
      </c>
      <c r="AB576">
        <v>9</v>
      </c>
      <c r="AC576">
        <v>15</v>
      </c>
      <c r="AD576">
        <v>0</v>
      </c>
      <c r="AE576">
        <v>0</v>
      </c>
      <c r="AF576">
        <v>28.011081229166667</v>
      </c>
      <c r="AG576">
        <f>VLOOKUP(C576,'2023 FPIs'!$A$1:$B$33,2,FALSE)</f>
        <v>-2.1</v>
      </c>
      <c r="AH576">
        <f>VLOOKUP($C576,'2023 FPIs'!$A$1:$F$33,3,FALSE)</f>
        <v>53.2</v>
      </c>
      <c r="AI576">
        <f>VLOOKUP($C576,'2023 FPIs'!$A$1:$F$33,4,FALSE)</f>
        <v>43</v>
      </c>
      <c r="AJ576">
        <f>VLOOKUP($C576,'2023 FPIs'!$A$1:$F$33,5,FALSE)</f>
        <v>54.6</v>
      </c>
      <c r="AK576">
        <f>VLOOKUP($C576,'2023 FPIs'!$A$1:$F$33,6,FALSE)</f>
        <v>67.900000000000006</v>
      </c>
      <c r="AL576">
        <f>VLOOKUP($C576,'2023 FPIs'!$A$1:$M$33,7,FALSE)</f>
        <v>1396</v>
      </c>
      <c r="AM576">
        <f>VLOOKUP($C576,'2023 FPIs'!$A$1:$M$33,8,FALSE)</f>
        <v>0.33333333333333331</v>
      </c>
      <c r="AN576">
        <f>VLOOKUP($C576,'2023 FPIs'!$A$1:$M$33,9,FALSE)</f>
        <v>0.57941834451901564</v>
      </c>
      <c r="AO576">
        <f>VLOOKUP($C576,'2023 FPIs'!$A$1:$M$33,10,FALSE)</f>
        <v>0.38785834738617203</v>
      </c>
      <c r="AP576">
        <f>VLOOKUP($C576,'2023 FPIs'!$A$1:$M$33,11,FALSE)</f>
        <v>0.41538461538461535</v>
      </c>
      <c r="AQ576">
        <f>VLOOKUP($C576,'2023 FPIs'!$A$1:$M$33,12,FALSE)</f>
        <v>0.93939393939393945</v>
      </c>
      <c r="AR576">
        <f>VLOOKUP($C576,'2023 FPIs'!$A$1:$M$33,13,FALSE)</f>
        <v>9.0604026845637578E-2</v>
      </c>
      <c r="AS576">
        <v>37</v>
      </c>
      <c r="AT576">
        <v>17</v>
      </c>
      <c r="AU576">
        <v>29</v>
      </c>
      <c r="AV576">
        <v>42</v>
      </c>
      <c r="AW576">
        <v>288</v>
      </c>
      <c r="AX576">
        <v>1</v>
      </c>
      <c r="AY576">
        <v>1</v>
      </c>
      <c r="AZ576">
        <v>0</v>
      </c>
      <c r="BA576">
        <v>0</v>
      </c>
      <c r="BB576">
        <v>6.9</v>
      </c>
      <c r="BC576">
        <v>6.9</v>
      </c>
      <c r="BD576">
        <v>69</v>
      </c>
      <c r="BE576">
        <v>86.2</v>
      </c>
      <c r="BF576">
        <v>27</v>
      </c>
      <c r="BG576">
        <v>116</v>
      </c>
      <c r="BH576">
        <v>4.3</v>
      </c>
      <c r="BI576">
        <v>1</v>
      </c>
      <c r="BJ576">
        <v>1</v>
      </c>
      <c r="BK576">
        <v>3</v>
      </c>
      <c r="BL576">
        <v>2</v>
      </c>
      <c r="BM576">
        <v>2</v>
      </c>
      <c r="BN576">
        <v>2</v>
      </c>
      <c r="BO576">
        <v>94</v>
      </c>
      <c r="BP576">
        <v>5</v>
      </c>
      <c r="BQ576">
        <v>13</v>
      </c>
      <c r="BR576">
        <v>0</v>
      </c>
      <c r="BS576">
        <v>1</v>
      </c>
      <c r="BT576">
        <v>32.162507010375002</v>
      </c>
      <c r="BU576">
        <f>VLOOKUP(D576,'2023 FPIs'!$A$1:$B$33,2,FALSE)</f>
        <v>2.7</v>
      </c>
      <c r="BV576">
        <f>VLOOKUP($D576,'2023 FPIs'!$A$1:$F$33,3,FALSE)</f>
        <v>64</v>
      </c>
      <c r="BW576">
        <f>VLOOKUP($D576,'2023 FPIs'!$A$1:$F$33,4,FALSE)</f>
        <v>39.9</v>
      </c>
      <c r="BX576">
        <f>VLOOKUP($D576,'2023 FPIs'!$A$1:$F$33,5,FALSE)</f>
        <v>76.2</v>
      </c>
      <c r="BY576">
        <f>VLOOKUP($D576,'2023 FPIs'!$A$1:$F$33,6,FALSE)</f>
        <v>61.2</v>
      </c>
      <c r="BZ576">
        <f>VLOOKUP($D576,'2023 FPIs'!$A$1:$G$33,7,FALSE)</f>
        <v>1396</v>
      </c>
      <c r="CA576">
        <f>VLOOKUP($D576,'2023 FPIs'!$A$1:$M$33,8,FALSE)</f>
        <v>0.6470588235294118</v>
      </c>
      <c r="CB576">
        <f>VLOOKUP($D576,'2023 FPIs'!$A$1:$M$33,9,FALSE)</f>
        <v>0.82102908277404918</v>
      </c>
      <c r="CC576">
        <f>VLOOKUP($D576,'2023 FPIs'!$A$1:$M$33,10,FALSE)</f>
        <v>0.33558178752107926</v>
      </c>
      <c r="CD576">
        <f>VLOOKUP($D576,'2023 FPIs'!$A$1:$M$33,11,FALSE)</f>
        <v>0.89010989010989006</v>
      </c>
      <c r="CE576">
        <f>VLOOKUP($D576,'2023 FPIs'!$A$1:$M$33,12,FALSE)</f>
        <v>0.7943722943722944</v>
      </c>
      <c r="CF576">
        <f>VLOOKUP($D576,'2023 FPIs'!$A$1:$M$33,13,FALSE)</f>
        <v>9.0604026845637578E-2</v>
      </c>
      <c r="CG576">
        <f t="shared" si="72"/>
        <v>-4.8000000000000007</v>
      </c>
      <c r="CH576">
        <f t="shared" si="73"/>
        <v>0.83125000000000004</v>
      </c>
      <c r="CI576">
        <f t="shared" si="74"/>
        <v>1.0776942355889725</v>
      </c>
      <c r="CJ576">
        <f t="shared" si="75"/>
        <v>0.71653543307086609</v>
      </c>
      <c r="CK576">
        <f t="shared" si="76"/>
        <v>1.1094771241830066</v>
      </c>
      <c r="CL576">
        <f t="shared" si="71"/>
        <v>0</v>
      </c>
    </row>
    <row r="577" spans="1:90">
      <c r="A577" t="s">
        <v>1</v>
      </c>
      <c r="B577">
        <v>1</v>
      </c>
      <c r="C577" t="s">
        <v>53</v>
      </c>
      <c r="D577" t="s">
        <v>45</v>
      </c>
      <c r="E577">
        <v>30</v>
      </c>
      <c r="F577">
        <v>6</v>
      </c>
      <c r="G577">
        <v>17</v>
      </c>
      <c r="H577">
        <v>31</v>
      </c>
      <c r="I577">
        <v>312</v>
      </c>
      <c r="J577">
        <v>3</v>
      </c>
      <c r="K577">
        <v>0</v>
      </c>
      <c r="L577">
        <v>0</v>
      </c>
      <c r="M577">
        <v>0</v>
      </c>
      <c r="N577">
        <v>10.1</v>
      </c>
      <c r="O577">
        <v>10.1</v>
      </c>
      <c r="P577">
        <v>54.8</v>
      </c>
      <c r="Q577">
        <v>122</v>
      </c>
      <c r="R577">
        <v>38</v>
      </c>
      <c r="S577">
        <v>139</v>
      </c>
      <c r="T577">
        <v>3.7</v>
      </c>
      <c r="U577">
        <v>0</v>
      </c>
      <c r="V577">
        <v>3</v>
      </c>
      <c r="W577">
        <v>3</v>
      </c>
      <c r="X577">
        <v>3</v>
      </c>
      <c r="Y577">
        <v>3</v>
      </c>
      <c r="Z577">
        <v>3</v>
      </c>
      <c r="AA577">
        <v>114</v>
      </c>
      <c r="AB577">
        <v>6</v>
      </c>
      <c r="AC577">
        <v>12</v>
      </c>
      <c r="AD577">
        <v>0</v>
      </c>
      <c r="AE577">
        <v>1</v>
      </c>
      <c r="AF577">
        <v>32.702526215277786</v>
      </c>
      <c r="AG577">
        <f>VLOOKUP(C577,'2023 FPIs'!$A$1:$B$33,2,FALSE)</f>
        <v>-2.1</v>
      </c>
      <c r="AH577">
        <f>VLOOKUP($C577,'2023 FPIs'!$A$1:$F$33,3,FALSE)</f>
        <v>53.2</v>
      </c>
      <c r="AI577">
        <f>VLOOKUP($C577,'2023 FPIs'!$A$1:$F$33,4,FALSE)</f>
        <v>43</v>
      </c>
      <c r="AJ577">
        <f>VLOOKUP($C577,'2023 FPIs'!$A$1:$F$33,5,FALSE)</f>
        <v>54.6</v>
      </c>
      <c r="AK577">
        <f>VLOOKUP($C577,'2023 FPIs'!$A$1:$F$33,6,FALSE)</f>
        <v>67.900000000000006</v>
      </c>
      <c r="AL577">
        <f>VLOOKUP($C577,'2023 FPIs'!$A$1:$M$33,7,FALSE)</f>
        <v>1396</v>
      </c>
      <c r="AM577">
        <f>VLOOKUP($C577,'2023 FPIs'!$A$1:$M$33,8,FALSE)</f>
        <v>0.33333333333333331</v>
      </c>
      <c r="AN577">
        <f>VLOOKUP($C577,'2023 FPIs'!$A$1:$M$33,9,FALSE)</f>
        <v>0.57941834451901564</v>
      </c>
      <c r="AO577">
        <f>VLOOKUP($C577,'2023 FPIs'!$A$1:$M$33,10,FALSE)</f>
        <v>0.38785834738617203</v>
      </c>
      <c r="AP577">
        <f>VLOOKUP($C577,'2023 FPIs'!$A$1:$M$33,11,FALSE)</f>
        <v>0.41538461538461535</v>
      </c>
      <c r="AQ577">
        <f>VLOOKUP($C577,'2023 FPIs'!$A$1:$M$33,12,FALSE)</f>
        <v>0.93939393939393945</v>
      </c>
      <c r="AR577">
        <f>VLOOKUP($C577,'2023 FPIs'!$A$1:$M$33,13,FALSE)</f>
        <v>9.0604026845637578E-2</v>
      </c>
      <c r="AS577">
        <v>30</v>
      </c>
      <c r="AT577">
        <v>6</v>
      </c>
      <c r="AU577">
        <v>18</v>
      </c>
      <c r="AV577">
        <v>28</v>
      </c>
      <c r="AW577">
        <v>111</v>
      </c>
      <c r="AX577">
        <v>0</v>
      </c>
      <c r="AY577">
        <v>1</v>
      </c>
      <c r="AZ577">
        <v>3</v>
      </c>
      <c r="BA577">
        <v>21</v>
      </c>
      <c r="BB577">
        <v>4.7</v>
      </c>
      <c r="BC577">
        <v>3.6</v>
      </c>
      <c r="BD577">
        <v>64.3</v>
      </c>
      <c r="BE577">
        <v>57.3</v>
      </c>
      <c r="BF577">
        <v>25</v>
      </c>
      <c r="BG577">
        <v>114</v>
      </c>
      <c r="BH577">
        <v>4.5999999999999996</v>
      </c>
      <c r="BI577">
        <v>0</v>
      </c>
      <c r="BJ577">
        <v>2</v>
      </c>
      <c r="BK577">
        <v>2</v>
      </c>
      <c r="BL577">
        <v>0</v>
      </c>
      <c r="BM577">
        <v>0</v>
      </c>
      <c r="BN577">
        <v>5</v>
      </c>
      <c r="BO577">
        <v>238</v>
      </c>
      <c r="BP577">
        <v>6</v>
      </c>
      <c r="BQ577">
        <v>14</v>
      </c>
      <c r="BR577">
        <v>0</v>
      </c>
      <c r="BS577">
        <v>1</v>
      </c>
      <c r="BT577">
        <v>27.471061170958336</v>
      </c>
      <c r="BU577">
        <f>VLOOKUP(D577,'2023 FPIs'!$A$1:$B$33,2,FALSE)</f>
        <v>-1.3</v>
      </c>
      <c r="BV577">
        <f>VLOOKUP($D577,'2023 FPIs'!$A$1:$F$33,3,FALSE)</f>
        <v>44.4</v>
      </c>
      <c r="BW577">
        <f>VLOOKUP($D577,'2023 FPIs'!$A$1:$F$33,4,FALSE)</f>
        <v>26</v>
      </c>
      <c r="BX577">
        <f>VLOOKUP($D577,'2023 FPIs'!$A$1:$F$33,5,FALSE)</f>
        <v>66.7</v>
      </c>
      <c r="BY577">
        <f>VLOOKUP($D577,'2023 FPIs'!$A$1:$F$33,6,FALSE)</f>
        <v>42.9</v>
      </c>
      <c r="BZ577">
        <f>VLOOKUP($D577,'2023 FPIs'!$A$1:$G$33,7,FALSE)</f>
        <v>1516</v>
      </c>
      <c r="CA577">
        <f>VLOOKUP($D577,'2023 FPIs'!$A$1:$M$33,8,FALSE)</f>
        <v>0.38562091503267976</v>
      </c>
      <c r="CB577">
        <f>VLOOKUP($D577,'2023 FPIs'!$A$1:$M$33,9,FALSE)</f>
        <v>0.38255033557046975</v>
      </c>
      <c r="CC577">
        <f>VLOOKUP($D577,'2023 FPIs'!$A$1:$M$33,10,FALSE)</f>
        <v>0.10118043844856661</v>
      </c>
      <c r="CD577">
        <f>VLOOKUP($D577,'2023 FPIs'!$A$1:$M$33,11,FALSE)</f>
        <v>0.68131868131868134</v>
      </c>
      <c r="CE577">
        <f>VLOOKUP($D577,'2023 FPIs'!$A$1:$M$33,12,FALSE)</f>
        <v>0.39826839826839822</v>
      </c>
      <c r="CF577">
        <f>VLOOKUP($D577,'2023 FPIs'!$A$1:$M$33,13,FALSE)</f>
        <v>0.49328859060402686</v>
      </c>
      <c r="CG577">
        <f t="shared" si="72"/>
        <v>-0.8</v>
      </c>
      <c r="CH577">
        <f t="shared" si="73"/>
        <v>1.1981981981981984</v>
      </c>
      <c r="CI577">
        <f t="shared" si="74"/>
        <v>1.6538461538461537</v>
      </c>
      <c r="CJ577">
        <f t="shared" si="75"/>
        <v>0.81859070464767614</v>
      </c>
      <c r="CK577">
        <f t="shared" si="76"/>
        <v>1.582750582750583</v>
      </c>
      <c r="CL577">
        <f t="shared" si="71"/>
        <v>-120</v>
      </c>
    </row>
    <row r="578" spans="1:90">
      <c r="A578" t="s">
        <v>0</v>
      </c>
      <c r="B578">
        <v>0</v>
      </c>
      <c r="C578" t="s">
        <v>53</v>
      </c>
      <c r="D578" t="s">
        <v>66</v>
      </c>
      <c r="E578">
        <v>19</v>
      </c>
      <c r="F578">
        <v>21</v>
      </c>
      <c r="G578">
        <v>20</v>
      </c>
      <c r="H578">
        <v>35</v>
      </c>
      <c r="I578">
        <v>249</v>
      </c>
      <c r="J578">
        <v>1</v>
      </c>
      <c r="K578">
        <v>0</v>
      </c>
      <c r="L578">
        <v>0</v>
      </c>
      <c r="M578">
        <v>0</v>
      </c>
      <c r="N578">
        <v>7.1</v>
      </c>
      <c r="O578">
        <v>7.1</v>
      </c>
      <c r="P578">
        <v>57.1</v>
      </c>
      <c r="Q578">
        <v>88.9</v>
      </c>
      <c r="R578">
        <v>23</v>
      </c>
      <c r="S578">
        <v>64</v>
      </c>
      <c r="T578">
        <v>2.8</v>
      </c>
      <c r="U578">
        <v>0</v>
      </c>
      <c r="V578">
        <v>4</v>
      </c>
      <c r="W578">
        <v>4</v>
      </c>
      <c r="X578">
        <v>1</v>
      </c>
      <c r="Y578">
        <v>1</v>
      </c>
      <c r="Z578">
        <v>6</v>
      </c>
      <c r="AA578">
        <v>234</v>
      </c>
      <c r="AB578">
        <v>4</v>
      </c>
      <c r="AC578">
        <v>13</v>
      </c>
      <c r="AD578">
        <v>0</v>
      </c>
      <c r="AE578">
        <v>0</v>
      </c>
      <c r="AF578">
        <v>24.484059638888887</v>
      </c>
      <c r="AG578">
        <f>VLOOKUP(C578,'2023 FPIs'!$A$1:$B$33,2,FALSE)</f>
        <v>-2.1</v>
      </c>
      <c r="AH578">
        <f>VLOOKUP($C578,'2023 FPIs'!$A$1:$F$33,3,FALSE)</f>
        <v>53.2</v>
      </c>
      <c r="AI578">
        <f>VLOOKUP($C578,'2023 FPIs'!$A$1:$F$33,4,FALSE)</f>
        <v>43</v>
      </c>
      <c r="AJ578">
        <f>VLOOKUP($C578,'2023 FPIs'!$A$1:$F$33,5,FALSE)</f>
        <v>54.6</v>
      </c>
      <c r="AK578">
        <f>VLOOKUP($C578,'2023 FPIs'!$A$1:$F$33,6,FALSE)</f>
        <v>67.900000000000006</v>
      </c>
      <c r="AL578">
        <f>VLOOKUP($C578,'2023 FPIs'!$A$1:$M$33,7,FALSE)</f>
        <v>1396</v>
      </c>
      <c r="AM578">
        <f>VLOOKUP($C578,'2023 FPIs'!$A$1:$M$33,8,FALSE)</f>
        <v>0.33333333333333331</v>
      </c>
      <c r="AN578">
        <f>VLOOKUP($C578,'2023 FPIs'!$A$1:$M$33,9,FALSE)</f>
        <v>0.57941834451901564</v>
      </c>
      <c r="AO578">
        <f>VLOOKUP($C578,'2023 FPIs'!$A$1:$M$33,10,FALSE)</f>
        <v>0.38785834738617203</v>
      </c>
      <c r="AP578">
        <f>VLOOKUP($C578,'2023 FPIs'!$A$1:$M$33,11,FALSE)</f>
        <v>0.41538461538461535</v>
      </c>
      <c r="AQ578">
        <f>VLOOKUP($C578,'2023 FPIs'!$A$1:$M$33,12,FALSE)</f>
        <v>0.93939393939393945</v>
      </c>
      <c r="AR578">
        <f>VLOOKUP($C578,'2023 FPIs'!$A$1:$M$33,13,FALSE)</f>
        <v>9.0604026845637578E-2</v>
      </c>
      <c r="AS578">
        <v>19</v>
      </c>
      <c r="AT578">
        <v>21</v>
      </c>
      <c r="AU578">
        <v>29</v>
      </c>
      <c r="AV578">
        <v>38</v>
      </c>
      <c r="AW578">
        <v>351</v>
      </c>
      <c r="AX578">
        <v>1</v>
      </c>
      <c r="AY578">
        <v>0</v>
      </c>
      <c r="AZ578">
        <v>0</v>
      </c>
      <c r="BA578">
        <v>0</v>
      </c>
      <c r="BB578">
        <v>9.1999999999999993</v>
      </c>
      <c r="BC578">
        <v>9.1999999999999993</v>
      </c>
      <c r="BD578">
        <v>76.3</v>
      </c>
      <c r="BE578">
        <v>112.9</v>
      </c>
      <c r="BF578">
        <v>36</v>
      </c>
      <c r="BG578">
        <v>96</v>
      </c>
      <c r="BH578">
        <v>2.7</v>
      </c>
      <c r="BI578">
        <v>1</v>
      </c>
      <c r="BJ578">
        <v>2</v>
      </c>
      <c r="BK578">
        <v>2</v>
      </c>
      <c r="BL578">
        <v>1</v>
      </c>
      <c r="BM578">
        <v>1</v>
      </c>
      <c r="BN578">
        <v>5</v>
      </c>
      <c r="BO578">
        <v>200</v>
      </c>
      <c r="BP578">
        <v>7</v>
      </c>
      <c r="BQ578">
        <v>14</v>
      </c>
      <c r="BR578">
        <v>0</v>
      </c>
      <c r="BS578">
        <v>0</v>
      </c>
      <c r="BT578">
        <v>35.689529242166664</v>
      </c>
      <c r="BU578">
        <f>VLOOKUP(D578,'2023 FPIs'!$A$1:$B$33,2,FALSE)</f>
        <v>-3</v>
      </c>
      <c r="BV578">
        <f>VLOOKUP($D578,'2023 FPIs'!$A$1:$F$33,3,FALSE)</f>
        <v>40.1</v>
      </c>
      <c r="BW578">
        <f>VLOOKUP($D578,'2023 FPIs'!$A$1:$F$33,4,FALSE)</f>
        <v>30.8</v>
      </c>
      <c r="BX578">
        <f>VLOOKUP($D578,'2023 FPIs'!$A$1:$F$33,5,FALSE)</f>
        <v>58.1</v>
      </c>
      <c r="BY578">
        <f>VLOOKUP($D578,'2023 FPIs'!$A$1:$F$33,6,FALSE)</f>
        <v>43.4</v>
      </c>
      <c r="BZ578">
        <f>VLOOKUP($D578,'2023 FPIs'!$A$1:$G$33,7,FALSE)</f>
        <v>1428</v>
      </c>
      <c r="CA578">
        <f>VLOOKUP($D578,'2023 FPIs'!$A$1:$M$33,8,FALSE)</f>
        <v>0.27450980392156865</v>
      </c>
      <c r="CB578">
        <f>VLOOKUP($D578,'2023 FPIs'!$A$1:$M$33,9,FALSE)</f>
        <v>0.28635346756152125</v>
      </c>
      <c r="CC578">
        <f>VLOOKUP($D578,'2023 FPIs'!$A$1:$M$33,10,FALSE)</f>
        <v>0.18212478920741992</v>
      </c>
      <c r="CD578">
        <f>VLOOKUP($D578,'2023 FPIs'!$A$1:$M$33,11,FALSE)</f>
        <v>0.49230769230769228</v>
      </c>
      <c r="CE578">
        <f>VLOOKUP($D578,'2023 FPIs'!$A$1:$M$33,12,FALSE)</f>
        <v>0.40909090909090906</v>
      </c>
      <c r="CF578">
        <f>VLOOKUP($D578,'2023 FPIs'!$A$1:$M$33,13,FALSE)</f>
        <v>0.19798657718120805</v>
      </c>
      <c r="CG578">
        <f t="shared" si="72"/>
        <v>0.89999999999999991</v>
      </c>
      <c r="CH578">
        <f t="shared" si="73"/>
        <v>1.3266832917705735</v>
      </c>
      <c r="CI578">
        <f t="shared" si="74"/>
        <v>1.3961038961038961</v>
      </c>
      <c r="CJ578">
        <f t="shared" si="75"/>
        <v>0.93975903614457834</v>
      </c>
      <c r="CK578">
        <f t="shared" si="76"/>
        <v>1.5645161290322582</v>
      </c>
      <c r="CL578">
        <f t="shared" si="71"/>
        <v>-32</v>
      </c>
    </row>
    <row r="579" spans="1:90">
      <c r="A579" t="s">
        <v>0</v>
      </c>
      <c r="B579">
        <v>0</v>
      </c>
      <c r="C579" t="s">
        <v>43</v>
      </c>
      <c r="D579" t="s">
        <v>65</v>
      </c>
      <c r="E579">
        <v>15</v>
      </c>
      <c r="F579">
        <v>16</v>
      </c>
      <c r="G579">
        <v>16</v>
      </c>
      <c r="H579">
        <v>34</v>
      </c>
      <c r="I579">
        <v>181</v>
      </c>
      <c r="J579">
        <v>0</v>
      </c>
      <c r="K579">
        <v>3</v>
      </c>
      <c r="L579">
        <v>3</v>
      </c>
      <c r="M579">
        <v>17</v>
      </c>
      <c r="N579">
        <v>5.8</v>
      </c>
      <c r="O579">
        <v>4.9000000000000004</v>
      </c>
      <c r="P579">
        <v>47.1</v>
      </c>
      <c r="Q579">
        <v>26.7</v>
      </c>
      <c r="R579">
        <v>22</v>
      </c>
      <c r="S579">
        <v>104</v>
      </c>
      <c r="T579">
        <v>4.7</v>
      </c>
      <c r="U579">
        <v>0</v>
      </c>
      <c r="V579">
        <v>5</v>
      </c>
      <c r="W579">
        <v>5</v>
      </c>
      <c r="X579">
        <v>0</v>
      </c>
      <c r="Y579">
        <v>0</v>
      </c>
      <c r="Z579">
        <v>3</v>
      </c>
      <c r="AA579">
        <v>107</v>
      </c>
      <c r="AB579">
        <v>2</v>
      </c>
      <c r="AC579">
        <v>12</v>
      </c>
      <c r="AD579">
        <v>0</v>
      </c>
      <c r="AE579">
        <v>0</v>
      </c>
      <c r="AF579">
        <v>31.436848611111113</v>
      </c>
      <c r="AG579">
        <f>VLOOKUP(C579,'2023 FPIs'!$A$1:$B$33,2,FALSE)</f>
        <v>-1</v>
      </c>
      <c r="AH579">
        <f>VLOOKUP($C579,'2023 FPIs'!$A$1:$F$33,3,FALSE)</f>
        <v>47</v>
      </c>
      <c r="AI579">
        <f>VLOOKUP($C579,'2023 FPIs'!$A$1:$F$33,4,FALSE)</f>
        <v>43</v>
      </c>
      <c r="AJ579">
        <f>VLOOKUP($C579,'2023 FPIs'!$A$1:$F$33,5,FALSE)</f>
        <v>50.1</v>
      </c>
      <c r="AK579">
        <f>VLOOKUP($C579,'2023 FPIs'!$A$1:$F$33,6,FALSE)</f>
        <v>55.5</v>
      </c>
      <c r="AL579">
        <f>VLOOKUP($C579,'2023 FPIs'!$A$1:$M$33,7,FALSE)</f>
        <v>1468</v>
      </c>
      <c r="AM579">
        <f>VLOOKUP($C579,'2023 FPIs'!$A$1:$M$33,8,FALSE)</f>
        <v>0.40522875816993464</v>
      </c>
      <c r="AN579">
        <f>VLOOKUP($C579,'2023 FPIs'!$A$1:$M$33,9,FALSE)</f>
        <v>0.44071588366890374</v>
      </c>
      <c r="AO579">
        <f>VLOOKUP($C579,'2023 FPIs'!$A$1:$M$33,10,FALSE)</f>
        <v>0.38785834738617203</v>
      </c>
      <c r="AP579">
        <f>VLOOKUP($C579,'2023 FPIs'!$A$1:$M$33,11,FALSE)</f>
        <v>0.31648351648351647</v>
      </c>
      <c r="AQ579">
        <f>VLOOKUP($C579,'2023 FPIs'!$A$1:$M$33,12,FALSE)</f>
        <v>0.67099567099567092</v>
      </c>
      <c r="AR579">
        <f>VLOOKUP($C579,'2023 FPIs'!$A$1:$M$33,13,FALSE)</f>
        <v>0.33221476510067116</v>
      </c>
      <c r="AS579">
        <v>15</v>
      </c>
      <c r="AT579">
        <v>16</v>
      </c>
      <c r="AU579">
        <v>23</v>
      </c>
      <c r="AV579">
        <v>33</v>
      </c>
      <c r="AW579">
        <v>282</v>
      </c>
      <c r="AX579">
        <v>1</v>
      </c>
      <c r="AY579">
        <v>1</v>
      </c>
      <c r="AZ579">
        <v>4</v>
      </c>
      <c r="BA579">
        <v>23</v>
      </c>
      <c r="BB579">
        <v>9.1999999999999993</v>
      </c>
      <c r="BC579">
        <v>7.6</v>
      </c>
      <c r="BD579">
        <v>69.7</v>
      </c>
      <c r="BE579">
        <v>93.2</v>
      </c>
      <c r="BF579">
        <v>27</v>
      </c>
      <c r="BG579">
        <v>69</v>
      </c>
      <c r="BH579">
        <v>2.6</v>
      </c>
      <c r="BI579">
        <v>0</v>
      </c>
      <c r="BJ579">
        <v>3</v>
      </c>
      <c r="BK579">
        <v>3</v>
      </c>
      <c r="BL579">
        <v>1</v>
      </c>
      <c r="BM579">
        <v>1</v>
      </c>
      <c r="BN579">
        <v>5</v>
      </c>
      <c r="BO579">
        <v>241</v>
      </c>
      <c r="BP579">
        <v>7</v>
      </c>
      <c r="BQ579">
        <v>16</v>
      </c>
      <c r="BR579">
        <v>0</v>
      </c>
      <c r="BS579">
        <v>0</v>
      </c>
      <c r="BT579">
        <v>28.736739005333334</v>
      </c>
      <c r="BU579">
        <f>VLOOKUP(D579,'2023 FPIs'!$A$1:$B$33,2,FALSE)</f>
        <v>-0.3</v>
      </c>
      <c r="BV579">
        <f>VLOOKUP($D579,'2023 FPIs'!$A$1:$F$33,3,FALSE)</f>
        <v>53.7</v>
      </c>
      <c r="BW579">
        <f>VLOOKUP($D579,'2023 FPIs'!$A$1:$F$33,4,FALSE)</f>
        <v>43.4</v>
      </c>
      <c r="BX579">
        <f>VLOOKUP($D579,'2023 FPIs'!$A$1:$F$33,5,FALSE)</f>
        <v>63.8</v>
      </c>
      <c r="BY579">
        <f>VLOOKUP($D579,'2023 FPIs'!$A$1:$F$33,6,FALSE)</f>
        <v>46.8</v>
      </c>
      <c r="BZ579">
        <f>VLOOKUP($D579,'2023 FPIs'!$A$1:$G$33,7,FALSE)</f>
        <v>1505</v>
      </c>
      <c r="CA579">
        <f>VLOOKUP($D579,'2023 FPIs'!$A$1:$M$33,8,FALSE)</f>
        <v>0.45098039215686275</v>
      </c>
      <c r="CB579">
        <f>VLOOKUP($D579,'2023 FPIs'!$A$1:$M$33,9,FALSE)</f>
        <v>0.59060402684563762</v>
      </c>
      <c r="CC579">
        <f>VLOOKUP($D579,'2023 FPIs'!$A$1:$M$33,10,FALSE)</f>
        <v>0.3946037099494098</v>
      </c>
      <c r="CD579">
        <f>VLOOKUP($D579,'2023 FPIs'!$A$1:$M$33,11,FALSE)</f>
        <v>0.6175824175824175</v>
      </c>
      <c r="CE579">
        <f>VLOOKUP($D579,'2023 FPIs'!$A$1:$M$33,12,FALSE)</f>
        <v>0.4826839826839826</v>
      </c>
      <c r="CF579">
        <f>VLOOKUP($D579,'2023 FPIs'!$A$1:$M$33,13,FALSE)</f>
        <v>0.4563758389261745</v>
      </c>
      <c r="CG579">
        <f t="shared" si="72"/>
        <v>-0.7</v>
      </c>
      <c r="CH579">
        <f t="shared" si="73"/>
        <v>0.87523277467411542</v>
      </c>
      <c r="CI579">
        <f t="shared" si="74"/>
        <v>0.99078341013824889</v>
      </c>
      <c r="CJ579">
        <f t="shared" si="75"/>
        <v>0.78526645768025083</v>
      </c>
      <c r="CK579">
        <f t="shared" si="76"/>
        <v>1.1858974358974359</v>
      </c>
      <c r="CL579">
        <f t="shared" ref="CL579:CL642" si="77">AL579-BZ579</f>
        <v>-37</v>
      </c>
    </row>
    <row r="580" spans="1:90">
      <c r="A580" t="s">
        <v>1</v>
      </c>
      <c r="B580">
        <v>1</v>
      </c>
      <c r="C580" t="s">
        <v>43</v>
      </c>
      <c r="D580" t="s">
        <v>55</v>
      </c>
      <c r="E580">
        <v>27</v>
      </c>
      <c r="F580">
        <v>24</v>
      </c>
      <c r="G580">
        <v>20</v>
      </c>
      <c r="H580">
        <v>24</v>
      </c>
      <c r="I580">
        <v>200</v>
      </c>
      <c r="J580">
        <v>1</v>
      </c>
      <c r="K580">
        <v>0</v>
      </c>
      <c r="L580">
        <v>5</v>
      </c>
      <c r="M580">
        <v>46</v>
      </c>
      <c r="N580">
        <v>10.3</v>
      </c>
      <c r="O580">
        <v>6.9</v>
      </c>
      <c r="P580">
        <v>83.3</v>
      </c>
      <c r="Q580">
        <v>115.3</v>
      </c>
      <c r="R580">
        <v>34</v>
      </c>
      <c r="S580">
        <v>141</v>
      </c>
      <c r="T580">
        <v>4.0999999999999996</v>
      </c>
      <c r="U580">
        <v>2</v>
      </c>
      <c r="V580">
        <v>2</v>
      </c>
      <c r="W580">
        <v>2</v>
      </c>
      <c r="X580">
        <v>3</v>
      </c>
      <c r="Y580">
        <v>3</v>
      </c>
      <c r="Z580">
        <v>5</v>
      </c>
      <c r="AA580">
        <v>306</v>
      </c>
      <c r="AB580">
        <v>6</v>
      </c>
      <c r="AC580">
        <v>13</v>
      </c>
      <c r="AD580">
        <v>0</v>
      </c>
      <c r="AE580">
        <v>1</v>
      </c>
      <c r="AF580">
        <v>36.988954368055559</v>
      </c>
      <c r="AG580">
        <f>VLOOKUP(C580,'2023 FPIs'!$A$1:$B$33,2,FALSE)</f>
        <v>-1</v>
      </c>
      <c r="AH580">
        <f>VLOOKUP($C580,'2023 FPIs'!$A$1:$F$33,3,FALSE)</f>
        <v>47</v>
      </c>
      <c r="AI580">
        <f>VLOOKUP($C580,'2023 FPIs'!$A$1:$F$33,4,FALSE)</f>
        <v>43</v>
      </c>
      <c r="AJ580">
        <f>VLOOKUP($C580,'2023 FPIs'!$A$1:$F$33,5,FALSE)</f>
        <v>50.1</v>
      </c>
      <c r="AK580">
        <f>VLOOKUP($C580,'2023 FPIs'!$A$1:$F$33,6,FALSE)</f>
        <v>55.5</v>
      </c>
      <c r="AL580">
        <f>VLOOKUP($C580,'2023 FPIs'!$A$1:$M$33,7,FALSE)</f>
        <v>1468</v>
      </c>
      <c r="AM580">
        <f>VLOOKUP($C580,'2023 FPIs'!$A$1:$M$33,8,FALSE)</f>
        <v>0.40522875816993464</v>
      </c>
      <c r="AN580">
        <f>VLOOKUP($C580,'2023 FPIs'!$A$1:$M$33,9,FALSE)</f>
        <v>0.44071588366890374</v>
      </c>
      <c r="AO580">
        <f>VLOOKUP($C580,'2023 FPIs'!$A$1:$M$33,10,FALSE)</f>
        <v>0.38785834738617203</v>
      </c>
      <c r="AP580">
        <f>VLOOKUP($C580,'2023 FPIs'!$A$1:$M$33,11,FALSE)</f>
        <v>0.31648351648351647</v>
      </c>
      <c r="AQ580">
        <f>VLOOKUP($C580,'2023 FPIs'!$A$1:$M$33,12,FALSE)</f>
        <v>0.67099567099567092</v>
      </c>
      <c r="AR580">
        <f>VLOOKUP($C580,'2023 FPIs'!$A$1:$M$33,13,FALSE)</f>
        <v>0.33221476510067116</v>
      </c>
      <c r="AS580">
        <v>27</v>
      </c>
      <c r="AT580">
        <v>24</v>
      </c>
      <c r="AU580">
        <v>27</v>
      </c>
      <c r="AV580">
        <v>41</v>
      </c>
      <c r="AW580">
        <v>281</v>
      </c>
      <c r="AX580">
        <v>2</v>
      </c>
      <c r="AY580">
        <v>0</v>
      </c>
      <c r="AZ580">
        <v>3</v>
      </c>
      <c r="BA580">
        <v>24</v>
      </c>
      <c r="BB580">
        <v>7.4</v>
      </c>
      <c r="BC580">
        <v>6.4</v>
      </c>
      <c r="BD580">
        <v>65.900000000000006</v>
      </c>
      <c r="BE580">
        <v>101.8</v>
      </c>
      <c r="BF580">
        <v>21</v>
      </c>
      <c r="BG580">
        <v>61</v>
      </c>
      <c r="BH580">
        <v>2.9</v>
      </c>
      <c r="BI580">
        <v>0</v>
      </c>
      <c r="BJ580">
        <v>3</v>
      </c>
      <c r="BK580">
        <v>3</v>
      </c>
      <c r="BL580">
        <v>1</v>
      </c>
      <c r="BM580">
        <v>1</v>
      </c>
      <c r="BN580">
        <v>6</v>
      </c>
      <c r="BO580">
        <v>234</v>
      </c>
      <c r="BP580">
        <v>2</v>
      </c>
      <c r="BQ580">
        <v>14</v>
      </c>
      <c r="BR580">
        <v>3</v>
      </c>
      <c r="BS580">
        <v>3</v>
      </c>
      <c r="BT580">
        <v>28.213592167125</v>
      </c>
      <c r="BU580">
        <f>VLOOKUP(D580,'2023 FPIs'!$A$1:$B$33,2,FALSE)</f>
        <v>3.4</v>
      </c>
      <c r="BV580">
        <f>VLOOKUP($D580,'2023 FPIs'!$A$1:$F$33,3,FALSE)</f>
        <v>53.3</v>
      </c>
      <c r="BW580">
        <f>VLOOKUP($D580,'2023 FPIs'!$A$1:$F$33,4,FALSE)</f>
        <v>63.9</v>
      </c>
      <c r="BX580">
        <f>VLOOKUP($D580,'2023 FPIs'!$A$1:$F$33,5,FALSE)</f>
        <v>41.5</v>
      </c>
      <c r="BY580">
        <f>VLOOKUP($D580,'2023 FPIs'!$A$1:$F$33,6,FALSE)</f>
        <v>48.4</v>
      </c>
      <c r="BZ580">
        <f>VLOOKUP($D580,'2023 FPIs'!$A$1:$G$33,7,FALSE)</f>
        <v>1512</v>
      </c>
      <c r="CA580">
        <f>VLOOKUP($D580,'2023 FPIs'!$A$1:$M$33,8,FALSE)</f>
        <v>0.69281045751633985</v>
      </c>
      <c r="CB580">
        <f>VLOOKUP($D580,'2023 FPIs'!$A$1:$M$33,9,FALSE)</f>
        <v>0.58165548098433995</v>
      </c>
      <c r="CC580">
        <f>VLOOKUP($D580,'2023 FPIs'!$A$1:$M$33,10,FALSE)</f>
        <v>0.7403035413153457</v>
      </c>
      <c r="CD580">
        <f>VLOOKUP($D580,'2023 FPIs'!$A$1:$M$33,11,FALSE)</f>
        <v>0.12747252747252741</v>
      </c>
      <c r="CE580">
        <f>VLOOKUP($D580,'2023 FPIs'!$A$1:$M$33,12,FALSE)</f>
        <v>0.51731601731601728</v>
      </c>
      <c r="CF580">
        <f>VLOOKUP($D580,'2023 FPIs'!$A$1:$M$33,13,FALSE)</f>
        <v>0.47986577181208051</v>
      </c>
      <c r="CG580">
        <f t="shared" si="72"/>
        <v>-4.4000000000000004</v>
      </c>
      <c r="CH580">
        <f t="shared" si="73"/>
        <v>0.88180112570356473</v>
      </c>
      <c r="CI580">
        <f t="shared" si="74"/>
        <v>0.67292644757433495</v>
      </c>
      <c r="CJ580">
        <f t="shared" si="75"/>
        <v>1.2072289156626506</v>
      </c>
      <c r="CK580">
        <f t="shared" si="76"/>
        <v>1.1466942148760331</v>
      </c>
      <c r="CL580">
        <f t="shared" si="77"/>
        <v>-44</v>
      </c>
    </row>
    <row r="581" spans="1:90">
      <c r="A581" t="s">
        <v>0</v>
      </c>
      <c r="B581">
        <v>0</v>
      </c>
      <c r="C581" t="s">
        <v>43</v>
      </c>
      <c r="D581" t="s">
        <v>49</v>
      </c>
      <c r="E581">
        <v>3</v>
      </c>
      <c r="F581">
        <v>27</v>
      </c>
      <c r="G581">
        <v>13</v>
      </c>
      <c r="H581">
        <v>25</v>
      </c>
      <c r="I581">
        <v>68</v>
      </c>
      <c r="J581">
        <v>0</v>
      </c>
      <c r="K581">
        <v>0</v>
      </c>
      <c r="L581">
        <v>5</v>
      </c>
      <c r="M581">
        <v>36</v>
      </c>
      <c r="N581">
        <v>4.2</v>
      </c>
      <c r="O581">
        <v>2.2999999999999998</v>
      </c>
      <c r="P581">
        <v>52</v>
      </c>
      <c r="Q581">
        <v>57.9</v>
      </c>
      <c r="R581">
        <v>15</v>
      </c>
      <c r="S581">
        <v>26</v>
      </c>
      <c r="T581">
        <v>1.7</v>
      </c>
      <c r="U581">
        <v>0</v>
      </c>
      <c r="V581">
        <v>1</v>
      </c>
      <c r="W581">
        <v>1</v>
      </c>
      <c r="X581">
        <v>0</v>
      </c>
      <c r="Y581">
        <v>0</v>
      </c>
      <c r="Z581">
        <v>7</v>
      </c>
      <c r="AA581">
        <v>374</v>
      </c>
      <c r="AB581">
        <v>2</v>
      </c>
      <c r="AC581">
        <v>12</v>
      </c>
      <c r="AD581">
        <v>1</v>
      </c>
      <c r="AE581">
        <v>1</v>
      </c>
      <c r="AF581">
        <v>21.497060493055553</v>
      </c>
      <c r="AG581">
        <f>VLOOKUP(C581,'2023 FPIs'!$A$1:$B$33,2,FALSE)</f>
        <v>-1</v>
      </c>
      <c r="AH581">
        <f>VLOOKUP($C581,'2023 FPIs'!$A$1:$F$33,3,FALSE)</f>
        <v>47</v>
      </c>
      <c r="AI581">
        <f>VLOOKUP($C581,'2023 FPIs'!$A$1:$F$33,4,FALSE)</f>
        <v>43</v>
      </c>
      <c r="AJ581">
        <f>VLOOKUP($C581,'2023 FPIs'!$A$1:$F$33,5,FALSE)</f>
        <v>50.1</v>
      </c>
      <c r="AK581">
        <f>VLOOKUP($C581,'2023 FPIs'!$A$1:$F$33,6,FALSE)</f>
        <v>55.5</v>
      </c>
      <c r="AL581">
        <f>VLOOKUP($C581,'2023 FPIs'!$A$1:$M$33,7,FALSE)</f>
        <v>1468</v>
      </c>
      <c r="AM581">
        <f>VLOOKUP($C581,'2023 FPIs'!$A$1:$M$33,8,FALSE)</f>
        <v>0.40522875816993464</v>
      </c>
      <c r="AN581">
        <f>VLOOKUP($C581,'2023 FPIs'!$A$1:$M$33,9,FALSE)</f>
        <v>0.44071588366890374</v>
      </c>
      <c r="AO581">
        <f>VLOOKUP($C581,'2023 FPIs'!$A$1:$M$33,10,FALSE)</f>
        <v>0.38785834738617203</v>
      </c>
      <c r="AP581">
        <f>VLOOKUP($C581,'2023 FPIs'!$A$1:$M$33,11,FALSE)</f>
        <v>0.31648351648351647</v>
      </c>
      <c r="AQ581">
        <f>VLOOKUP($C581,'2023 FPIs'!$A$1:$M$33,12,FALSE)</f>
        <v>0.67099567099567092</v>
      </c>
      <c r="AR581">
        <f>VLOOKUP($C581,'2023 FPIs'!$A$1:$M$33,13,FALSE)</f>
        <v>0.33221476510067116</v>
      </c>
      <c r="AS581">
        <v>3</v>
      </c>
      <c r="AT581">
        <v>27</v>
      </c>
      <c r="AU581">
        <v>27</v>
      </c>
      <c r="AV581">
        <v>33</v>
      </c>
      <c r="AW581">
        <v>263</v>
      </c>
      <c r="AX581">
        <v>2</v>
      </c>
      <c r="AY581">
        <v>0</v>
      </c>
      <c r="AZ581">
        <v>3</v>
      </c>
      <c r="BA581">
        <v>26</v>
      </c>
      <c r="BB581">
        <v>8.8000000000000007</v>
      </c>
      <c r="BC581">
        <v>7.3</v>
      </c>
      <c r="BD581">
        <v>81.8</v>
      </c>
      <c r="BE581">
        <v>120.1</v>
      </c>
      <c r="BF581">
        <v>31</v>
      </c>
      <c r="BG581">
        <v>78</v>
      </c>
      <c r="BH581">
        <v>2.5</v>
      </c>
      <c r="BI581">
        <v>1</v>
      </c>
      <c r="BJ581">
        <v>2</v>
      </c>
      <c r="BK581">
        <v>2</v>
      </c>
      <c r="BL581">
        <v>3</v>
      </c>
      <c r="BM581">
        <v>3</v>
      </c>
      <c r="BN581">
        <v>3</v>
      </c>
      <c r="BO581">
        <v>139</v>
      </c>
      <c r="BP581">
        <v>6</v>
      </c>
      <c r="BQ581">
        <v>13</v>
      </c>
      <c r="BR581">
        <v>1</v>
      </c>
      <c r="BS581">
        <v>1</v>
      </c>
      <c r="BT581">
        <v>38.676528931291671</v>
      </c>
      <c r="BU581">
        <f>VLOOKUP(D581,'2023 FPIs'!$A$1:$B$33,2,FALSE)</f>
        <v>0.3</v>
      </c>
      <c r="BV581">
        <f>VLOOKUP($D581,'2023 FPIs'!$A$1:$F$33,3,FALSE)</f>
        <v>53.5</v>
      </c>
      <c r="BW581">
        <f>VLOOKUP($D581,'2023 FPIs'!$A$1:$F$33,4,FALSE)</f>
        <v>23.7</v>
      </c>
      <c r="BX581">
        <f>VLOOKUP($D581,'2023 FPIs'!$A$1:$F$33,5,FALSE)</f>
        <v>76.5</v>
      </c>
      <c r="BY581">
        <f>VLOOKUP($D581,'2023 FPIs'!$A$1:$F$33,6,FALSE)</f>
        <v>70.7</v>
      </c>
      <c r="BZ581">
        <f>VLOOKUP($D581,'2023 FPIs'!$A$1:$G$33,7,FALSE)</f>
        <v>1514</v>
      </c>
      <c r="CA581">
        <f>VLOOKUP($D581,'2023 FPIs'!$A$1:$M$33,8,FALSE)</f>
        <v>0.49019607843137253</v>
      </c>
      <c r="CB581">
        <f>VLOOKUP($D581,'2023 FPIs'!$A$1:$M$33,9,FALSE)</f>
        <v>0.58612975391498878</v>
      </c>
      <c r="CC581">
        <f>VLOOKUP($D581,'2023 FPIs'!$A$1:$M$33,10,FALSE)</f>
        <v>6.2394603709949398E-2</v>
      </c>
      <c r="CD581">
        <f>VLOOKUP($D581,'2023 FPIs'!$A$1:$M$33,11,FALSE)</f>
        <v>0.89670329670329663</v>
      </c>
      <c r="CE581">
        <f>VLOOKUP($D581,'2023 FPIs'!$A$1:$M$33,12,FALSE)</f>
        <v>1</v>
      </c>
      <c r="CF581">
        <f>VLOOKUP($D581,'2023 FPIs'!$A$1:$M$33,13,FALSE)</f>
        <v>0.48657718120805371</v>
      </c>
      <c r="CG581">
        <f t="shared" si="72"/>
        <v>-1.3</v>
      </c>
      <c r="CH581">
        <f t="shared" si="73"/>
        <v>0.87850467289719625</v>
      </c>
      <c r="CI581">
        <f t="shared" si="74"/>
        <v>1.8143459915611815</v>
      </c>
      <c r="CJ581">
        <f t="shared" si="75"/>
        <v>0.65490196078431373</v>
      </c>
      <c r="CK581">
        <f t="shared" si="76"/>
        <v>0.78500707213578502</v>
      </c>
      <c r="CL581">
        <f t="shared" si="77"/>
        <v>-46</v>
      </c>
    </row>
    <row r="582" spans="1:90">
      <c r="A582" t="s">
        <v>1</v>
      </c>
      <c r="B582">
        <v>1</v>
      </c>
      <c r="C582" t="s">
        <v>43</v>
      </c>
      <c r="D582" t="s">
        <v>52</v>
      </c>
      <c r="E582">
        <v>27</v>
      </c>
      <c r="F582">
        <v>3</v>
      </c>
      <c r="G582">
        <v>19</v>
      </c>
      <c r="H582">
        <v>26</v>
      </c>
      <c r="I582">
        <v>227</v>
      </c>
      <c r="J582">
        <v>2</v>
      </c>
      <c r="K582">
        <v>1</v>
      </c>
      <c r="L582">
        <v>3</v>
      </c>
      <c r="M582">
        <v>15</v>
      </c>
      <c r="N582">
        <v>9.3000000000000007</v>
      </c>
      <c r="O582">
        <v>7.8</v>
      </c>
      <c r="P582">
        <v>73.099999999999994</v>
      </c>
      <c r="Q582">
        <v>109</v>
      </c>
      <c r="R582">
        <v>33</v>
      </c>
      <c r="S582">
        <v>173</v>
      </c>
      <c r="T582">
        <v>5.2</v>
      </c>
      <c r="U582">
        <v>1</v>
      </c>
      <c r="V582">
        <v>2</v>
      </c>
      <c r="W582">
        <v>2</v>
      </c>
      <c r="X582">
        <v>3</v>
      </c>
      <c r="Y582">
        <v>3</v>
      </c>
      <c r="Z582">
        <v>2</v>
      </c>
      <c r="AA582">
        <v>93</v>
      </c>
      <c r="AB582">
        <v>8</v>
      </c>
      <c r="AC582">
        <v>13</v>
      </c>
      <c r="AD582">
        <v>1</v>
      </c>
      <c r="AE582">
        <v>1</v>
      </c>
      <c r="AF582">
        <v>34.896367395833337</v>
      </c>
      <c r="AG582">
        <f>VLOOKUP(C582,'2023 FPIs'!$A$1:$B$33,2,FALSE)</f>
        <v>-1</v>
      </c>
      <c r="AH582">
        <f>VLOOKUP($C582,'2023 FPIs'!$A$1:$F$33,3,FALSE)</f>
        <v>47</v>
      </c>
      <c r="AI582">
        <f>VLOOKUP($C582,'2023 FPIs'!$A$1:$F$33,4,FALSE)</f>
        <v>43</v>
      </c>
      <c r="AJ582">
        <f>VLOOKUP($C582,'2023 FPIs'!$A$1:$F$33,5,FALSE)</f>
        <v>50.1</v>
      </c>
      <c r="AK582">
        <f>VLOOKUP($C582,'2023 FPIs'!$A$1:$F$33,6,FALSE)</f>
        <v>55.5</v>
      </c>
      <c r="AL582">
        <f>VLOOKUP($C582,'2023 FPIs'!$A$1:$M$33,7,FALSE)</f>
        <v>1468</v>
      </c>
      <c r="AM582">
        <f>VLOOKUP($C582,'2023 FPIs'!$A$1:$M$33,8,FALSE)</f>
        <v>0.40522875816993464</v>
      </c>
      <c r="AN582">
        <f>VLOOKUP($C582,'2023 FPIs'!$A$1:$M$33,9,FALSE)</f>
        <v>0.44071588366890374</v>
      </c>
      <c r="AO582">
        <f>VLOOKUP($C582,'2023 FPIs'!$A$1:$M$33,10,FALSE)</f>
        <v>0.38785834738617203</v>
      </c>
      <c r="AP582">
        <f>VLOOKUP($C582,'2023 FPIs'!$A$1:$M$33,11,FALSE)</f>
        <v>0.31648351648351647</v>
      </c>
      <c r="AQ582">
        <f>VLOOKUP($C582,'2023 FPIs'!$A$1:$M$33,12,FALSE)</f>
        <v>0.67099567099567092</v>
      </c>
      <c r="AR582">
        <f>VLOOKUP($C582,'2023 FPIs'!$A$1:$M$33,13,FALSE)</f>
        <v>0.33221476510067116</v>
      </c>
      <c r="AS582">
        <v>27</v>
      </c>
      <c r="AT582">
        <v>3</v>
      </c>
      <c r="AU582">
        <v>20</v>
      </c>
      <c r="AV582">
        <v>30</v>
      </c>
      <c r="AW582">
        <v>139</v>
      </c>
      <c r="AX582">
        <v>0</v>
      </c>
      <c r="AY582">
        <v>0</v>
      </c>
      <c r="AZ582">
        <v>3</v>
      </c>
      <c r="BA582">
        <v>26</v>
      </c>
      <c r="BB582">
        <v>5.5</v>
      </c>
      <c r="BC582">
        <v>4.2</v>
      </c>
      <c r="BD582">
        <v>66.7</v>
      </c>
      <c r="BE582">
        <v>76.900000000000006</v>
      </c>
      <c r="BF582">
        <v>18</v>
      </c>
      <c r="BG582">
        <v>72</v>
      </c>
      <c r="BH582">
        <v>4</v>
      </c>
      <c r="BI582">
        <v>0</v>
      </c>
      <c r="BJ582">
        <v>1</v>
      </c>
      <c r="BK582">
        <v>1</v>
      </c>
      <c r="BL582">
        <v>0</v>
      </c>
      <c r="BM582">
        <v>0</v>
      </c>
      <c r="BN582">
        <v>5</v>
      </c>
      <c r="BO582">
        <v>257</v>
      </c>
      <c r="BP582">
        <v>2</v>
      </c>
      <c r="BQ582">
        <v>9</v>
      </c>
      <c r="BR582">
        <v>0</v>
      </c>
      <c r="BS582">
        <v>1</v>
      </c>
      <c r="BT582">
        <v>25.277219591374998</v>
      </c>
      <c r="BU582">
        <f>VLOOKUP(D582,'2023 FPIs'!$A$1:$B$33,2,FALSE)</f>
        <v>2.2000000000000002</v>
      </c>
      <c r="BV582">
        <f>VLOOKUP($D582,'2023 FPIs'!$A$1:$F$33,3,FALSE)</f>
        <v>48.4</v>
      </c>
      <c r="BW582">
        <f>VLOOKUP($D582,'2023 FPIs'!$A$1:$F$33,4,FALSE)</f>
        <v>41.3</v>
      </c>
      <c r="BX582">
        <f>VLOOKUP($D582,'2023 FPIs'!$A$1:$F$33,5,FALSE)</f>
        <v>59.8</v>
      </c>
      <c r="BY582">
        <f>VLOOKUP($D582,'2023 FPIs'!$A$1:$F$33,6,FALSE)</f>
        <v>41.5</v>
      </c>
      <c r="BZ582">
        <f>VLOOKUP($D582,'2023 FPIs'!$A$1:$G$33,7,FALSE)</f>
        <v>1627</v>
      </c>
      <c r="CA582">
        <f>VLOOKUP($D582,'2023 FPIs'!$A$1:$M$33,8,FALSE)</f>
        <v>0.6143790849673203</v>
      </c>
      <c r="CB582">
        <f>VLOOKUP($D582,'2023 FPIs'!$A$1:$M$33,9,FALSE)</f>
        <v>0.4720357941834451</v>
      </c>
      <c r="CC582">
        <f>VLOOKUP($D582,'2023 FPIs'!$A$1:$M$33,10,FALSE)</f>
        <v>0.35919055649241144</v>
      </c>
      <c r="CD582">
        <f>VLOOKUP($D582,'2023 FPIs'!$A$1:$M$33,11,FALSE)</f>
        <v>0.52967032967032956</v>
      </c>
      <c r="CE582">
        <f>VLOOKUP($D582,'2023 FPIs'!$A$1:$M$33,12,FALSE)</f>
        <v>0.36796536796536794</v>
      </c>
      <c r="CF582">
        <f>VLOOKUP($D582,'2023 FPIs'!$A$1:$M$33,13,FALSE)</f>
        <v>0.86577181208053688</v>
      </c>
      <c r="CG582">
        <f t="shared" si="72"/>
        <v>-3.2</v>
      </c>
      <c r="CH582">
        <f t="shared" si="73"/>
        <v>0.97107438016528924</v>
      </c>
      <c r="CI582">
        <f t="shared" si="74"/>
        <v>1.0411622276029056</v>
      </c>
      <c r="CJ582">
        <f t="shared" si="75"/>
        <v>0.83779264214046834</v>
      </c>
      <c r="CK582">
        <f t="shared" si="76"/>
        <v>1.3373493975903614</v>
      </c>
      <c r="CL582">
        <f t="shared" si="77"/>
        <v>-159</v>
      </c>
    </row>
    <row r="583" spans="1:90">
      <c r="A583" t="s">
        <v>0</v>
      </c>
      <c r="B583">
        <v>0</v>
      </c>
      <c r="C583" t="s">
        <v>43</v>
      </c>
      <c r="D583" t="s">
        <v>56</v>
      </c>
      <c r="E583">
        <v>16</v>
      </c>
      <c r="F583">
        <v>23</v>
      </c>
      <c r="G583">
        <v>23</v>
      </c>
      <c r="H583">
        <v>35</v>
      </c>
      <c r="I583">
        <v>259</v>
      </c>
      <c r="J583">
        <v>0</v>
      </c>
      <c r="K583">
        <v>1</v>
      </c>
      <c r="L583">
        <v>1</v>
      </c>
      <c r="M583">
        <v>5</v>
      </c>
      <c r="N583">
        <v>7.5</v>
      </c>
      <c r="O583">
        <v>7.2</v>
      </c>
      <c r="P583">
        <v>65.7</v>
      </c>
      <c r="Q583">
        <v>75.8</v>
      </c>
      <c r="R583">
        <v>22</v>
      </c>
      <c r="S583">
        <v>89</v>
      </c>
      <c r="T583">
        <v>4</v>
      </c>
      <c r="U583">
        <v>1</v>
      </c>
      <c r="V583">
        <v>3</v>
      </c>
      <c r="W583">
        <v>3</v>
      </c>
      <c r="X583">
        <v>1</v>
      </c>
      <c r="Y583">
        <v>1</v>
      </c>
      <c r="Z583">
        <v>1</v>
      </c>
      <c r="AA583">
        <v>43</v>
      </c>
      <c r="AB583">
        <v>5</v>
      </c>
      <c r="AC583">
        <v>12</v>
      </c>
      <c r="AD583">
        <v>1</v>
      </c>
      <c r="AE583">
        <v>2</v>
      </c>
      <c r="AF583">
        <v>29.0236233125</v>
      </c>
      <c r="AG583">
        <f>VLOOKUP(C583,'2023 FPIs'!$A$1:$B$33,2,FALSE)</f>
        <v>-1</v>
      </c>
      <c r="AH583">
        <f>VLOOKUP($C583,'2023 FPIs'!$A$1:$F$33,3,FALSE)</f>
        <v>47</v>
      </c>
      <c r="AI583">
        <f>VLOOKUP($C583,'2023 FPIs'!$A$1:$F$33,4,FALSE)</f>
        <v>43</v>
      </c>
      <c r="AJ583">
        <f>VLOOKUP($C583,'2023 FPIs'!$A$1:$F$33,5,FALSE)</f>
        <v>50.1</v>
      </c>
      <c r="AK583">
        <f>VLOOKUP($C583,'2023 FPIs'!$A$1:$F$33,6,FALSE)</f>
        <v>55.5</v>
      </c>
      <c r="AL583">
        <f>VLOOKUP($C583,'2023 FPIs'!$A$1:$M$33,7,FALSE)</f>
        <v>1468</v>
      </c>
      <c r="AM583">
        <f>VLOOKUP($C583,'2023 FPIs'!$A$1:$M$33,8,FALSE)</f>
        <v>0.40522875816993464</v>
      </c>
      <c r="AN583">
        <f>VLOOKUP($C583,'2023 FPIs'!$A$1:$M$33,9,FALSE)</f>
        <v>0.44071588366890374</v>
      </c>
      <c r="AO583">
        <f>VLOOKUP($C583,'2023 FPIs'!$A$1:$M$33,10,FALSE)</f>
        <v>0.38785834738617203</v>
      </c>
      <c r="AP583">
        <f>VLOOKUP($C583,'2023 FPIs'!$A$1:$M$33,11,FALSE)</f>
        <v>0.31648351648351647</v>
      </c>
      <c r="AQ583">
        <f>VLOOKUP($C583,'2023 FPIs'!$A$1:$M$33,12,FALSE)</f>
        <v>0.67099567099567092</v>
      </c>
      <c r="AR583">
        <f>VLOOKUP($C583,'2023 FPIs'!$A$1:$M$33,13,FALSE)</f>
        <v>0.33221476510067116</v>
      </c>
      <c r="AS583">
        <v>16</v>
      </c>
      <c r="AT583">
        <v>23</v>
      </c>
      <c r="AU583">
        <v>20</v>
      </c>
      <c r="AV583">
        <v>26</v>
      </c>
      <c r="AW583">
        <v>236</v>
      </c>
      <c r="AX583">
        <v>0</v>
      </c>
      <c r="AY583">
        <v>0</v>
      </c>
      <c r="AZ583">
        <v>1</v>
      </c>
      <c r="BA583">
        <v>17</v>
      </c>
      <c r="BB583">
        <v>9.6999999999999993</v>
      </c>
      <c r="BC583">
        <v>8.6999999999999993</v>
      </c>
      <c r="BD583">
        <v>76.900000000000006</v>
      </c>
      <c r="BE583">
        <v>104</v>
      </c>
      <c r="BF583">
        <v>34</v>
      </c>
      <c r="BG583">
        <v>193</v>
      </c>
      <c r="BH583">
        <v>5.7</v>
      </c>
      <c r="BI583">
        <v>2</v>
      </c>
      <c r="BJ583">
        <v>3</v>
      </c>
      <c r="BK583">
        <v>3</v>
      </c>
      <c r="BL583">
        <v>2</v>
      </c>
      <c r="BM583">
        <v>2</v>
      </c>
      <c r="BN583">
        <v>1</v>
      </c>
      <c r="BO583">
        <v>50</v>
      </c>
      <c r="BP583">
        <v>8</v>
      </c>
      <c r="BQ583">
        <v>13</v>
      </c>
      <c r="BR583">
        <v>0</v>
      </c>
      <c r="BS583">
        <v>1</v>
      </c>
      <c r="BT583">
        <v>31.149964742875</v>
      </c>
      <c r="BU583">
        <f>VLOOKUP(D583,'2023 FPIs'!$A$1:$B$33,2,FALSE)</f>
        <v>-3.6</v>
      </c>
      <c r="BV583">
        <f>VLOOKUP($D583,'2023 FPIs'!$A$1:$F$33,3,FALSE)</f>
        <v>43</v>
      </c>
      <c r="BW583">
        <f>VLOOKUP($D583,'2023 FPIs'!$A$1:$F$33,4,FALSE)</f>
        <v>37.1</v>
      </c>
      <c r="BX583">
        <f>VLOOKUP($D583,'2023 FPIs'!$A$1:$F$33,5,FALSE)</f>
        <v>54</v>
      </c>
      <c r="BY583">
        <f>VLOOKUP($D583,'2023 FPIs'!$A$1:$F$33,6,FALSE)</f>
        <v>45.8</v>
      </c>
      <c r="BZ583">
        <f>VLOOKUP($D583,'2023 FPIs'!$A$1:$G$33,7,FALSE)</f>
        <v>1587</v>
      </c>
      <c r="CA583">
        <f>VLOOKUP($D583,'2023 FPIs'!$A$1:$M$33,8,FALSE)</f>
        <v>0.23529411764705882</v>
      </c>
      <c r="CB583">
        <f>VLOOKUP($D583,'2023 FPIs'!$A$1:$M$33,9,FALSE)</f>
        <v>0.35123042505592839</v>
      </c>
      <c r="CC583">
        <f>VLOOKUP($D583,'2023 FPIs'!$A$1:$M$33,10,FALSE)</f>
        <v>0.28836424957841489</v>
      </c>
      <c r="CD583">
        <f>VLOOKUP($D583,'2023 FPIs'!$A$1:$M$33,11,FALSE)</f>
        <v>0.40219780219780216</v>
      </c>
      <c r="CE583">
        <f>VLOOKUP($D583,'2023 FPIs'!$A$1:$M$33,12,FALSE)</f>
        <v>0.46103896103896097</v>
      </c>
      <c r="CF583">
        <f>VLOOKUP($D583,'2023 FPIs'!$A$1:$M$33,13,FALSE)</f>
        <v>0.73154362416107388</v>
      </c>
      <c r="CG583">
        <f t="shared" si="72"/>
        <v>2.6</v>
      </c>
      <c r="CH583">
        <f t="shared" si="73"/>
        <v>1.0930232558139534</v>
      </c>
      <c r="CI583">
        <f t="shared" si="74"/>
        <v>1.1590296495956873</v>
      </c>
      <c r="CJ583">
        <f t="shared" si="75"/>
        <v>0.92777777777777781</v>
      </c>
      <c r="CK583">
        <f t="shared" si="76"/>
        <v>1.2117903930131004</v>
      </c>
      <c r="CL583">
        <f t="shared" si="77"/>
        <v>-119</v>
      </c>
    </row>
    <row r="584" spans="1:90">
      <c r="A584" t="s">
        <v>0</v>
      </c>
      <c r="B584">
        <v>0</v>
      </c>
      <c r="C584" t="s">
        <v>45</v>
      </c>
      <c r="D584" t="s">
        <v>54</v>
      </c>
      <c r="E584">
        <v>7</v>
      </c>
      <c r="F584">
        <v>30</v>
      </c>
      <c r="G584">
        <v>31</v>
      </c>
      <c r="H584">
        <v>46</v>
      </c>
      <c r="I584">
        <v>198</v>
      </c>
      <c r="J584">
        <v>1</v>
      </c>
      <c r="K584">
        <v>2</v>
      </c>
      <c r="L584">
        <v>5</v>
      </c>
      <c r="M584">
        <v>34</v>
      </c>
      <c r="N584">
        <v>5</v>
      </c>
      <c r="O584">
        <v>3.9</v>
      </c>
      <c r="P584">
        <v>67.400000000000006</v>
      </c>
      <c r="Q584">
        <v>65.3</v>
      </c>
      <c r="R584">
        <v>10</v>
      </c>
      <c r="S584">
        <v>41</v>
      </c>
      <c r="T584">
        <v>4.0999999999999996</v>
      </c>
      <c r="U584">
        <v>0</v>
      </c>
      <c r="V584">
        <v>0</v>
      </c>
      <c r="W584">
        <v>0</v>
      </c>
      <c r="X584">
        <v>1</v>
      </c>
      <c r="Y584">
        <v>1</v>
      </c>
      <c r="Z584">
        <v>6</v>
      </c>
      <c r="AA584">
        <v>254</v>
      </c>
      <c r="AB584">
        <v>5</v>
      </c>
      <c r="AC584">
        <v>15</v>
      </c>
      <c r="AD584">
        <v>1</v>
      </c>
      <c r="AE584">
        <v>3</v>
      </c>
      <c r="AF584">
        <v>22.610856784722223</v>
      </c>
      <c r="AG584">
        <f>VLOOKUP(C584,'2023 FPIs'!$A$1:$B$33,2,FALSE)</f>
        <v>-1.3</v>
      </c>
      <c r="AH584">
        <f>VLOOKUP($C584,'2023 FPIs'!$A$1:$F$33,3,FALSE)</f>
        <v>44.4</v>
      </c>
      <c r="AI584">
        <f>VLOOKUP($C584,'2023 FPIs'!$A$1:$F$33,4,FALSE)</f>
        <v>26</v>
      </c>
      <c r="AJ584">
        <f>VLOOKUP($C584,'2023 FPIs'!$A$1:$F$33,5,FALSE)</f>
        <v>66.7</v>
      </c>
      <c r="AK584">
        <f>VLOOKUP($C584,'2023 FPIs'!$A$1:$F$33,6,FALSE)</f>
        <v>42.9</v>
      </c>
      <c r="AL584">
        <f>VLOOKUP($C584,'2023 FPIs'!$A$1:$M$33,7,FALSE)</f>
        <v>1516</v>
      </c>
      <c r="AM584">
        <f>VLOOKUP($C584,'2023 FPIs'!$A$1:$M$33,8,FALSE)</f>
        <v>0.38562091503267976</v>
      </c>
      <c r="AN584">
        <f>VLOOKUP($C584,'2023 FPIs'!$A$1:$M$33,9,FALSE)</f>
        <v>0.38255033557046975</v>
      </c>
      <c r="AO584">
        <f>VLOOKUP($C584,'2023 FPIs'!$A$1:$M$33,10,FALSE)</f>
        <v>0.10118043844856661</v>
      </c>
      <c r="AP584">
        <f>VLOOKUP($C584,'2023 FPIs'!$A$1:$M$33,11,FALSE)</f>
        <v>0.68131868131868134</v>
      </c>
      <c r="AQ584">
        <f>VLOOKUP($C584,'2023 FPIs'!$A$1:$M$33,12,FALSE)</f>
        <v>0.39826839826839822</v>
      </c>
      <c r="AR584">
        <f>VLOOKUP($C584,'2023 FPIs'!$A$1:$M$33,13,FALSE)</f>
        <v>0.49328859060402686</v>
      </c>
      <c r="AS584">
        <v>7</v>
      </c>
      <c r="AT584">
        <v>30</v>
      </c>
      <c r="AU584">
        <v>19</v>
      </c>
      <c r="AV584">
        <v>29</v>
      </c>
      <c r="AW584">
        <v>203</v>
      </c>
      <c r="AX584">
        <v>2</v>
      </c>
      <c r="AY584">
        <v>0</v>
      </c>
      <c r="AZ584">
        <v>3</v>
      </c>
      <c r="BA584">
        <v>17</v>
      </c>
      <c r="BB584">
        <v>7.6</v>
      </c>
      <c r="BC584">
        <v>6.3</v>
      </c>
      <c r="BD584">
        <v>65.5</v>
      </c>
      <c r="BE584">
        <v>108.8</v>
      </c>
      <c r="BF584">
        <v>34</v>
      </c>
      <c r="BG584">
        <v>188</v>
      </c>
      <c r="BH584">
        <v>5.5</v>
      </c>
      <c r="BI584">
        <v>1</v>
      </c>
      <c r="BJ584">
        <v>3</v>
      </c>
      <c r="BK584">
        <v>3</v>
      </c>
      <c r="BL584">
        <v>3</v>
      </c>
      <c r="BM584">
        <v>3</v>
      </c>
      <c r="BN584">
        <v>3</v>
      </c>
      <c r="BO584">
        <v>134</v>
      </c>
      <c r="BP584">
        <v>6</v>
      </c>
      <c r="BQ584">
        <v>13</v>
      </c>
      <c r="BR584">
        <v>1</v>
      </c>
      <c r="BS584">
        <v>1</v>
      </c>
      <c r="BT584">
        <v>37.562732437041667</v>
      </c>
      <c r="BU584">
        <f>VLOOKUP(D584,'2023 FPIs'!$A$1:$B$33,2,FALSE)</f>
        <v>6.9</v>
      </c>
      <c r="BV584">
        <f>VLOOKUP($D584,'2023 FPIs'!$A$1:$F$33,3,FALSE)</f>
        <v>67.5</v>
      </c>
      <c r="BW584">
        <f>VLOOKUP($D584,'2023 FPIs'!$A$1:$F$33,4,FALSE)</f>
        <v>70.099999999999994</v>
      </c>
      <c r="BX584">
        <f>VLOOKUP($D584,'2023 FPIs'!$A$1:$F$33,5,FALSE)</f>
        <v>58</v>
      </c>
      <c r="BY584">
        <f>VLOOKUP($D584,'2023 FPIs'!$A$1:$F$33,6,FALSE)</f>
        <v>48.7</v>
      </c>
      <c r="BZ584">
        <f>VLOOKUP($D584,'2023 FPIs'!$A$1:$G$33,7,FALSE)</f>
        <v>1624</v>
      </c>
      <c r="CA584">
        <f>VLOOKUP($D584,'2023 FPIs'!$A$1:$M$33,8,FALSE)</f>
        <v>0.92156862745098045</v>
      </c>
      <c r="CB584">
        <f>VLOOKUP($D584,'2023 FPIs'!$A$1:$M$33,9,FALSE)</f>
        <v>0.89932885906040272</v>
      </c>
      <c r="CC584">
        <f>VLOOKUP($D584,'2023 FPIs'!$A$1:$M$33,10,FALSE)</f>
        <v>0.84485666104553114</v>
      </c>
      <c r="CD584">
        <f>VLOOKUP($D584,'2023 FPIs'!$A$1:$M$33,11,FALSE)</f>
        <v>0.49010989010989003</v>
      </c>
      <c r="CE584">
        <f>VLOOKUP($D584,'2023 FPIs'!$A$1:$M$33,12,FALSE)</f>
        <v>0.52380952380952384</v>
      </c>
      <c r="CF584">
        <f>VLOOKUP($D584,'2023 FPIs'!$A$1:$M$33,13,FALSE)</f>
        <v>0.85570469798657722</v>
      </c>
      <c r="CG584">
        <f t="shared" si="72"/>
        <v>-8.2000000000000011</v>
      </c>
      <c r="CH584">
        <f t="shared" si="73"/>
        <v>0.65777777777777779</v>
      </c>
      <c r="CI584">
        <f t="shared" si="74"/>
        <v>0.37089871611982883</v>
      </c>
      <c r="CJ584">
        <f t="shared" si="75"/>
        <v>1.1500000000000001</v>
      </c>
      <c r="CK584">
        <f t="shared" si="76"/>
        <v>0.88090349075975349</v>
      </c>
      <c r="CL584">
        <f t="shared" si="77"/>
        <v>-108</v>
      </c>
    </row>
    <row r="585" spans="1:90">
      <c r="A585" t="s">
        <v>1</v>
      </c>
      <c r="B585">
        <v>1</v>
      </c>
      <c r="C585" t="s">
        <v>45</v>
      </c>
      <c r="D585" t="s">
        <v>49</v>
      </c>
      <c r="E585">
        <v>26</v>
      </c>
      <c r="F585">
        <v>22</v>
      </c>
      <c r="G585">
        <v>15</v>
      </c>
      <c r="H585">
        <v>30</v>
      </c>
      <c r="I585">
        <v>200</v>
      </c>
      <c r="J585">
        <v>1</v>
      </c>
      <c r="K585">
        <v>1</v>
      </c>
      <c r="L585">
        <v>2</v>
      </c>
      <c r="M585">
        <v>22</v>
      </c>
      <c r="N585">
        <v>7.4</v>
      </c>
      <c r="O585">
        <v>6.3</v>
      </c>
      <c r="P585">
        <v>50</v>
      </c>
      <c r="Q585">
        <v>68.8</v>
      </c>
      <c r="R585">
        <v>21</v>
      </c>
      <c r="S585">
        <v>55</v>
      </c>
      <c r="T585">
        <v>2.6</v>
      </c>
      <c r="U585">
        <v>0</v>
      </c>
      <c r="V585">
        <v>2</v>
      </c>
      <c r="W585">
        <v>2</v>
      </c>
      <c r="X585">
        <v>2</v>
      </c>
      <c r="Y585">
        <v>2</v>
      </c>
      <c r="Z585">
        <v>7</v>
      </c>
      <c r="AA585">
        <v>320</v>
      </c>
      <c r="AB585">
        <v>4</v>
      </c>
      <c r="AC585">
        <v>14</v>
      </c>
      <c r="AD585">
        <v>0</v>
      </c>
      <c r="AE585">
        <v>0</v>
      </c>
      <c r="AF585">
        <v>24.55156244444445</v>
      </c>
      <c r="AG585">
        <f>VLOOKUP(C585,'2023 FPIs'!$A$1:$B$33,2,FALSE)</f>
        <v>-1.3</v>
      </c>
      <c r="AH585">
        <f>VLOOKUP($C585,'2023 FPIs'!$A$1:$F$33,3,FALSE)</f>
        <v>44.4</v>
      </c>
      <c r="AI585">
        <f>VLOOKUP($C585,'2023 FPIs'!$A$1:$F$33,4,FALSE)</f>
        <v>26</v>
      </c>
      <c r="AJ585">
        <f>VLOOKUP($C585,'2023 FPIs'!$A$1:$F$33,5,FALSE)</f>
        <v>66.7</v>
      </c>
      <c r="AK585">
        <f>VLOOKUP($C585,'2023 FPIs'!$A$1:$F$33,6,FALSE)</f>
        <v>42.9</v>
      </c>
      <c r="AL585">
        <f>VLOOKUP($C585,'2023 FPIs'!$A$1:$M$33,7,FALSE)</f>
        <v>1516</v>
      </c>
      <c r="AM585">
        <f>VLOOKUP($C585,'2023 FPIs'!$A$1:$M$33,8,FALSE)</f>
        <v>0.38562091503267976</v>
      </c>
      <c r="AN585">
        <f>VLOOKUP($C585,'2023 FPIs'!$A$1:$M$33,9,FALSE)</f>
        <v>0.38255033557046975</v>
      </c>
      <c r="AO585">
        <f>VLOOKUP($C585,'2023 FPIs'!$A$1:$M$33,10,FALSE)</f>
        <v>0.10118043844856661</v>
      </c>
      <c r="AP585">
        <f>VLOOKUP($C585,'2023 FPIs'!$A$1:$M$33,11,FALSE)</f>
        <v>0.68131868131868134</v>
      </c>
      <c r="AQ585">
        <f>VLOOKUP($C585,'2023 FPIs'!$A$1:$M$33,12,FALSE)</f>
        <v>0.39826839826839822</v>
      </c>
      <c r="AR585">
        <f>VLOOKUP($C585,'2023 FPIs'!$A$1:$M$33,13,FALSE)</f>
        <v>0.49328859060402686</v>
      </c>
      <c r="AS585">
        <v>26</v>
      </c>
      <c r="AT585">
        <v>22</v>
      </c>
      <c r="AU585">
        <v>22</v>
      </c>
      <c r="AV585">
        <v>40</v>
      </c>
      <c r="AW585">
        <v>210</v>
      </c>
      <c r="AX585">
        <v>1</v>
      </c>
      <c r="AY585">
        <v>1</v>
      </c>
      <c r="AZ585">
        <v>6</v>
      </c>
      <c r="BA585">
        <v>25</v>
      </c>
      <c r="BB585">
        <v>5.9</v>
      </c>
      <c r="BC585">
        <v>4.5999999999999996</v>
      </c>
      <c r="BD585">
        <v>55</v>
      </c>
      <c r="BE585">
        <v>67.7</v>
      </c>
      <c r="BF585">
        <v>35</v>
      </c>
      <c r="BG585">
        <v>198</v>
      </c>
      <c r="BH585">
        <v>5.7</v>
      </c>
      <c r="BI585">
        <v>1</v>
      </c>
      <c r="BJ585">
        <v>2</v>
      </c>
      <c r="BK585">
        <v>3</v>
      </c>
      <c r="BL585">
        <v>0</v>
      </c>
      <c r="BM585">
        <v>0</v>
      </c>
      <c r="BN585">
        <v>5</v>
      </c>
      <c r="BO585">
        <v>238</v>
      </c>
      <c r="BP585">
        <v>5</v>
      </c>
      <c r="BQ585">
        <v>16</v>
      </c>
      <c r="BR585">
        <v>0</v>
      </c>
      <c r="BS585">
        <v>2</v>
      </c>
      <c r="BT585">
        <v>35.622026424333342</v>
      </c>
      <c r="BU585">
        <f>VLOOKUP(D585,'2023 FPIs'!$A$1:$B$33,2,FALSE)</f>
        <v>0.3</v>
      </c>
      <c r="BV585">
        <f>VLOOKUP($D585,'2023 FPIs'!$A$1:$F$33,3,FALSE)</f>
        <v>53.5</v>
      </c>
      <c r="BW585">
        <f>VLOOKUP($D585,'2023 FPIs'!$A$1:$F$33,4,FALSE)</f>
        <v>23.7</v>
      </c>
      <c r="BX585">
        <f>VLOOKUP($D585,'2023 FPIs'!$A$1:$F$33,5,FALSE)</f>
        <v>76.5</v>
      </c>
      <c r="BY585">
        <f>VLOOKUP($D585,'2023 FPIs'!$A$1:$F$33,6,FALSE)</f>
        <v>70.7</v>
      </c>
      <c r="BZ585">
        <f>VLOOKUP($D585,'2023 FPIs'!$A$1:$G$33,7,FALSE)</f>
        <v>1514</v>
      </c>
      <c r="CA585">
        <f>VLOOKUP($D585,'2023 FPIs'!$A$1:$M$33,8,FALSE)</f>
        <v>0.49019607843137253</v>
      </c>
      <c r="CB585">
        <f>VLOOKUP($D585,'2023 FPIs'!$A$1:$M$33,9,FALSE)</f>
        <v>0.58612975391498878</v>
      </c>
      <c r="CC585">
        <f>VLOOKUP($D585,'2023 FPIs'!$A$1:$M$33,10,FALSE)</f>
        <v>6.2394603709949398E-2</v>
      </c>
      <c r="CD585">
        <f>VLOOKUP($D585,'2023 FPIs'!$A$1:$M$33,11,FALSE)</f>
        <v>0.89670329670329663</v>
      </c>
      <c r="CE585">
        <f>VLOOKUP($D585,'2023 FPIs'!$A$1:$M$33,12,FALSE)</f>
        <v>1</v>
      </c>
      <c r="CF585">
        <f>VLOOKUP($D585,'2023 FPIs'!$A$1:$M$33,13,FALSE)</f>
        <v>0.48657718120805371</v>
      </c>
      <c r="CG585">
        <f t="shared" si="72"/>
        <v>-1.6</v>
      </c>
      <c r="CH585">
        <f t="shared" si="73"/>
        <v>0.82990654205607473</v>
      </c>
      <c r="CI585">
        <f t="shared" si="74"/>
        <v>1.0970464135021096</v>
      </c>
      <c r="CJ585">
        <f t="shared" si="75"/>
        <v>0.87189542483660132</v>
      </c>
      <c r="CK585">
        <f t="shared" si="76"/>
        <v>0.60678925035360676</v>
      </c>
      <c r="CL585">
        <f t="shared" si="77"/>
        <v>2</v>
      </c>
    </row>
    <row r="586" spans="1:90">
      <c r="A586" t="s">
        <v>1</v>
      </c>
      <c r="B586">
        <v>1</v>
      </c>
      <c r="C586" t="s">
        <v>45</v>
      </c>
      <c r="D586" t="s">
        <v>58</v>
      </c>
      <c r="E586">
        <v>23</v>
      </c>
      <c r="F586">
        <v>18</v>
      </c>
      <c r="G586">
        <v>16</v>
      </c>
      <c r="H586">
        <v>28</v>
      </c>
      <c r="I586">
        <v>228</v>
      </c>
      <c r="J586">
        <v>2</v>
      </c>
      <c r="K586">
        <v>0</v>
      </c>
      <c r="L586">
        <v>1</v>
      </c>
      <c r="M586">
        <v>7</v>
      </c>
      <c r="N586">
        <v>8.4</v>
      </c>
      <c r="O586">
        <v>7.9</v>
      </c>
      <c r="P586">
        <v>57.1</v>
      </c>
      <c r="Q586">
        <v>107.4</v>
      </c>
      <c r="R586">
        <v>31</v>
      </c>
      <c r="S586">
        <v>105</v>
      </c>
      <c r="T586">
        <v>3.4</v>
      </c>
      <c r="U586">
        <v>0</v>
      </c>
      <c r="V586">
        <v>3</v>
      </c>
      <c r="W586">
        <v>3</v>
      </c>
      <c r="X586">
        <v>2</v>
      </c>
      <c r="Y586">
        <v>2</v>
      </c>
      <c r="Z586">
        <v>6</v>
      </c>
      <c r="AA586">
        <v>323</v>
      </c>
      <c r="AB586">
        <v>6</v>
      </c>
      <c r="AC586">
        <v>15</v>
      </c>
      <c r="AD586">
        <v>0</v>
      </c>
      <c r="AE586">
        <v>0</v>
      </c>
      <c r="AF586">
        <v>30.13741960416667</v>
      </c>
      <c r="AG586">
        <f>VLOOKUP(C586,'2023 FPIs'!$A$1:$B$33,2,FALSE)</f>
        <v>-1.3</v>
      </c>
      <c r="AH586">
        <f>VLOOKUP($C586,'2023 FPIs'!$A$1:$F$33,3,FALSE)</f>
        <v>44.4</v>
      </c>
      <c r="AI586">
        <f>VLOOKUP($C586,'2023 FPIs'!$A$1:$F$33,4,FALSE)</f>
        <v>26</v>
      </c>
      <c r="AJ586">
        <f>VLOOKUP($C586,'2023 FPIs'!$A$1:$F$33,5,FALSE)</f>
        <v>66.7</v>
      </c>
      <c r="AK586">
        <f>VLOOKUP($C586,'2023 FPIs'!$A$1:$F$33,6,FALSE)</f>
        <v>42.9</v>
      </c>
      <c r="AL586">
        <f>VLOOKUP($C586,'2023 FPIs'!$A$1:$M$33,7,FALSE)</f>
        <v>1516</v>
      </c>
      <c r="AM586">
        <f>VLOOKUP($C586,'2023 FPIs'!$A$1:$M$33,8,FALSE)</f>
        <v>0.38562091503267976</v>
      </c>
      <c r="AN586">
        <f>VLOOKUP($C586,'2023 FPIs'!$A$1:$M$33,9,FALSE)</f>
        <v>0.38255033557046975</v>
      </c>
      <c r="AO586">
        <f>VLOOKUP($C586,'2023 FPIs'!$A$1:$M$33,10,FALSE)</f>
        <v>0.10118043844856661</v>
      </c>
      <c r="AP586">
        <f>VLOOKUP($C586,'2023 FPIs'!$A$1:$M$33,11,FALSE)</f>
        <v>0.68131868131868134</v>
      </c>
      <c r="AQ586">
        <f>VLOOKUP($C586,'2023 FPIs'!$A$1:$M$33,12,FALSE)</f>
        <v>0.39826839826839822</v>
      </c>
      <c r="AR586">
        <f>VLOOKUP($C586,'2023 FPIs'!$A$1:$M$33,13,FALSE)</f>
        <v>0.49328859060402686</v>
      </c>
      <c r="AS586">
        <v>23</v>
      </c>
      <c r="AT586">
        <v>18</v>
      </c>
      <c r="AU586">
        <v>28</v>
      </c>
      <c r="AV586">
        <v>44</v>
      </c>
      <c r="AW586">
        <v>293</v>
      </c>
      <c r="AX586">
        <v>2</v>
      </c>
      <c r="AY586">
        <v>3</v>
      </c>
      <c r="AZ586">
        <v>4</v>
      </c>
      <c r="BA586">
        <v>31</v>
      </c>
      <c r="BB586">
        <v>7.4</v>
      </c>
      <c r="BC586">
        <v>6.1</v>
      </c>
      <c r="BD586">
        <v>63.6</v>
      </c>
      <c r="BE586">
        <v>69.599999999999994</v>
      </c>
      <c r="BF586">
        <v>19</v>
      </c>
      <c r="BG586">
        <v>69</v>
      </c>
      <c r="BH586">
        <v>3.6</v>
      </c>
      <c r="BI586">
        <v>0</v>
      </c>
      <c r="BJ586">
        <v>1</v>
      </c>
      <c r="BK586">
        <v>1</v>
      </c>
      <c r="BL586">
        <v>1</v>
      </c>
      <c r="BM586">
        <v>1</v>
      </c>
      <c r="BN586">
        <v>5</v>
      </c>
      <c r="BO586">
        <v>262</v>
      </c>
      <c r="BP586">
        <v>4</v>
      </c>
      <c r="BQ586">
        <v>13</v>
      </c>
      <c r="BR586">
        <v>1</v>
      </c>
      <c r="BS586">
        <v>2</v>
      </c>
      <c r="BT586">
        <v>30.036168248624996</v>
      </c>
      <c r="BU586">
        <f>VLOOKUP(D586,'2023 FPIs'!$A$1:$B$33,2,FALSE)</f>
        <v>-4.4000000000000004</v>
      </c>
      <c r="BV586">
        <f>VLOOKUP($D586,'2023 FPIs'!$A$1:$F$33,3,FALSE)</f>
        <v>32</v>
      </c>
      <c r="BW586">
        <f>VLOOKUP($D586,'2023 FPIs'!$A$1:$F$33,4,FALSE)</f>
        <v>28.2</v>
      </c>
      <c r="BX586">
        <f>VLOOKUP($D586,'2023 FPIs'!$A$1:$F$33,5,FALSE)</f>
        <v>42.9</v>
      </c>
      <c r="BY586">
        <f>VLOOKUP($D586,'2023 FPIs'!$A$1:$F$33,6,FALSE)</f>
        <v>54.5</v>
      </c>
      <c r="BZ586">
        <f>VLOOKUP($D586,'2023 FPIs'!$A$1:$G$33,7,FALSE)</f>
        <v>1421</v>
      </c>
      <c r="CA586">
        <f>VLOOKUP($D586,'2023 FPIs'!$A$1:$M$33,8,FALSE)</f>
        <v>0.18300653594771241</v>
      </c>
      <c r="CB586">
        <f>VLOOKUP($D586,'2023 FPIs'!$A$1:$M$33,9,FALSE)</f>
        <v>0.10514541387024606</v>
      </c>
      <c r="CC586">
        <f>VLOOKUP($D586,'2023 FPIs'!$A$1:$M$33,10,FALSE)</f>
        <v>0.13827993254637436</v>
      </c>
      <c r="CD586">
        <f>VLOOKUP($D586,'2023 FPIs'!$A$1:$M$33,11,FALSE)</f>
        <v>0.15824175824175815</v>
      </c>
      <c r="CE586">
        <f>VLOOKUP($D586,'2023 FPIs'!$A$1:$M$33,12,FALSE)</f>
        <v>0.64935064935064934</v>
      </c>
      <c r="CF586">
        <f>VLOOKUP($D586,'2023 FPIs'!$A$1:$M$33,13,FALSE)</f>
        <v>0.17449664429530201</v>
      </c>
      <c r="CG586">
        <f t="shared" si="72"/>
        <v>3.1000000000000005</v>
      </c>
      <c r="CH586">
        <f t="shared" si="73"/>
        <v>1.3875</v>
      </c>
      <c r="CI586">
        <f t="shared" si="74"/>
        <v>0.92198581560283688</v>
      </c>
      <c r="CJ586">
        <f t="shared" si="75"/>
        <v>1.5547785547785549</v>
      </c>
      <c r="CK586">
        <f t="shared" si="76"/>
        <v>0.78715596330275228</v>
      </c>
      <c r="CL586">
        <f t="shared" si="77"/>
        <v>95</v>
      </c>
    </row>
    <row r="587" spans="1:90">
      <c r="A587" t="s">
        <v>0</v>
      </c>
      <c r="B587">
        <v>0</v>
      </c>
      <c r="C587" t="s">
        <v>45</v>
      </c>
      <c r="D587" t="s">
        <v>53</v>
      </c>
      <c r="E587">
        <v>6</v>
      </c>
      <c r="F587">
        <v>30</v>
      </c>
      <c r="G587">
        <v>18</v>
      </c>
      <c r="H587">
        <v>28</v>
      </c>
      <c r="I587">
        <v>111</v>
      </c>
      <c r="J587">
        <v>0</v>
      </c>
      <c r="K587">
        <v>1</v>
      </c>
      <c r="L587">
        <v>3</v>
      </c>
      <c r="M587">
        <v>21</v>
      </c>
      <c r="N587">
        <v>4.7</v>
      </c>
      <c r="O587">
        <v>3.6</v>
      </c>
      <c r="P587">
        <v>64.3</v>
      </c>
      <c r="Q587">
        <v>57.3</v>
      </c>
      <c r="R587">
        <v>25</v>
      </c>
      <c r="S587">
        <v>114</v>
      </c>
      <c r="T587">
        <v>4.5999999999999996</v>
      </c>
      <c r="U587">
        <v>0</v>
      </c>
      <c r="V587">
        <v>2</v>
      </c>
      <c r="W587">
        <v>2</v>
      </c>
      <c r="X587">
        <v>0</v>
      </c>
      <c r="Y587">
        <v>0</v>
      </c>
      <c r="Z587">
        <v>5</v>
      </c>
      <c r="AA587">
        <v>238</v>
      </c>
      <c r="AB587">
        <v>6</v>
      </c>
      <c r="AC587">
        <v>14</v>
      </c>
      <c r="AD587">
        <v>0</v>
      </c>
      <c r="AE587">
        <v>1</v>
      </c>
      <c r="AF587">
        <v>27.471058784722224</v>
      </c>
      <c r="AG587">
        <f>VLOOKUP(C587,'2023 FPIs'!$A$1:$B$33,2,FALSE)</f>
        <v>-1.3</v>
      </c>
      <c r="AH587">
        <f>VLOOKUP($C587,'2023 FPIs'!$A$1:$F$33,3,FALSE)</f>
        <v>44.4</v>
      </c>
      <c r="AI587">
        <f>VLOOKUP($C587,'2023 FPIs'!$A$1:$F$33,4,FALSE)</f>
        <v>26</v>
      </c>
      <c r="AJ587">
        <f>VLOOKUP($C587,'2023 FPIs'!$A$1:$F$33,5,FALSE)</f>
        <v>66.7</v>
      </c>
      <c r="AK587">
        <f>VLOOKUP($C587,'2023 FPIs'!$A$1:$F$33,6,FALSE)</f>
        <v>42.9</v>
      </c>
      <c r="AL587">
        <f>VLOOKUP($C587,'2023 FPIs'!$A$1:$M$33,7,FALSE)</f>
        <v>1516</v>
      </c>
      <c r="AM587">
        <f>VLOOKUP($C587,'2023 FPIs'!$A$1:$M$33,8,FALSE)</f>
        <v>0.38562091503267976</v>
      </c>
      <c r="AN587">
        <f>VLOOKUP($C587,'2023 FPIs'!$A$1:$M$33,9,FALSE)</f>
        <v>0.38255033557046975</v>
      </c>
      <c r="AO587">
        <f>VLOOKUP($C587,'2023 FPIs'!$A$1:$M$33,10,FALSE)</f>
        <v>0.10118043844856661</v>
      </c>
      <c r="AP587">
        <f>VLOOKUP($C587,'2023 FPIs'!$A$1:$M$33,11,FALSE)</f>
        <v>0.68131868131868134</v>
      </c>
      <c r="AQ587">
        <f>VLOOKUP($C587,'2023 FPIs'!$A$1:$M$33,12,FALSE)</f>
        <v>0.39826839826839822</v>
      </c>
      <c r="AR587">
        <f>VLOOKUP($C587,'2023 FPIs'!$A$1:$M$33,13,FALSE)</f>
        <v>0.49328859060402686</v>
      </c>
      <c r="AS587">
        <v>6</v>
      </c>
      <c r="AT587">
        <v>30</v>
      </c>
      <c r="AU587">
        <v>17</v>
      </c>
      <c r="AV587">
        <v>31</v>
      </c>
      <c r="AW587">
        <v>312</v>
      </c>
      <c r="AX587">
        <v>3</v>
      </c>
      <c r="AY587">
        <v>0</v>
      </c>
      <c r="AZ587">
        <v>0</v>
      </c>
      <c r="BA587">
        <v>0</v>
      </c>
      <c r="BB587">
        <v>10.1</v>
      </c>
      <c r="BC587">
        <v>10.1</v>
      </c>
      <c r="BD587">
        <v>54.8</v>
      </c>
      <c r="BE587">
        <v>122</v>
      </c>
      <c r="BF587">
        <v>38</v>
      </c>
      <c r="BG587">
        <v>139</v>
      </c>
      <c r="BH587">
        <v>3.7</v>
      </c>
      <c r="BI587">
        <v>0</v>
      </c>
      <c r="BJ587">
        <v>3</v>
      </c>
      <c r="BK587">
        <v>3</v>
      </c>
      <c r="BL587">
        <v>3</v>
      </c>
      <c r="BM587">
        <v>3</v>
      </c>
      <c r="BN587">
        <v>3</v>
      </c>
      <c r="BO587">
        <v>114</v>
      </c>
      <c r="BP587">
        <v>6</v>
      </c>
      <c r="BQ587">
        <v>12</v>
      </c>
      <c r="BR587">
        <v>0</v>
      </c>
      <c r="BS587">
        <v>1</v>
      </c>
      <c r="BT587">
        <v>32.702529553041671</v>
      </c>
      <c r="BU587">
        <f>VLOOKUP(D587,'2023 FPIs'!$A$1:$B$33,2,FALSE)</f>
        <v>-2.1</v>
      </c>
      <c r="BV587">
        <f>VLOOKUP($D587,'2023 FPIs'!$A$1:$F$33,3,FALSE)</f>
        <v>53.2</v>
      </c>
      <c r="BW587">
        <f>VLOOKUP($D587,'2023 FPIs'!$A$1:$F$33,4,FALSE)</f>
        <v>43</v>
      </c>
      <c r="BX587">
        <f>VLOOKUP($D587,'2023 FPIs'!$A$1:$F$33,5,FALSE)</f>
        <v>54.6</v>
      </c>
      <c r="BY587">
        <f>VLOOKUP($D587,'2023 FPIs'!$A$1:$F$33,6,FALSE)</f>
        <v>67.900000000000006</v>
      </c>
      <c r="BZ587">
        <f>VLOOKUP($D587,'2023 FPIs'!$A$1:$G$33,7,FALSE)</f>
        <v>1396</v>
      </c>
      <c r="CA587">
        <f>VLOOKUP($D587,'2023 FPIs'!$A$1:$M$33,8,FALSE)</f>
        <v>0.33333333333333331</v>
      </c>
      <c r="CB587">
        <f>VLOOKUP($D587,'2023 FPIs'!$A$1:$M$33,9,FALSE)</f>
        <v>0.57941834451901564</v>
      </c>
      <c r="CC587">
        <f>VLOOKUP($D587,'2023 FPIs'!$A$1:$M$33,10,FALSE)</f>
        <v>0.38785834738617203</v>
      </c>
      <c r="CD587">
        <f>VLOOKUP($D587,'2023 FPIs'!$A$1:$M$33,11,FALSE)</f>
        <v>0.41538461538461535</v>
      </c>
      <c r="CE587">
        <f>VLOOKUP($D587,'2023 FPIs'!$A$1:$M$33,12,FALSE)</f>
        <v>0.93939393939393945</v>
      </c>
      <c r="CF587">
        <f>VLOOKUP($D587,'2023 FPIs'!$A$1:$M$33,13,FALSE)</f>
        <v>9.0604026845637578E-2</v>
      </c>
      <c r="CG587">
        <f t="shared" si="72"/>
        <v>0.8</v>
      </c>
      <c r="CH587">
        <f t="shared" si="73"/>
        <v>0.83458646616541343</v>
      </c>
      <c r="CI587">
        <f t="shared" si="74"/>
        <v>0.60465116279069764</v>
      </c>
      <c r="CJ587">
        <f t="shared" si="75"/>
        <v>1.2216117216117217</v>
      </c>
      <c r="CK587">
        <f t="shared" si="76"/>
        <v>0.63181148748159055</v>
      </c>
      <c r="CL587">
        <f t="shared" si="77"/>
        <v>120</v>
      </c>
    </row>
    <row r="588" spans="1:90">
      <c r="A588" t="s">
        <v>1</v>
      </c>
      <c r="B588">
        <v>1</v>
      </c>
      <c r="C588" t="s">
        <v>45</v>
      </c>
      <c r="D588" t="s">
        <v>44</v>
      </c>
      <c r="E588">
        <v>17</v>
      </c>
      <c r="F588">
        <v>10</v>
      </c>
      <c r="G588">
        <v>18</v>
      </c>
      <c r="H588">
        <v>32</v>
      </c>
      <c r="I588">
        <v>202</v>
      </c>
      <c r="J588">
        <v>1</v>
      </c>
      <c r="K588">
        <v>0</v>
      </c>
      <c r="L588">
        <v>3</v>
      </c>
      <c r="M588">
        <v>22</v>
      </c>
      <c r="N588">
        <v>7</v>
      </c>
      <c r="O588">
        <v>5.8</v>
      </c>
      <c r="P588">
        <v>56.3</v>
      </c>
      <c r="Q588">
        <v>85.7</v>
      </c>
      <c r="R588">
        <v>30</v>
      </c>
      <c r="S588">
        <v>87</v>
      </c>
      <c r="T588">
        <v>2.9</v>
      </c>
      <c r="U588">
        <v>0</v>
      </c>
      <c r="V588">
        <v>3</v>
      </c>
      <c r="W588">
        <v>3</v>
      </c>
      <c r="X588">
        <v>0</v>
      </c>
      <c r="Y588">
        <v>0</v>
      </c>
      <c r="Z588">
        <v>6</v>
      </c>
      <c r="AA588">
        <v>257</v>
      </c>
      <c r="AB588">
        <v>6</v>
      </c>
      <c r="AC588">
        <v>15</v>
      </c>
      <c r="AD588">
        <v>0</v>
      </c>
      <c r="AE588">
        <v>0</v>
      </c>
      <c r="AF588">
        <v>29.850532680555556</v>
      </c>
      <c r="AG588">
        <f>VLOOKUP(C588,'2023 FPIs'!$A$1:$B$33,2,FALSE)</f>
        <v>-1.3</v>
      </c>
      <c r="AH588">
        <f>VLOOKUP($C588,'2023 FPIs'!$A$1:$F$33,3,FALSE)</f>
        <v>44.4</v>
      </c>
      <c r="AI588">
        <f>VLOOKUP($C588,'2023 FPIs'!$A$1:$F$33,4,FALSE)</f>
        <v>26</v>
      </c>
      <c r="AJ588">
        <f>VLOOKUP($C588,'2023 FPIs'!$A$1:$F$33,5,FALSE)</f>
        <v>66.7</v>
      </c>
      <c r="AK588">
        <f>VLOOKUP($C588,'2023 FPIs'!$A$1:$F$33,6,FALSE)</f>
        <v>42.9</v>
      </c>
      <c r="AL588">
        <f>VLOOKUP($C588,'2023 FPIs'!$A$1:$M$33,7,FALSE)</f>
        <v>1516</v>
      </c>
      <c r="AM588">
        <f>VLOOKUP($C588,'2023 FPIs'!$A$1:$M$33,8,FALSE)</f>
        <v>0.38562091503267976</v>
      </c>
      <c r="AN588">
        <f>VLOOKUP($C588,'2023 FPIs'!$A$1:$M$33,9,FALSE)</f>
        <v>0.38255033557046975</v>
      </c>
      <c r="AO588">
        <f>VLOOKUP($C588,'2023 FPIs'!$A$1:$M$33,10,FALSE)</f>
        <v>0.10118043844856661</v>
      </c>
      <c r="AP588">
        <f>VLOOKUP($C588,'2023 FPIs'!$A$1:$M$33,11,FALSE)</f>
        <v>0.68131868131868134</v>
      </c>
      <c r="AQ588">
        <f>VLOOKUP($C588,'2023 FPIs'!$A$1:$M$33,12,FALSE)</f>
        <v>0.39826839826839822</v>
      </c>
      <c r="AR588">
        <f>VLOOKUP($C588,'2023 FPIs'!$A$1:$M$33,13,FALSE)</f>
        <v>0.49328859060402686</v>
      </c>
      <c r="AS588">
        <v>17</v>
      </c>
      <c r="AT588">
        <v>10</v>
      </c>
      <c r="AU588">
        <v>22</v>
      </c>
      <c r="AV588">
        <v>38</v>
      </c>
      <c r="AW588">
        <v>210</v>
      </c>
      <c r="AX588">
        <v>0</v>
      </c>
      <c r="AY588">
        <v>1</v>
      </c>
      <c r="AZ588">
        <v>4</v>
      </c>
      <c r="BA588">
        <v>26</v>
      </c>
      <c r="BB588">
        <v>6.2</v>
      </c>
      <c r="BC588">
        <v>5</v>
      </c>
      <c r="BD588">
        <v>57.9</v>
      </c>
      <c r="BE588">
        <v>62.4</v>
      </c>
      <c r="BF588">
        <v>25</v>
      </c>
      <c r="BG588">
        <v>125</v>
      </c>
      <c r="BH588">
        <v>5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5</v>
      </c>
      <c r="BO588">
        <v>154</v>
      </c>
      <c r="BP588">
        <v>5</v>
      </c>
      <c r="BQ588">
        <v>14</v>
      </c>
      <c r="BR588">
        <v>0</v>
      </c>
      <c r="BS588">
        <v>2</v>
      </c>
      <c r="BT588">
        <v>30.323055224416667</v>
      </c>
      <c r="BU588">
        <f>VLOOKUP(D588,'2023 FPIs'!$A$1:$B$33,2,FALSE)</f>
        <v>6.4</v>
      </c>
      <c r="BV588">
        <f>VLOOKUP($D588,'2023 FPIs'!$A$1:$F$33,3,FALSE)</f>
        <v>71.2</v>
      </c>
      <c r="BW588">
        <f>VLOOKUP($D588,'2023 FPIs'!$A$1:$F$33,4,FALSE)</f>
        <v>51.1</v>
      </c>
      <c r="BX588">
        <f>VLOOKUP($D588,'2023 FPIs'!$A$1:$F$33,5,FALSE)</f>
        <v>81.2</v>
      </c>
      <c r="BY588">
        <f>VLOOKUP($D588,'2023 FPIs'!$A$1:$F$33,6,FALSE)</f>
        <v>45.8</v>
      </c>
      <c r="BZ588">
        <f>VLOOKUP($D588,'2023 FPIs'!$A$1:$G$33,7,FALSE)</f>
        <v>1611</v>
      </c>
      <c r="CA588">
        <f>VLOOKUP($D588,'2023 FPIs'!$A$1:$M$33,8,FALSE)</f>
        <v>0.88888888888888895</v>
      </c>
      <c r="CB588">
        <f>VLOOKUP($D588,'2023 FPIs'!$A$1:$M$33,9,FALSE)</f>
        <v>0.98210290827740498</v>
      </c>
      <c r="CC588">
        <f>VLOOKUP($D588,'2023 FPIs'!$A$1:$M$33,10,FALSE)</f>
        <v>0.52445193929173695</v>
      </c>
      <c r="CD588">
        <f>VLOOKUP($D588,'2023 FPIs'!$A$1:$M$33,11,FALSE)</f>
        <v>1</v>
      </c>
      <c r="CE588">
        <f>VLOOKUP($D588,'2023 FPIs'!$A$1:$M$33,12,FALSE)</f>
        <v>0.46103896103896097</v>
      </c>
      <c r="CF588">
        <f>VLOOKUP($D588,'2023 FPIs'!$A$1:$M$33,13,FALSE)</f>
        <v>0.81208053691275173</v>
      </c>
      <c r="CG588">
        <f t="shared" si="72"/>
        <v>-7.7</v>
      </c>
      <c r="CH588">
        <f t="shared" si="73"/>
        <v>0.6235955056179775</v>
      </c>
      <c r="CI588">
        <f t="shared" si="74"/>
        <v>0.50880626223091974</v>
      </c>
      <c r="CJ588">
        <f t="shared" si="75"/>
        <v>0.8214285714285714</v>
      </c>
      <c r="CK588">
        <f t="shared" si="76"/>
        <v>0.9366812227074236</v>
      </c>
      <c r="CL588">
        <f t="shared" si="77"/>
        <v>-95</v>
      </c>
    </row>
    <row r="589" spans="1:90">
      <c r="A589" t="s">
        <v>1</v>
      </c>
      <c r="B589">
        <v>1</v>
      </c>
      <c r="C589" t="s">
        <v>44</v>
      </c>
      <c r="D589" t="s">
        <v>53</v>
      </c>
      <c r="E589">
        <v>25</v>
      </c>
      <c r="F589">
        <v>9</v>
      </c>
      <c r="G589">
        <v>17</v>
      </c>
      <c r="H589">
        <v>22</v>
      </c>
      <c r="I589">
        <v>155</v>
      </c>
      <c r="J589">
        <v>0</v>
      </c>
      <c r="K589">
        <v>1</v>
      </c>
      <c r="L589">
        <v>4</v>
      </c>
      <c r="M589">
        <v>14</v>
      </c>
      <c r="N589">
        <v>7.7</v>
      </c>
      <c r="O589">
        <v>6</v>
      </c>
      <c r="P589">
        <v>77.3</v>
      </c>
      <c r="Q589">
        <v>76.900000000000006</v>
      </c>
      <c r="R589">
        <v>32</v>
      </c>
      <c r="S589">
        <v>110</v>
      </c>
      <c r="T589">
        <v>3.4</v>
      </c>
      <c r="U589">
        <v>3</v>
      </c>
      <c r="V589">
        <v>1</v>
      </c>
      <c r="W589">
        <v>1</v>
      </c>
      <c r="X589">
        <v>2</v>
      </c>
      <c r="Y589">
        <v>2</v>
      </c>
      <c r="Z589">
        <v>5</v>
      </c>
      <c r="AA589">
        <v>249</v>
      </c>
      <c r="AB589">
        <v>8</v>
      </c>
      <c r="AC589">
        <v>15</v>
      </c>
      <c r="AD589">
        <v>0</v>
      </c>
      <c r="AE589">
        <v>0</v>
      </c>
      <c r="AF589">
        <v>31.014956076388888</v>
      </c>
      <c r="AG589">
        <f>VLOOKUP(C589,'2023 FPIs'!$A$1:$B$33,2,FALSE)</f>
        <v>6.4</v>
      </c>
      <c r="AH589">
        <f>VLOOKUP($C589,'2023 FPIs'!$A$1:$F$33,3,FALSE)</f>
        <v>71.2</v>
      </c>
      <c r="AI589">
        <f>VLOOKUP($C589,'2023 FPIs'!$A$1:$F$33,4,FALSE)</f>
        <v>51.1</v>
      </c>
      <c r="AJ589">
        <f>VLOOKUP($C589,'2023 FPIs'!$A$1:$F$33,5,FALSE)</f>
        <v>81.2</v>
      </c>
      <c r="AK589">
        <f>VLOOKUP($C589,'2023 FPIs'!$A$1:$F$33,6,FALSE)</f>
        <v>45.8</v>
      </c>
      <c r="AL589">
        <f>VLOOKUP($C589,'2023 FPIs'!$A$1:$M$33,7,FALSE)</f>
        <v>1611</v>
      </c>
      <c r="AM589">
        <f>VLOOKUP($C589,'2023 FPIs'!$A$1:$M$33,8,FALSE)</f>
        <v>0.88888888888888895</v>
      </c>
      <c r="AN589">
        <f>VLOOKUP($C589,'2023 FPIs'!$A$1:$M$33,9,FALSE)</f>
        <v>0.98210290827740498</v>
      </c>
      <c r="AO589">
        <f>VLOOKUP($C589,'2023 FPIs'!$A$1:$M$33,10,FALSE)</f>
        <v>0.52445193929173695</v>
      </c>
      <c r="AP589">
        <f>VLOOKUP($C589,'2023 FPIs'!$A$1:$M$33,11,FALSE)</f>
        <v>1</v>
      </c>
      <c r="AQ589">
        <f>VLOOKUP($C589,'2023 FPIs'!$A$1:$M$33,12,FALSE)</f>
        <v>0.46103896103896097</v>
      </c>
      <c r="AR589">
        <f>VLOOKUP($C589,'2023 FPIs'!$A$1:$M$33,13,FALSE)</f>
        <v>0.81208053691275173</v>
      </c>
      <c r="AS589">
        <v>25</v>
      </c>
      <c r="AT589">
        <v>9</v>
      </c>
      <c r="AU589">
        <v>28</v>
      </c>
      <c r="AV589">
        <v>44</v>
      </c>
      <c r="AW589">
        <v>196</v>
      </c>
      <c r="AX589">
        <v>0</v>
      </c>
      <c r="AY589">
        <v>0</v>
      </c>
      <c r="AZ589">
        <v>5</v>
      </c>
      <c r="BA589">
        <v>46</v>
      </c>
      <c r="BB589">
        <v>5.5</v>
      </c>
      <c r="BC589">
        <v>4</v>
      </c>
      <c r="BD589">
        <v>63.6</v>
      </c>
      <c r="BE589">
        <v>73.7</v>
      </c>
      <c r="BF589">
        <v>23</v>
      </c>
      <c r="BG589">
        <v>72</v>
      </c>
      <c r="BH589">
        <v>3.1</v>
      </c>
      <c r="BI589">
        <v>0</v>
      </c>
      <c r="BJ589">
        <v>3</v>
      </c>
      <c r="BK589">
        <v>3</v>
      </c>
      <c r="BL589">
        <v>0</v>
      </c>
      <c r="BM589">
        <v>0</v>
      </c>
      <c r="BN589">
        <v>4</v>
      </c>
      <c r="BO589">
        <v>176</v>
      </c>
      <c r="BP589">
        <v>7</v>
      </c>
      <c r="BQ589">
        <v>18</v>
      </c>
      <c r="BR589">
        <v>1</v>
      </c>
      <c r="BS589">
        <v>4</v>
      </c>
      <c r="BT589">
        <v>29.158631616791666</v>
      </c>
      <c r="BU589">
        <f>VLOOKUP(D589,'2023 FPIs'!$A$1:$B$33,2,FALSE)</f>
        <v>-2.1</v>
      </c>
      <c r="BV589">
        <f>VLOOKUP($D589,'2023 FPIs'!$A$1:$F$33,3,FALSE)</f>
        <v>53.2</v>
      </c>
      <c r="BW589">
        <f>VLOOKUP($D589,'2023 FPIs'!$A$1:$F$33,4,FALSE)</f>
        <v>43</v>
      </c>
      <c r="BX589">
        <f>VLOOKUP($D589,'2023 FPIs'!$A$1:$F$33,5,FALSE)</f>
        <v>54.6</v>
      </c>
      <c r="BY589">
        <f>VLOOKUP($D589,'2023 FPIs'!$A$1:$F$33,6,FALSE)</f>
        <v>67.900000000000006</v>
      </c>
      <c r="BZ589">
        <f>VLOOKUP($D589,'2023 FPIs'!$A$1:$G$33,7,FALSE)</f>
        <v>1396</v>
      </c>
      <c r="CA589">
        <f>VLOOKUP($D589,'2023 FPIs'!$A$1:$M$33,8,FALSE)</f>
        <v>0.33333333333333331</v>
      </c>
      <c r="CB589">
        <f>VLOOKUP($D589,'2023 FPIs'!$A$1:$M$33,9,FALSE)</f>
        <v>0.57941834451901564</v>
      </c>
      <c r="CC589">
        <f>VLOOKUP($D589,'2023 FPIs'!$A$1:$M$33,10,FALSE)</f>
        <v>0.38785834738617203</v>
      </c>
      <c r="CD589">
        <f>VLOOKUP($D589,'2023 FPIs'!$A$1:$M$33,11,FALSE)</f>
        <v>0.41538461538461535</v>
      </c>
      <c r="CE589">
        <f>VLOOKUP($D589,'2023 FPIs'!$A$1:$M$33,12,FALSE)</f>
        <v>0.93939393939393945</v>
      </c>
      <c r="CF589">
        <f>VLOOKUP($D589,'2023 FPIs'!$A$1:$M$33,13,FALSE)</f>
        <v>9.0604026845637578E-2</v>
      </c>
      <c r="CG589">
        <f t="shared" si="72"/>
        <v>8.5</v>
      </c>
      <c r="CH589">
        <f t="shared" si="73"/>
        <v>1.3383458646616542</v>
      </c>
      <c r="CI589">
        <f t="shared" si="74"/>
        <v>1.1883720930232557</v>
      </c>
      <c r="CJ589">
        <f t="shared" si="75"/>
        <v>1.4871794871794872</v>
      </c>
      <c r="CK589">
        <f t="shared" si="76"/>
        <v>0.674521354933726</v>
      </c>
      <c r="CL589">
        <f t="shared" si="77"/>
        <v>215</v>
      </c>
    </row>
    <row r="590" spans="1:90">
      <c r="A590" t="s">
        <v>1</v>
      </c>
      <c r="B590">
        <v>1</v>
      </c>
      <c r="C590" t="s">
        <v>44</v>
      </c>
      <c r="D590" t="s">
        <v>52</v>
      </c>
      <c r="E590">
        <v>27</v>
      </c>
      <c r="F590">
        <v>24</v>
      </c>
      <c r="G590">
        <v>24</v>
      </c>
      <c r="H590">
        <v>33</v>
      </c>
      <c r="I590">
        <v>237</v>
      </c>
      <c r="J590">
        <v>2</v>
      </c>
      <c r="K590">
        <v>0</v>
      </c>
      <c r="L590">
        <v>0</v>
      </c>
      <c r="M590">
        <v>0</v>
      </c>
      <c r="N590">
        <v>7.2</v>
      </c>
      <c r="O590">
        <v>7.2</v>
      </c>
      <c r="P590">
        <v>72.7</v>
      </c>
      <c r="Q590">
        <v>112.8</v>
      </c>
      <c r="R590">
        <v>37</v>
      </c>
      <c r="S590">
        <v>178</v>
      </c>
      <c r="T590">
        <v>4.8</v>
      </c>
      <c r="U590">
        <v>1</v>
      </c>
      <c r="V590">
        <v>2</v>
      </c>
      <c r="W590">
        <v>3</v>
      </c>
      <c r="X590">
        <v>3</v>
      </c>
      <c r="Y590">
        <v>3</v>
      </c>
      <c r="Z590">
        <v>2</v>
      </c>
      <c r="AA590">
        <v>117</v>
      </c>
      <c r="AB590">
        <v>9</v>
      </c>
      <c r="AC590">
        <v>14</v>
      </c>
      <c r="AD590">
        <v>0</v>
      </c>
      <c r="AE590">
        <v>0</v>
      </c>
      <c r="AF590">
        <v>33.19192155555556</v>
      </c>
      <c r="AG590">
        <f>VLOOKUP(C590,'2023 FPIs'!$A$1:$B$33,2,FALSE)</f>
        <v>6.4</v>
      </c>
      <c r="AH590">
        <f>VLOOKUP($C590,'2023 FPIs'!$A$1:$F$33,3,FALSE)</f>
        <v>71.2</v>
      </c>
      <c r="AI590">
        <f>VLOOKUP($C590,'2023 FPIs'!$A$1:$F$33,4,FALSE)</f>
        <v>51.1</v>
      </c>
      <c r="AJ590">
        <f>VLOOKUP($C590,'2023 FPIs'!$A$1:$F$33,5,FALSE)</f>
        <v>81.2</v>
      </c>
      <c r="AK590">
        <f>VLOOKUP($C590,'2023 FPIs'!$A$1:$F$33,6,FALSE)</f>
        <v>45.8</v>
      </c>
      <c r="AL590">
        <f>VLOOKUP($C590,'2023 FPIs'!$A$1:$M$33,7,FALSE)</f>
        <v>1611</v>
      </c>
      <c r="AM590">
        <f>VLOOKUP($C590,'2023 FPIs'!$A$1:$M$33,8,FALSE)</f>
        <v>0.88888888888888895</v>
      </c>
      <c r="AN590">
        <f>VLOOKUP($C590,'2023 FPIs'!$A$1:$M$33,9,FALSE)</f>
        <v>0.98210290827740498</v>
      </c>
      <c r="AO590">
        <f>VLOOKUP($C590,'2023 FPIs'!$A$1:$M$33,10,FALSE)</f>
        <v>0.52445193929173695</v>
      </c>
      <c r="AP590">
        <f>VLOOKUP($C590,'2023 FPIs'!$A$1:$M$33,11,FALSE)</f>
        <v>1</v>
      </c>
      <c r="AQ590">
        <f>VLOOKUP($C590,'2023 FPIs'!$A$1:$M$33,12,FALSE)</f>
        <v>0.46103896103896097</v>
      </c>
      <c r="AR590">
        <f>VLOOKUP($C590,'2023 FPIs'!$A$1:$M$33,13,FALSE)</f>
        <v>0.81208053691275173</v>
      </c>
      <c r="AS590">
        <v>27</v>
      </c>
      <c r="AT590">
        <v>24</v>
      </c>
      <c r="AU590">
        <v>27</v>
      </c>
      <c r="AV590">
        <v>41</v>
      </c>
      <c r="AW590">
        <v>216</v>
      </c>
      <c r="AX590">
        <v>2</v>
      </c>
      <c r="AY590">
        <v>1</v>
      </c>
      <c r="AZ590">
        <v>1</v>
      </c>
      <c r="BA590">
        <v>6</v>
      </c>
      <c r="BB590">
        <v>5.4</v>
      </c>
      <c r="BC590">
        <v>5.0999999999999996</v>
      </c>
      <c r="BD590">
        <v>65.900000000000006</v>
      </c>
      <c r="BE590">
        <v>85</v>
      </c>
      <c r="BF590">
        <v>15</v>
      </c>
      <c r="BG590">
        <v>66</v>
      </c>
      <c r="BH590">
        <v>4.4000000000000004</v>
      </c>
      <c r="BI590">
        <v>0</v>
      </c>
      <c r="BJ590">
        <v>1</v>
      </c>
      <c r="BK590">
        <v>1</v>
      </c>
      <c r="BL590">
        <v>3</v>
      </c>
      <c r="BM590">
        <v>3</v>
      </c>
      <c r="BN590">
        <v>3</v>
      </c>
      <c r="BO590">
        <v>120</v>
      </c>
      <c r="BP590">
        <v>10</v>
      </c>
      <c r="BQ590">
        <v>15</v>
      </c>
      <c r="BR590">
        <v>1</v>
      </c>
      <c r="BS590">
        <v>1</v>
      </c>
      <c r="BT590">
        <v>26.981665741666667</v>
      </c>
      <c r="BU590">
        <f>VLOOKUP(D590,'2023 FPIs'!$A$1:$B$33,2,FALSE)</f>
        <v>2.2000000000000002</v>
      </c>
      <c r="BV590">
        <f>VLOOKUP($D590,'2023 FPIs'!$A$1:$F$33,3,FALSE)</f>
        <v>48.4</v>
      </c>
      <c r="BW590">
        <f>VLOOKUP($D590,'2023 FPIs'!$A$1:$F$33,4,FALSE)</f>
        <v>41.3</v>
      </c>
      <c r="BX590">
        <f>VLOOKUP($D590,'2023 FPIs'!$A$1:$F$33,5,FALSE)</f>
        <v>59.8</v>
      </c>
      <c r="BY590">
        <f>VLOOKUP($D590,'2023 FPIs'!$A$1:$F$33,6,FALSE)</f>
        <v>41.5</v>
      </c>
      <c r="BZ590">
        <f>VLOOKUP($D590,'2023 FPIs'!$A$1:$G$33,7,FALSE)</f>
        <v>1627</v>
      </c>
      <c r="CA590">
        <f>VLOOKUP($D590,'2023 FPIs'!$A$1:$M$33,8,FALSE)</f>
        <v>0.6143790849673203</v>
      </c>
      <c r="CB590">
        <f>VLOOKUP($D590,'2023 FPIs'!$A$1:$M$33,9,FALSE)</f>
        <v>0.4720357941834451</v>
      </c>
      <c r="CC590">
        <f>VLOOKUP($D590,'2023 FPIs'!$A$1:$M$33,10,FALSE)</f>
        <v>0.35919055649241144</v>
      </c>
      <c r="CD590">
        <f>VLOOKUP($D590,'2023 FPIs'!$A$1:$M$33,11,FALSE)</f>
        <v>0.52967032967032956</v>
      </c>
      <c r="CE590">
        <f>VLOOKUP($D590,'2023 FPIs'!$A$1:$M$33,12,FALSE)</f>
        <v>0.36796536796536794</v>
      </c>
      <c r="CF590">
        <f>VLOOKUP($D590,'2023 FPIs'!$A$1:$M$33,13,FALSE)</f>
        <v>0.86577181208053688</v>
      </c>
      <c r="CG590">
        <f t="shared" si="72"/>
        <v>4.2</v>
      </c>
      <c r="CH590">
        <f t="shared" si="73"/>
        <v>1.4710743801652895</v>
      </c>
      <c r="CI590">
        <f t="shared" si="74"/>
        <v>1.2372881355932204</v>
      </c>
      <c r="CJ590">
        <f t="shared" si="75"/>
        <v>1.3578595317725755</v>
      </c>
      <c r="CK590">
        <f t="shared" si="76"/>
        <v>1.1036144578313252</v>
      </c>
      <c r="CL590">
        <f t="shared" si="77"/>
        <v>-16</v>
      </c>
    </row>
    <row r="591" spans="1:90">
      <c r="A591" t="s">
        <v>0</v>
      </c>
      <c r="B591">
        <v>0</v>
      </c>
      <c r="C591" t="s">
        <v>44</v>
      </c>
      <c r="D591" t="s">
        <v>56</v>
      </c>
      <c r="E591">
        <v>19</v>
      </c>
      <c r="F591">
        <v>22</v>
      </c>
      <c r="G591">
        <v>22</v>
      </c>
      <c r="H591">
        <v>31</v>
      </c>
      <c r="I591">
        <v>178</v>
      </c>
      <c r="J591">
        <v>0</v>
      </c>
      <c r="K591">
        <v>0</v>
      </c>
      <c r="L591">
        <v>4</v>
      </c>
      <c r="M591">
        <v>24</v>
      </c>
      <c r="N591">
        <v>6.5</v>
      </c>
      <c r="O591">
        <v>5.0999999999999996</v>
      </c>
      <c r="P591">
        <v>71</v>
      </c>
      <c r="Q591">
        <v>85.1</v>
      </c>
      <c r="R591">
        <v>37</v>
      </c>
      <c r="S591">
        <v>186</v>
      </c>
      <c r="T591">
        <v>5</v>
      </c>
      <c r="U591">
        <v>2</v>
      </c>
      <c r="V591">
        <v>1</v>
      </c>
      <c r="W591">
        <v>2</v>
      </c>
      <c r="X591">
        <v>2</v>
      </c>
      <c r="Y591">
        <v>2</v>
      </c>
      <c r="Z591">
        <v>7</v>
      </c>
      <c r="AA591">
        <v>329</v>
      </c>
      <c r="AB591">
        <v>6</v>
      </c>
      <c r="AC591">
        <v>16</v>
      </c>
      <c r="AD591">
        <v>0</v>
      </c>
      <c r="AE591">
        <v>1</v>
      </c>
      <c r="AF591">
        <v>32.415639291666665</v>
      </c>
      <c r="AG591">
        <f>VLOOKUP(C591,'2023 FPIs'!$A$1:$B$33,2,FALSE)</f>
        <v>6.4</v>
      </c>
      <c r="AH591">
        <f>VLOOKUP($C591,'2023 FPIs'!$A$1:$F$33,3,FALSE)</f>
        <v>71.2</v>
      </c>
      <c r="AI591">
        <f>VLOOKUP($C591,'2023 FPIs'!$A$1:$F$33,4,FALSE)</f>
        <v>51.1</v>
      </c>
      <c r="AJ591">
        <f>VLOOKUP($C591,'2023 FPIs'!$A$1:$F$33,5,FALSE)</f>
        <v>81.2</v>
      </c>
      <c r="AK591">
        <f>VLOOKUP($C591,'2023 FPIs'!$A$1:$F$33,6,FALSE)</f>
        <v>45.8</v>
      </c>
      <c r="AL591">
        <f>VLOOKUP($C591,'2023 FPIs'!$A$1:$M$33,7,FALSE)</f>
        <v>1611</v>
      </c>
      <c r="AM591">
        <f>VLOOKUP($C591,'2023 FPIs'!$A$1:$M$33,8,FALSE)</f>
        <v>0.88888888888888895</v>
      </c>
      <c r="AN591">
        <f>VLOOKUP($C591,'2023 FPIs'!$A$1:$M$33,9,FALSE)</f>
        <v>0.98210290827740498</v>
      </c>
      <c r="AO591">
        <f>VLOOKUP($C591,'2023 FPIs'!$A$1:$M$33,10,FALSE)</f>
        <v>0.52445193929173695</v>
      </c>
      <c r="AP591">
        <f>VLOOKUP($C591,'2023 FPIs'!$A$1:$M$33,11,FALSE)</f>
        <v>1</v>
      </c>
      <c r="AQ591">
        <f>VLOOKUP($C591,'2023 FPIs'!$A$1:$M$33,12,FALSE)</f>
        <v>0.46103896103896097</v>
      </c>
      <c r="AR591">
        <f>VLOOKUP($C591,'2023 FPIs'!$A$1:$M$33,13,FALSE)</f>
        <v>0.81208053691275173</v>
      </c>
      <c r="AS591">
        <v>19</v>
      </c>
      <c r="AT591">
        <v>22</v>
      </c>
      <c r="AU591">
        <v>27</v>
      </c>
      <c r="AV591">
        <v>44</v>
      </c>
      <c r="AW591">
        <v>188</v>
      </c>
      <c r="AX591">
        <v>1</v>
      </c>
      <c r="AY591">
        <v>0</v>
      </c>
      <c r="AZ591">
        <v>5</v>
      </c>
      <c r="BA591">
        <v>39</v>
      </c>
      <c r="BB591">
        <v>5.2</v>
      </c>
      <c r="BC591">
        <v>3.8</v>
      </c>
      <c r="BD591">
        <v>61.4</v>
      </c>
      <c r="BE591">
        <v>78.599999999999994</v>
      </c>
      <c r="BF591">
        <v>35</v>
      </c>
      <c r="BG591">
        <v>139</v>
      </c>
      <c r="BH591">
        <v>4</v>
      </c>
      <c r="BI591">
        <v>0</v>
      </c>
      <c r="BJ591">
        <v>5</v>
      </c>
      <c r="BK591">
        <v>5</v>
      </c>
      <c r="BL591">
        <v>1</v>
      </c>
      <c r="BM591">
        <v>1</v>
      </c>
      <c r="BN591">
        <v>7</v>
      </c>
      <c r="BO591">
        <v>325</v>
      </c>
      <c r="BP591">
        <v>8</v>
      </c>
      <c r="BQ591">
        <v>22</v>
      </c>
      <c r="BR591">
        <v>0</v>
      </c>
      <c r="BS591">
        <v>1</v>
      </c>
      <c r="BT591">
        <v>36.718947214125002</v>
      </c>
      <c r="BU591">
        <f>VLOOKUP(D591,'2023 FPIs'!$A$1:$B$33,2,FALSE)</f>
        <v>-3.6</v>
      </c>
      <c r="BV591">
        <f>VLOOKUP($D591,'2023 FPIs'!$A$1:$F$33,3,FALSE)</f>
        <v>43</v>
      </c>
      <c r="BW591">
        <f>VLOOKUP($D591,'2023 FPIs'!$A$1:$F$33,4,FALSE)</f>
        <v>37.1</v>
      </c>
      <c r="BX591">
        <f>VLOOKUP($D591,'2023 FPIs'!$A$1:$F$33,5,FALSE)</f>
        <v>54</v>
      </c>
      <c r="BY591">
        <f>VLOOKUP($D591,'2023 FPIs'!$A$1:$F$33,6,FALSE)</f>
        <v>45.8</v>
      </c>
      <c r="BZ591">
        <f>VLOOKUP($D591,'2023 FPIs'!$A$1:$G$33,7,FALSE)</f>
        <v>1587</v>
      </c>
      <c r="CA591">
        <f>VLOOKUP($D591,'2023 FPIs'!$A$1:$M$33,8,FALSE)</f>
        <v>0.23529411764705882</v>
      </c>
      <c r="CB591">
        <f>VLOOKUP($D591,'2023 FPIs'!$A$1:$M$33,9,FALSE)</f>
        <v>0.35123042505592839</v>
      </c>
      <c r="CC591">
        <f>VLOOKUP($D591,'2023 FPIs'!$A$1:$M$33,10,FALSE)</f>
        <v>0.28836424957841489</v>
      </c>
      <c r="CD591">
        <f>VLOOKUP($D591,'2023 FPIs'!$A$1:$M$33,11,FALSE)</f>
        <v>0.40219780219780216</v>
      </c>
      <c r="CE591">
        <f>VLOOKUP($D591,'2023 FPIs'!$A$1:$M$33,12,FALSE)</f>
        <v>0.46103896103896097</v>
      </c>
      <c r="CF591">
        <f>VLOOKUP($D591,'2023 FPIs'!$A$1:$M$33,13,FALSE)</f>
        <v>0.73154362416107388</v>
      </c>
      <c r="CG591">
        <f t="shared" si="72"/>
        <v>10</v>
      </c>
      <c r="CH591">
        <f t="shared" si="73"/>
        <v>1.6558139534883722</v>
      </c>
      <c r="CI591">
        <f t="shared" si="74"/>
        <v>1.3773584905660377</v>
      </c>
      <c r="CJ591">
        <f t="shared" si="75"/>
        <v>1.5037037037037038</v>
      </c>
      <c r="CK591">
        <f t="shared" si="76"/>
        <v>1</v>
      </c>
      <c r="CL591">
        <f t="shared" si="77"/>
        <v>24</v>
      </c>
    </row>
    <row r="592" spans="1:90">
      <c r="A592" t="s">
        <v>1</v>
      </c>
      <c r="B592">
        <v>1</v>
      </c>
      <c r="C592" t="s">
        <v>44</v>
      </c>
      <c r="D592" t="s">
        <v>49</v>
      </c>
      <c r="E592">
        <v>28</v>
      </c>
      <c r="F592">
        <v>3</v>
      </c>
      <c r="G592">
        <v>15</v>
      </c>
      <c r="H592">
        <v>19</v>
      </c>
      <c r="I592">
        <v>165</v>
      </c>
      <c r="J592">
        <v>2</v>
      </c>
      <c r="K592">
        <v>0</v>
      </c>
      <c r="L592">
        <v>3</v>
      </c>
      <c r="M592">
        <v>21</v>
      </c>
      <c r="N592">
        <v>9.8000000000000007</v>
      </c>
      <c r="O592">
        <v>7.5</v>
      </c>
      <c r="P592">
        <v>78.900000000000006</v>
      </c>
      <c r="Q592">
        <v>137.9</v>
      </c>
      <c r="R592">
        <v>33</v>
      </c>
      <c r="S592">
        <v>131</v>
      </c>
      <c r="T592">
        <v>4</v>
      </c>
      <c r="U592">
        <v>2</v>
      </c>
      <c r="V592">
        <v>0</v>
      </c>
      <c r="W592">
        <v>0</v>
      </c>
      <c r="X592">
        <v>4</v>
      </c>
      <c r="Y592">
        <v>4</v>
      </c>
      <c r="Z592">
        <v>7</v>
      </c>
      <c r="AA592">
        <v>334</v>
      </c>
      <c r="AB592">
        <v>4</v>
      </c>
      <c r="AC592">
        <v>12</v>
      </c>
      <c r="AD592">
        <v>1</v>
      </c>
      <c r="AE592">
        <v>1</v>
      </c>
      <c r="AF592">
        <v>29.918035486111112</v>
      </c>
      <c r="AG592">
        <f>VLOOKUP(C592,'2023 FPIs'!$A$1:$B$33,2,FALSE)</f>
        <v>6.4</v>
      </c>
      <c r="AH592">
        <f>VLOOKUP($C592,'2023 FPIs'!$A$1:$F$33,3,FALSE)</f>
        <v>71.2</v>
      </c>
      <c r="AI592">
        <f>VLOOKUP($C592,'2023 FPIs'!$A$1:$F$33,4,FALSE)</f>
        <v>51.1</v>
      </c>
      <c r="AJ592">
        <f>VLOOKUP($C592,'2023 FPIs'!$A$1:$F$33,5,FALSE)</f>
        <v>81.2</v>
      </c>
      <c r="AK592">
        <f>VLOOKUP($C592,'2023 FPIs'!$A$1:$F$33,6,FALSE)</f>
        <v>45.8</v>
      </c>
      <c r="AL592">
        <f>VLOOKUP($C592,'2023 FPIs'!$A$1:$M$33,7,FALSE)</f>
        <v>1611</v>
      </c>
      <c r="AM592">
        <f>VLOOKUP($C592,'2023 FPIs'!$A$1:$M$33,8,FALSE)</f>
        <v>0.88888888888888895</v>
      </c>
      <c r="AN592">
        <f>VLOOKUP($C592,'2023 FPIs'!$A$1:$M$33,9,FALSE)</f>
        <v>0.98210290827740498</v>
      </c>
      <c r="AO592">
        <f>VLOOKUP($C592,'2023 FPIs'!$A$1:$M$33,10,FALSE)</f>
        <v>0.52445193929173695</v>
      </c>
      <c r="AP592">
        <f>VLOOKUP($C592,'2023 FPIs'!$A$1:$M$33,11,FALSE)</f>
        <v>1</v>
      </c>
      <c r="AQ592">
        <f>VLOOKUP($C592,'2023 FPIs'!$A$1:$M$33,12,FALSE)</f>
        <v>0.46103896103896097</v>
      </c>
      <c r="AR592">
        <f>VLOOKUP($C592,'2023 FPIs'!$A$1:$M$33,13,FALSE)</f>
        <v>0.81208053691275173</v>
      </c>
      <c r="AS592">
        <v>28</v>
      </c>
      <c r="AT592">
        <v>3</v>
      </c>
      <c r="AU592">
        <v>19</v>
      </c>
      <c r="AV592">
        <v>36</v>
      </c>
      <c r="AW592">
        <v>73</v>
      </c>
      <c r="AX592">
        <v>0</v>
      </c>
      <c r="AY592">
        <v>3</v>
      </c>
      <c r="AZ592">
        <v>4</v>
      </c>
      <c r="BA592">
        <v>48</v>
      </c>
      <c r="BB592">
        <v>3.4</v>
      </c>
      <c r="BC592">
        <v>1.8</v>
      </c>
      <c r="BD592">
        <v>52.8</v>
      </c>
      <c r="BE592">
        <v>23.8</v>
      </c>
      <c r="BF592">
        <v>25</v>
      </c>
      <c r="BG592">
        <v>93</v>
      </c>
      <c r="BH592">
        <v>3.7</v>
      </c>
      <c r="BI592">
        <v>0</v>
      </c>
      <c r="BJ592">
        <v>1</v>
      </c>
      <c r="BK592">
        <v>1</v>
      </c>
      <c r="BL592">
        <v>0</v>
      </c>
      <c r="BM592">
        <v>0</v>
      </c>
      <c r="BN592">
        <v>8</v>
      </c>
      <c r="BO592">
        <v>373</v>
      </c>
      <c r="BP592">
        <v>4</v>
      </c>
      <c r="BQ592">
        <v>16</v>
      </c>
      <c r="BR592">
        <v>1</v>
      </c>
      <c r="BS592">
        <v>1</v>
      </c>
      <c r="BT592">
        <v>30.255552406583334</v>
      </c>
      <c r="BU592">
        <f>VLOOKUP(D592,'2023 FPIs'!$A$1:$B$33,2,FALSE)</f>
        <v>0.3</v>
      </c>
      <c r="BV592">
        <f>VLOOKUP($D592,'2023 FPIs'!$A$1:$F$33,3,FALSE)</f>
        <v>53.5</v>
      </c>
      <c r="BW592">
        <f>VLOOKUP($D592,'2023 FPIs'!$A$1:$F$33,4,FALSE)</f>
        <v>23.7</v>
      </c>
      <c r="BX592">
        <f>VLOOKUP($D592,'2023 FPIs'!$A$1:$F$33,5,FALSE)</f>
        <v>76.5</v>
      </c>
      <c r="BY592">
        <f>VLOOKUP($D592,'2023 FPIs'!$A$1:$F$33,6,FALSE)</f>
        <v>70.7</v>
      </c>
      <c r="BZ592">
        <f>VLOOKUP($D592,'2023 FPIs'!$A$1:$G$33,7,FALSE)</f>
        <v>1514</v>
      </c>
      <c r="CA592">
        <f>VLOOKUP($D592,'2023 FPIs'!$A$1:$M$33,8,FALSE)</f>
        <v>0.49019607843137253</v>
      </c>
      <c r="CB592">
        <f>VLOOKUP($D592,'2023 FPIs'!$A$1:$M$33,9,FALSE)</f>
        <v>0.58612975391498878</v>
      </c>
      <c r="CC592">
        <f>VLOOKUP($D592,'2023 FPIs'!$A$1:$M$33,10,FALSE)</f>
        <v>6.2394603709949398E-2</v>
      </c>
      <c r="CD592">
        <f>VLOOKUP($D592,'2023 FPIs'!$A$1:$M$33,11,FALSE)</f>
        <v>0.89670329670329663</v>
      </c>
      <c r="CE592">
        <f>VLOOKUP($D592,'2023 FPIs'!$A$1:$M$33,12,FALSE)</f>
        <v>1</v>
      </c>
      <c r="CF592">
        <f>VLOOKUP($D592,'2023 FPIs'!$A$1:$M$33,13,FALSE)</f>
        <v>0.48657718120805371</v>
      </c>
      <c r="CG592">
        <f t="shared" si="72"/>
        <v>6.1000000000000005</v>
      </c>
      <c r="CH592">
        <f t="shared" si="73"/>
        <v>1.3308411214953271</v>
      </c>
      <c r="CI592">
        <f t="shared" si="74"/>
        <v>2.1561181434599157</v>
      </c>
      <c r="CJ592">
        <f t="shared" si="75"/>
        <v>1.061437908496732</v>
      </c>
      <c r="CK592">
        <f t="shared" si="76"/>
        <v>0.64780763790664775</v>
      </c>
      <c r="CL592">
        <f t="shared" si="77"/>
        <v>97</v>
      </c>
    </row>
    <row r="593" spans="1:90">
      <c r="A593" t="s">
        <v>0</v>
      </c>
      <c r="B593">
        <v>0</v>
      </c>
      <c r="C593" t="s">
        <v>44</v>
      </c>
      <c r="D593" t="s">
        <v>45</v>
      </c>
      <c r="E593">
        <v>10</v>
      </c>
      <c r="F593">
        <v>17</v>
      </c>
      <c r="G593">
        <v>22</v>
      </c>
      <c r="H593">
        <v>38</v>
      </c>
      <c r="I593">
        <v>210</v>
      </c>
      <c r="J593">
        <v>0</v>
      </c>
      <c r="K593">
        <v>1</v>
      </c>
      <c r="L593">
        <v>4</v>
      </c>
      <c r="M593">
        <v>26</v>
      </c>
      <c r="N593">
        <v>6.2</v>
      </c>
      <c r="O593">
        <v>5</v>
      </c>
      <c r="P593">
        <v>57.9</v>
      </c>
      <c r="Q593">
        <v>62.4</v>
      </c>
      <c r="R593">
        <v>25</v>
      </c>
      <c r="S593">
        <v>125</v>
      </c>
      <c r="T593">
        <v>5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5</v>
      </c>
      <c r="AA593">
        <v>154</v>
      </c>
      <c r="AB593">
        <v>5</v>
      </c>
      <c r="AC593">
        <v>14</v>
      </c>
      <c r="AD593">
        <v>0</v>
      </c>
      <c r="AE593">
        <v>2</v>
      </c>
      <c r="AF593">
        <v>30.323052319444443</v>
      </c>
      <c r="AG593">
        <f>VLOOKUP(C593,'2023 FPIs'!$A$1:$B$33,2,FALSE)</f>
        <v>6.4</v>
      </c>
      <c r="AH593">
        <f>VLOOKUP($C593,'2023 FPIs'!$A$1:$F$33,3,FALSE)</f>
        <v>71.2</v>
      </c>
      <c r="AI593">
        <f>VLOOKUP($C593,'2023 FPIs'!$A$1:$F$33,4,FALSE)</f>
        <v>51.1</v>
      </c>
      <c r="AJ593">
        <f>VLOOKUP($C593,'2023 FPIs'!$A$1:$F$33,5,FALSE)</f>
        <v>81.2</v>
      </c>
      <c r="AK593">
        <f>VLOOKUP($C593,'2023 FPIs'!$A$1:$F$33,6,FALSE)</f>
        <v>45.8</v>
      </c>
      <c r="AL593">
        <f>VLOOKUP($C593,'2023 FPIs'!$A$1:$M$33,7,FALSE)</f>
        <v>1611</v>
      </c>
      <c r="AM593">
        <f>VLOOKUP($C593,'2023 FPIs'!$A$1:$M$33,8,FALSE)</f>
        <v>0.88888888888888895</v>
      </c>
      <c r="AN593">
        <f>VLOOKUP($C593,'2023 FPIs'!$A$1:$M$33,9,FALSE)</f>
        <v>0.98210290827740498</v>
      </c>
      <c r="AO593">
        <f>VLOOKUP($C593,'2023 FPIs'!$A$1:$M$33,10,FALSE)</f>
        <v>0.52445193929173695</v>
      </c>
      <c r="AP593">
        <f>VLOOKUP($C593,'2023 FPIs'!$A$1:$M$33,11,FALSE)</f>
        <v>1</v>
      </c>
      <c r="AQ593">
        <f>VLOOKUP($C593,'2023 FPIs'!$A$1:$M$33,12,FALSE)</f>
        <v>0.46103896103896097</v>
      </c>
      <c r="AR593">
        <f>VLOOKUP($C593,'2023 FPIs'!$A$1:$M$33,13,FALSE)</f>
        <v>0.81208053691275173</v>
      </c>
      <c r="AS593">
        <v>10</v>
      </c>
      <c r="AT593">
        <v>17</v>
      </c>
      <c r="AU593">
        <v>18</v>
      </c>
      <c r="AV593">
        <v>32</v>
      </c>
      <c r="AW593">
        <v>202</v>
      </c>
      <c r="AX593">
        <v>1</v>
      </c>
      <c r="AY593">
        <v>0</v>
      </c>
      <c r="AZ593">
        <v>3</v>
      </c>
      <c r="BA593">
        <v>22</v>
      </c>
      <c r="BB593">
        <v>7</v>
      </c>
      <c r="BC593">
        <v>5.8</v>
      </c>
      <c r="BD593">
        <v>56.3</v>
      </c>
      <c r="BE593">
        <v>85.7</v>
      </c>
      <c r="BF593">
        <v>30</v>
      </c>
      <c r="BG593">
        <v>87</v>
      </c>
      <c r="BH593">
        <v>2.9</v>
      </c>
      <c r="BI593">
        <v>0</v>
      </c>
      <c r="BJ593">
        <v>3</v>
      </c>
      <c r="BK593">
        <v>3</v>
      </c>
      <c r="BL593">
        <v>0</v>
      </c>
      <c r="BM593">
        <v>0</v>
      </c>
      <c r="BN593">
        <v>6</v>
      </c>
      <c r="BO593">
        <v>257</v>
      </c>
      <c r="BP593">
        <v>6</v>
      </c>
      <c r="BQ593">
        <v>15</v>
      </c>
      <c r="BR593">
        <v>0</v>
      </c>
      <c r="BS593">
        <v>0</v>
      </c>
      <c r="BT593">
        <v>29.850535499583334</v>
      </c>
      <c r="BU593">
        <f>VLOOKUP(D593,'2023 FPIs'!$A$1:$B$33,2,FALSE)</f>
        <v>-1.3</v>
      </c>
      <c r="BV593">
        <f>VLOOKUP($D593,'2023 FPIs'!$A$1:$F$33,3,FALSE)</f>
        <v>44.4</v>
      </c>
      <c r="BW593">
        <f>VLOOKUP($D593,'2023 FPIs'!$A$1:$F$33,4,FALSE)</f>
        <v>26</v>
      </c>
      <c r="BX593">
        <f>VLOOKUP($D593,'2023 FPIs'!$A$1:$F$33,5,FALSE)</f>
        <v>66.7</v>
      </c>
      <c r="BY593">
        <f>VLOOKUP($D593,'2023 FPIs'!$A$1:$F$33,6,FALSE)</f>
        <v>42.9</v>
      </c>
      <c r="BZ593">
        <f>VLOOKUP($D593,'2023 FPIs'!$A$1:$G$33,7,FALSE)</f>
        <v>1516</v>
      </c>
      <c r="CA593">
        <f>VLOOKUP($D593,'2023 FPIs'!$A$1:$M$33,8,FALSE)</f>
        <v>0.38562091503267976</v>
      </c>
      <c r="CB593">
        <f>VLOOKUP($D593,'2023 FPIs'!$A$1:$M$33,9,FALSE)</f>
        <v>0.38255033557046975</v>
      </c>
      <c r="CC593">
        <f>VLOOKUP($D593,'2023 FPIs'!$A$1:$M$33,10,FALSE)</f>
        <v>0.10118043844856661</v>
      </c>
      <c r="CD593">
        <f>VLOOKUP($D593,'2023 FPIs'!$A$1:$M$33,11,FALSE)</f>
        <v>0.68131868131868134</v>
      </c>
      <c r="CE593">
        <f>VLOOKUP($D593,'2023 FPIs'!$A$1:$M$33,12,FALSE)</f>
        <v>0.39826839826839822</v>
      </c>
      <c r="CF593">
        <f>VLOOKUP($D593,'2023 FPIs'!$A$1:$M$33,13,FALSE)</f>
        <v>0.49328859060402686</v>
      </c>
      <c r="CG593">
        <f t="shared" si="72"/>
        <v>7.7</v>
      </c>
      <c r="CH593">
        <f t="shared" si="73"/>
        <v>1.6036036036036037</v>
      </c>
      <c r="CI593">
        <f t="shared" si="74"/>
        <v>1.9653846153846155</v>
      </c>
      <c r="CJ593">
        <f t="shared" si="75"/>
        <v>1.2173913043478262</v>
      </c>
      <c r="CK593">
        <f t="shared" si="76"/>
        <v>1.0675990675990676</v>
      </c>
      <c r="CL593">
        <f t="shared" si="77"/>
        <v>95</v>
      </c>
    </row>
    <row r="594" spans="1:90">
      <c r="A594" t="s">
        <v>1</v>
      </c>
      <c r="B594">
        <v>1</v>
      </c>
      <c r="C594" t="s">
        <v>49</v>
      </c>
      <c r="D594" t="s">
        <v>52</v>
      </c>
      <c r="E594">
        <v>24</v>
      </c>
      <c r="F594">
        <v>3</v>
      </c>
      <c r="G594">
        <v>16</v>
      </c>
      <c r="H594">
        <v>29</v>
      </c>
      <c r="I594">
        <v>144</v>
      </c>
      <c r="J594">
        <v>1</v>
      </c>
      <c r="K594">
        <v>1</v>
      </c>
      <c r="L594">
        <v>3</v>
      </c>
      <c r="M594">
        <v>10</v>
      </c>
      <c r="N594">
        <v>5.3</v>
      </c>
      <c r="O594">
        <v>4.5</v>
      </c>
      <c r="P594">
        <v>55.2</v>
      </c>
      <c r="Q594">
        <v>65.900000000000006</v>
      </c>
      <c r="R594">
        <v>40</v>
      </c>
      <c r="S594">
        <v>206</v>
      </c>
      <c r="T594">
        <v>5.2</v>
      </c>
      <c r="U594">
        <v>1</v>
      </c>
      <c r="V594">
        <v>3</v>
      </c>
      <c r="W594">
        <v>3</v>
      </c>
      <c r="X594">
        <v>1</v>
      </c>
      <c r="Y594">
        <v>1</v>
      </c>
      <c r="Z594">
        <v>7</v>
      </c>
      <c r="AA594">
        <v>331</v>
      </c>
      <c r="AB594">
        <v>4</v>
      </c>
      <c r="AC594">
        <v>14</v>
      </c>
      <c r="AD594">
        <v>0</v>
      </c>
      <c r="AE594">
        <v>0</v>
      </c>
      <c r="AF594">
        <v>35.993287986111113</v>
      </c>
      <c r="AG594">
        <f>VLOOKUP(C594,'2023 FPIs'!$A$1:$B$33,2,FALSE)</f>
        <v>0.3</v>
      </c>
      <c r="AH594">
        <f>VLOOKUP($C594,'2023 FPIs'!$A$1:$F$33,3,FALSE)</f>
        <v>53.5</v>
      </c>
      <c r="AI594">
        <f>VLOOKUP($C594,'2023 FPIs'!$A$1:$F$33,4,FALSE)</f>
        <v>23.7</v>
      </c>
      <c r="AJ594">
        <f>VLOOKUP($C594,'2023 FPIs'!$A$1:$F$33,5,FALSE)</f>
        <v>76.5</v>
      </c>
      <c r="AK594">
        <f>VLOOKUP($C594,'2023 FPIs'!$A$1:$F$33,6,FALSE)</f>
        <v>70.7</v>
      </c>
      <c r="AL594">
        <f>VLOOKUP($C594,'2023 FPIs'!$A$1:$M$33,7,FALSE)</f>
        <v>1514</v>
      </c>
      <c r="AM594">
        <f>VLOOKUP($C594,'2023 FPIs'!$A$1:$M$33,8,FALSE)</f>
        <v>0.49019607843137253</v>
      </c>
      <c r="AN594">
        <f>VLOOKUP($C594,'2023 FPIs'!$A$1:$M$33,9,FALSE)</f>
        <v>0.58612975391498878</v>
      </c>
      <c r="AO594">
        <f>VLOOKUP($C594,'2023 FPIs'!$A$1:$M$33,10,FALSE)</f>
        <v>6.2394603709949398E-2</v>
      </c>
      <c r="AP594">
        <f>VLOOKUP($C594,'2023 FPIs'!$A$1:$M$33,11,FALSE)</f>
        <v>0.89670329670329663</v>
      </c>
      <c r="AQ594">
        <f>VLOOKUP($C594,'2023 FPIs'!$A$1:$M$33,12,FALSE)</f>
        <v>1</v>
      </c>
      <c r="AR594">
        <f>VLOOKUP($C594,'2023 FPIs'!$A$1:$M$33,13,FALSE)</f>
        <v>0.48657718120805371</v>
      </c>
      <c r="AS594">
        <v>24</v>
      </c>
      <c r="AT594">
        <v>3</v>
      </c>
      <c r="AU594">
        <v>14</v>
      </c>
      <c r="AV594">
        <v>32</v>
      </c>
      <c r="AW594">
        <v>67</v>
      </c>
      <c r="AX594">
        <v>0</v>
      </c>
      <c r="AY594">
        <v>0</v>
      </c>
      <c r="AZ594">
        <v>2</v>
      </c>
      <c r="BA594">
        <v>15</v>
      </c>
      <c r="BB594">
        <v>2.6</v>
      </c>
      <c r="BC594">
        <v>2</v>
      </c>
      <c r="BD594">
        <v>43.8</v>
      </c>
      <c r="BE594">
        <v>51</v>
      </c>
      <c r="BF594">
        <v>20</v>
      </c>
      <c r="BG594">
        <v>75</v>
      </c>
      <c r="BH594">
        <v>3.8</v>
      </c>
      <c r="BI594">
        <v>0</v>
      </c>
      <c r="BJ594">
        <v>1</v>
      </c>
      <c r="BK594">
        <v>2</v>
      </c>
      <c r="BL594">
        <v>0</v>
      </c>
      <c r="BM594">
        <v>0</v>
      </c>
      <c r="BN594">
        <v>10</v>
      </c>
      <c r="BO594">
        <v>409</v>
      </c>
      <c r="BP594">
        <v>2</v>
      </c>
      <c r="BQ594">
        <v>15</v>
      </c>
      <c r="BR594">
        <v>0</v>
      </c>
      <c r="BS594">
        <v>1</v>
      </c>
      <c r="BT594">
        <v>24.180298801583334</v>
      </c>
      <c r="BU594">
        <f>VLOOKUP(D594,'2023 FPIs'!$A$1:$B$33,2,FALSE)</f>
        <v>2.2000000000000002</v>
      </c>
      <c r="BV594">
        <f>VLOOKUP($D594,'2023 FPIs'!$A$1:$F$33,3,FALSE)</f>
        <v>48.4</v>
      </c>
      <c r="BW594">
        <f>VLOOKUP($D594,'2023 FPIs'!$A$1:$F$33,4,FALSE)</f>
        <v>41.3</v>
      </c>
      <c r="BX594">
        <f>VLOOKUP($D594,'2023 FPIs'!$A$1:$F$33,5,FALSE)</f>
        <v>59.8</v>
      </c>
      <c r="BY594">
        <f>VLOOKUP($D594,'2023 FPIs'!$A$1:$F$33,6,FALSE)</f>
        <v>41.5</v>
      </c>
      <c r="BZ594">
        <f>VLOOKUP($D594,'2023 FPIs'!$A$1:$G$33,7,FALSE)</f>
        <v>1627</v>
      </c>
      <c r="CA594">
        <f>VLOOKUP($D594,'2023 FPIs'!$A$1:$M$33,8,FALSE)</f>
        <v>0.6143790849673203</v>
      </c>
      <c r="CB594">
        <f>VLOOKUP($D594,'2023 FPIs'!$A$1:$M$33,9,FALSE)</f>
        <v>0.4720357941834451</v>
      </c>
      <c r="CC594">
        <f>VLOOKUP($D594,'2023 FPIs'!$A$1:$M$33,10,FALSE)</f>
        <v>0.35919055649241144</v>
      </c>
      <c r="CD594">
        <f>VLOOKUP($D594,'2023 FPIs'!$A$1:$M$33,11,FALSE)</f>
        <v>0.52967032967032956</v>
      </c>
      <c r="CE594">
        <f>VLOOKUP($D594,'2023 FPIs'!$A$1:$M$33,12,FALSE)</f>
        <v>0.36796536796536794</v>
      </c>
      <c r="CF594">
        <f>VLOOKUP($D594,'2023 FPIs'!$A$1:$M$33,13,FALSE)</f>
        <v>0.86577181208053688</v>
      </c>
      <c r="CG594">
        <f t="shared" si="72"/>
        <v>-1.9000000000000001</v>
      </c>
      <c r="CH594">
        <f t="shared" si="73"/>
        <v>1.1053719008264462</v>
      </c>
      <c r="CI594">
        <f t="shared" si="74"/>
        <v>0.57384987893462469</v>
      </c>
      <c r="CJ594">
        <f t="shared" si="75"/>
        <v>1.2792642140468229</v>
      </c>
      <c r="CK594">
        <f t="shared" si="76"/>
        <v>1.7036144578313255</v>
      </c>
      <c r="CL594">
        <f t="shared" si="77"/>
        <v>-113</v>
      </c>
    </row>
    <row r="595" spans="1:90">
      <c r="A595" t="s">
        <v>0</v>
      </c>
      <c r="B595">
        <v>0</v>
      </c>
      <c r="C595" t="s">
        <v>49</v>
      </c>
      <c r="D595" t="s">
        <v>45</v>
      </c>
      <c r="E595">
        <v>22</v>
      </c>
      <c r="F595">
        <v>26</v>
      </c>
      <c r="G595">
        <v>22</v>
      </c>
      <c r="H595">
        <v>40</v>
      </c>
      <c r="I595">
        <v>210</v>
      </c>
      <c r="J595">
        <v>1</v>
      </c>
      <c r="K595">
        <v>1</v>
      </c>
      <c r="L595">
        <v>6</v>
      </c>
      <c r="M595">
        <v>25</v>
      </c>
      <c r="N595">
        <v>5.9</v>
      </c>
      <c r="O595">
        <v>4.5999999999999996</v>
      </c>
      <c r="P595">
        <v>55</v>
      </c>
      <c r="Q595">
        <v>67.7</v>
      </c>
      <c r="R595">
        <v>35</v>
      </c>
      <c r="S595">
        <v>198</v>
      </c>
      <c r="T595">
        <v>5.7</v>
      </c>
      <c r="U595">
        <v>1</v>
      </c>
      <c r="V595">
        <v>2</v>
      </c>
      <c r="W595">
        <v>3</v>
      </c>
      <c r="X595">
        <v>0</v>
      </c>
      <c r="Y595">
        <v>0</v>
      </c>
      <c r="Z595">
        <v>5</v>
      </c>
      <c r="AA595">
        <v>238</v>
      </c>
      <c r="AB595">
        <v>5</v>
      </c>
      <c r="AC595">
        <v>16</v>
      </c>
      <c r="AD595">
        <v>0</v>
      </c>
      <c r="AE595">
        <v>2</v>
      </c>
      <c r="AF595">
        <v>35.62202255555556</v>
      </c>
      <c r="AG595">
        <f>VLOOKUP(C595,'2023 FPIs'!$A$1:$B$33,2,FALSE)</f>
        <v>0.3</v>
      </c>
      <c r="AH595">
        <f>VLOOKUP($C595,'2023 FPIs'!$A$1:$F$33,3,FALSE)</f>
        <v>53.5</v>
      </c>
      <c r="AI595">
        <f>VLOOKUP($C595,'2023 FPIs'!$A$1:$F$33,4,FALSE)</f>
        <v>23.7</v>
      </c>
      <c r="AJ595">
        <f>VLOOKUP($C595,'2023 FPIs'!$A$1:$F$33,5,FALSE)</f>
        <v>76.5</v>
      </c>
      <c r="AK595">
        <f>VLOOKUP($C595,'2023 FPIs'!$A$1:$F$33,6,FALSE)</f>
        <v>70.7</v>
      </c>
      <c r="AL595">
        <f>VLOOKUP($C595,'2023 FPIs'!$A$1:$M$33,7,FALSE)</f>
        <v>1514</v>
      </c>
      <c r="AM595">
        <f>VLOOKUP($C595,'2023 FPIs'!$A$1:$M$33,8,FALSE)</f>
        <v>0.49019607843137253</v>
      </c>
      <c r="AN595">
        <f>VLOOKUP($C595,'2023 FPIs'!$A$1:$M$33,9,FALSE)</f>
        <v>0.58612975391498878</v>
      </c>
      <c r="AO595">
        <f>VLOOKUP($C595,'2023 FPIs'!$A$1:$M$33,10,FALSE)</f>
        <v>6.2394603709949398E-2</v>
      </c>
      <c r="AP595">
        <f>VLOOKUP($C595,'2023 FPIs'!$A$1:$M$33,11,FALSE)</f>
        <v>0.89670329670329663</v>
      </c>
      <c r="AQ595">
        <f>VLOOKUP($C595,'2023 FPIs'!$A$1:$M$33,12,FALSE)</f>
        <v>1</v>
      </c>
      <c r="AR595">
        <f>VLOOKUP($C595,'2023 FPIs'!$A$1:$M$33,13,FALSE)</f>
        <v>0.48657718120805371</v>
      </c>
      <c r="AS595">
        <v>22</v>
      </c>
      <c r="AT595">
        <v>26</v>
      </c>
      <c r="AU595">
        <v>15</v>
      </c>
      <c r="AV595">
        <v>30</v>
      </c>
      <c r="AW595">
        <v>200</v>
      </c>
      <c r="AX595">
        <v>1</v>
      </c>
      <c r="AY595">
        <v>1</v>
      </c>
      <c r="AZ595">
        <v>2</v>
      </c>
      <c r="BA595">
        <v>22</v>
      </c>
      <c r="BB595">
        <v>7.4</v>
      </c>
      <c r="BC595">
        <v>6.3</v>
      </c>
      <c r="BD595">
        <v>50</v>
      </c>
      <c r="BE595">
        <v>68.8</v>
      </c>
      <c r="BF595">
        <v>21</v>
      </c>
      <c r="BG595">
        <v>55</v>
      </c>
      <c r="BH595">
        <v>2.6</v>
      </c>
      <c r="BI595">
        <v>0</v>
      </c>
      <c r="BJ595">
        <v>2</v>
      </c>
      <c r="BK595">
        <v>2</v>
      </c>
      <c r="BL595">
        <v>2</v>
      </c>
      <c r="BM595">
        <v>2</v>
      </c>
      <c r="BN595">
        <v>7</v>
      </c>
      <c r="BO595">
        <v>320</v>
      </c>
      <c r="BP595">
        <v>4</v>
      </c>
      <c r="BQ595">
        <v>14</v>
      </c>
      <c r="BR595">
        <v>0</v>
      </c>
      <c r="BS595">
        <v>0</v>
      </c>
      <c r="BT595">
        <v>24.551564299666669</v>
      </c>
      <c r="BU595">
        <f>VLOOKUP(D595,'2023 FPIs'!$A$1:$B$33,2,FALSE)</f>
        <v>-1.3</v>
      </c>
      <c r="BV595">
        <f>VLOOKUP($D595,'2023 FPIs'!$A$1:$F$33,3,FALSE)</f>
        <v>44.4</v>
      </c>
      <c r="BW595">
        <f>VLOOKUP($D595,'2023 FPIs'!$A$1:$F$33,4,FALSE)</f>
        <v>26</v>
      </c>
      <c r="BX595">
        <f>VLOOKUP($D595,'2023 FPIs'!$A$1:$F$33,5,FALSE)</f>
        <v>66.7</v>
      </c>
      <c r="BY595">
        <f>VLOOKUP($D595,'2023 FPIs'!$A$1:$F$33,6,FALSE)</f>
        <v>42.9</v>
      </c>
      <c r="BZ595">
        <f>VLOOKUP($D595,'2023 FPIs'!$A$1:$G$33,7,FALSE)</f>
        <v>1516</v>
      </c>
      <c r="CA595">
        <f>VLOOKUP($D595,'2023 FPIs'!$A$1:$M$33,8,FALSE)</f>
        <v>0.38562091503267976</v>
      </c>
      <c r="CB595">
        <f>VLOOKUP($D595,'2023 FPIs'!$A$1:$M$33,9,FALSE)</f>
        <v>0.38255033557046975</v>
      </c>
      <c r="CC595">
        <f>VLOOKUP($D595,'2023 FPIs'!$A$1:$M$33,10,FALSE)</f>
        <v>0.10118043844856661</v>
      </c>
      <c r="CD595">
        <f>VLOOKUP($D595,'2023 FPIs'!$A$1:$M$33,11,FALSE)</f>
        <v>0.68131868131868134</v>
      </c>
      <c r="CE595">
        <f>VLOOKUP($D595,'2023 FPIs'!$A$1:$M$33,12,FALSE)</f>
        <v>0.39826839826839822</v>
      </c>
      <c r="CF595">
        <f>VLOOKUP($D595,'2023 FPIs'!$A$1:$M$33,13,FALSE)</f>
        <v>0.49328859060402686</v>
      </c>
      <c r="CG595">
        <f t="shared" si="72"/>
        <v>1.6</v>
      </c>
      <c r="CH595">
        <f t="shared" si="73"/>
        <v>1.204954954954955</v>
      </c>
      <c r="CI595">
        <f t="shared" si="74"/>
        <v>0.91153846153846152</v>
      </c>
      <c r="CJ595">
        <f t="shared" si="75"/>
        <v>1.1469265367316341</v>
      </c>
      <c r="CK595">
        <f t="shared" si="76"/>
        <v>1.6480186480186481</v>
      </c>
      <c r="CL595">
        <f t="shared" si="77"/>
        <v>-2</v>
      </c>
    </row>
    <row r="596" spans="1:90">
      <c r="A596" t="s">
        <v>1</v>
      </c>
      <c r="B596">
        <v>1</v>
      </c>
      <c r="C596" t="s">
        <v>49</v>
      </c>
      <c r="D596" t="s">
        <v>43</v>
      </c>
      <c r="E596">
        <v>27</v>
      </c>
      <c r="F596">
        <v>3</v>
      </c>
      <c r="G596">
        <v>27</v>
      </c>
      <c r="H596">
        <v>33</v>
      </c>
      <c r="I596">
        <v>263</v>
      </c>
      <c r="J596">
        <v>2</v>
      </c>
      <c r="K596">
        <v>0</v>
      </c>
      <c r="L596">
        <v>3</v>
      </c>
      <c r="M596">
        <v>26</v>
      </c>
      <c r="N596">
        <v>8.8000000000000007</v>
      </c>
      <c r="O596">
        <v>7.3</v>
      </c>
      <c r="P596">
        <v>81.8</v>
      </c>
      <c r="Q596">
        <v>120.1</v>
      </c>
      <c r="R596">
        <v>31</v>
      </c>
      <c r="S596">
        <v>78</v>
      </c>
      <c r="T596">
        <v>2.5</v>
      </c>
      <c r="U596">
        <v>1</v>
      </c>
      <c r="V596">
        <v>2</v>
      </c>
      <c r="W596">
        <v>2</v>
      </c>
      <c r="X596">
        <v>3</v>
      </c>
      <c r="Y596">
        <v>3</v>
      </c>
      <c r="Z596">
        <v>3</v>
      </c>
      <c r="AA596">
        <v>139</v>
      </c>
      <c r="AB596">
        <v>6</v>
      </c>
      <c r="AC596">
        <v>13</v>
      </c>
      <c r="AD596">
        <v>1</v>
      </c>
      <c r="AE596">
        <v>1</v>
      </c>
      <c r="AF596">
        <v>38.676524506944446</v>
      </c>
      <c r="AG596">
        <f>VLOOKUP(C596,'2023 FPIs'!$A$1:$B$33,2,FALSE)</f>
        <v>0.3</v>
      </c>
      <c r="AH596">
        <f>VLOOKUP($C596,'2023 FPIs'!$A$1:$F$33,3,FALSE)</f>
        <v>53.5</v>
      </c>
      <c r="AI596">
        <f>VLOOKUP($C596,'2023 FPIs'!$A$1:$F$33,4,FALSE)</f>
        <v>23.7</v>
      </c>
      <c r="AJ596">
        <f>VLOOKUP($C596,'2023 FPIs'!$A$1:$F$33,5,FALSE)</f>
        <v>76.5</v>
      </c>
      <c r="AK596">
        <f>VLOOKUP($C596,'2023 FPIs'!$A$1:$F$33,6,FALSE)</f>
        <v>70.7</v>
      </c>
      <c r="AL596">
        <f>VLOOKUP($C596,'2023 FPIs'!$A$1:$M$33,7,FALSE)</f>
        <v>1514</v>
      </c>
      <c r="AM596">
        <f>VLOOKUP($C596,'2023 FPIs'!$A$1:$M$33,8,FALSE)</f>
        <v>0.49019607843137253</v>
      </c>
      <c r="AN596">
        <f>VLOOKUP($C596,'2023 FPIs'!$A$1:$M$33,9,FALSE)</f>
        <v>0.58612975391498878</v>
      </c>
      <c r="AO596">
        <f>VLOOKUP($C596,'2023 FPIs'!$A$1:$M$33,10,FALSE)</f>
        <v>6.2394603709949398E-2</v>
      </c>
      <c r="AP596">
        <f>VLOOKUP($C596,'2023 FPIs'!$A$1:$M$33,11,FALSE)</f>
        <v>0.89670329670329663</v>
      </c>
      <c r="AQ596">
        <f>VLOOKUP($C596,'2023 FPIs'!$A$1:$M$33,12,FALSE)</f>
        <v>1</v>
      </c>
      <c r="AR596">
        <f>VLOOKUP($C596,'2023 FPIs'!$A$1:$M$33,13,FALSE)</f>
        <v>0.48657718120805371</v>
      </c>
      <c r="AS596">
        <v>27</v>
      </c>
      <c r="AT596">
        <v>3</v>
      </c>
      <c r="AU596">
        <v>13</v>
      </c>
      <c r="AV596">
        <v>25</v>
      </c>
      <c r="AW596">
        <v>68</v>
      </c>
      <c r="AX596">
        <v>0</v>
      </c>
      <c r="AY596">
        <v>0</v>
      </c>
      <c r="AZ596">
        <v>5</v>
      </c>
      <c r="BA596">
        <v>36</v>
      </c>
      <c r="BB596">
        <v>4.2</v>
      </c>
      <c r="BC596">
        <v>2.2999999999999998</v>
      </c>
      <c r="BD596">
        <v>52</v>
      </c>
      <c r="BE596">
        <v>57.9</v>
      </c>
      <c r="BF596">
        <v>15</v>
      </c>
      <c r="BG596">
        <v>26</v>
      </c>
      <c r="BH596">
        <v>1.7</v>
      </c>
      <c r="BI596">
        <v>0</v>
      </c>
      <c r="BJ596">
        <v>1</v>
      </c>
      <c r="BK596">
        <v>1</v>
      </c>
      <c r="BL596">
        <v>0</v>
      </c>
      <c r="BM596">
        <v>0</v>
      </c>
      <c r="BN596">
        <v>7</v>
      </c>
      <c r="BO596">
        <v>374</v>
      </c>
      <c r="BP596">
        <v>2</v>
      </c>
      <c r="BQ596">
        <v>12</v>
      </c>
      <c r="BR596">
        <v>1</v>
      </c>
      <c r="BS596">
        <v>1</v>
      </c>
      <c r="BT596">
        <v>21.49706179270833</v>
      </c>
      <c r="BU596">
        <f>VLOOKUP(D596,'2023 FPIs'!$A$1:$B$33,2,FALSE)</f>
        <v>-1</v>
      </c>
      <c r="BV596">
        <f>VLOOKUP($D596,'2023 FPIs'!$A$1:$F$33,3,FALSE)</f>
        <v>47</v>
      </c>
      <c r="BW596">
        <f>VLOOKUP($D596,'2023 FPIs'!$A$1:$F$33,4,FALSE)</f>
        <v>43</v>
      </c>
      <c r="BX596">
        <f>VLOOKUP($D596,'2023 FPIs'!$A$1:$F$33,5,FALSE)</f>
        <v>50.1</v>
      </c>
      <c r="BY596">
        <f>VLOOKUP($D596,'2023 FPIs'!$A$1:$F$33,6,FALSE)</f>
        <v>55.5</v>
      </c>
      <c r="BZ596">
        <f>VLOOKUP($D596,'2023 FPIs'!$A$1:$G$33,7,FALSE)</f>
        <v>1468</v>
      </c>
      <c r="CA596">
        <f>VLOOKUP($D596,'2023 FPIs'!$A$1:$M$33,8,FALSE)</f>
        <v>0.40522875816993464</v>
      </c>
      <c r="CB596">
        <f>VLOOKUP($D596,'2023 FPIs'!$A$1:$M$33,9,FALSE)</f>
        <v>0.44071588366890374</v>
      </c>
      <c r="CC596">
        <f>VLOOKUP($D596,'2023 FPIs'!$A$1:$M$33,10,FALSE)</f>
        <v>0.38785834738617203</v>
      </c>
      <c r="CD596">
        <f>VLOOKUP($D596,'2023 FPIs'!$A$1:$M$33,11,FALSE)</f>
        <v>0.31648351648351647</v>
      </c>
      <c r="CE596">
        <f>VLOOKUP($D596,'2023 FPIs'!$A$1:$M$33,12,FALSE)</f>
        <v>0.67099567099567092</v>
      </c>
      <c r="CF596">
        <f>VLOOKUP($D596,'2023 FPIs'!$A$1:$M$33,13,FALSE)</f>
        <v>0.33221476510067116</v>
      </c>
      <c r="CG596">
        <f t="shared" si="72"/>
        <v>1.3</v>
      </c>
      <c r="CH596">
        <f t="shared" si="73"/>
        <v>1.1382978723404256</v>
      </c>
      <c r="CI596">
        <f t="shared" si="74"/>
        <v>0.55116279069767438</v>
      </c>
      <c r="CJ596">
        <f t="shared" si="75"/>
        <v>1.5269461077844311</v>
      </c>
      <c r="CK596">
        <f t="shared" si="76"/>
        <v>1.273873873873874</v>
      </c>
      <c r="CL596">
        <f t="shared" si="77"/>
        <v>46</v>
      </c>
    </row>
    <row r="597" spans="1:90">
      <c r="A597" t="s">
        <v>0</v>
      </c>
      <c r="B597">
        <v>0</v>
      </c>
      <c r="C597" t="s">
        <v>49</v>
      </c>
      <c r="D597" t="s">
        <v>44</v>
      </c>
      <c r="E597">
        <v>3</v>
      </c>
      <c r="F597">
        <v>28</v>
      </c>
      <c r="G597">
        <v>19</v>
      </c>
      <c r="H597">
        <v>36</v>
      </c>
      <c r="I597">
        <v>73</v>
      </c>
      <c r="J597">
        <v>0</v>
      </c>
      <c r="K597">
        <v>3</v>
      </c>
      <c r="L597">
        <v>4</v>
      </c>
      <c r="M597">
        <v>48</v>
      </c>
      <c r="N597">
        <v>3.4</v>
      </c>
      <c r="O597">
        <v>1.8</v>
      </c>
      <c r="P597">
        <v>52.8</v>
      </c>
      <c r="Q597">
        <v>23.8</v>
      </c>
      <c r="R597">
        <v>25</v>
      </c>
      <c r="S597">
        <v>93</v>
      </c>
      <c r="T597">
        <v>3.7</v>
      </c>
      <c r="U597">
        <v>0</v>
      </c>
      <c r="V597">
        <v>1</v>
      </c>
      <c r="W597">
        <v>1</v>
      </c>
      <c r="X597">
        <v>0</v>
      </c>
      <c r="Y597">
        <v>0</v>
      </c>
      <c r="Z597">
        <v>8</v>
      </c>
      <c r="AA597">
        <v>373</v>
      </c>
      <c r="AB597">
        <v>4</v>
      </c>
      <c r="AC597">
        <v>16</v>
      </c>
      <c r="AD597">
        <v>1</v>
      </c>
      <c r="AE597">
        <v>1</v>
      </c>
      <c r="AF597">
        <v>30.255549513888887</v>
      </c>
      <c r="AG597">
        <f>VLOOKUP(C597,'2023 FPIs'!$A$1:$B$33,2,FALSE)</f>
        <v>0.3</v>
      </c>
      <c r="AH597">
        <f>VLOOKUP($C597,'2023 FPIs'!$A$1:$F$33,3,FALSE)</f>
        <v>53.5</v>
      </c>
      <c r="AI597">
        <f>VLOOKUP($C597,'2023 FPIs'!$A$1:$F$33,4,FALSE)</f>
        <v>23.7</v>
      </c>
      <c r="AJ597">
        <f>VLOOKUP($C597,'2023 FPIs'!$A$1:$F$33,5,FALSE)</f>
        <v>76.5</v>
      </c>
      <c r="AK597">
        <f>VLOOKUP($C597,'2023 FPIs'!$A$1:$F$33,6,FALSE)</f>
        <v>70.7</v>
      </c>
      <c r="AL597">
        <f>VLOOKUP($C597,'2023 FPIs'!$A$1:$M$33,7,FALSE)</f>
        <v>1514</v>
      </c>
      <c r="AM597">
        <f>VLOOKUP($C597,'2023 FPIs'!$A$1:$M$33,8,FALSE)</f>
        <v>0.49019607843137253</v>
      </c>
      <c r="AN597">
        <f>VLOOKUP($C597,'2023 FPIs'!$A$1:$M$33,9,FALSE)</f>
        <v>0.58612975391498878</v>
      </c>
      <c r="AO597">
        <f>VLOOKUP($C597,'2023 FPIs'!$A$1:$M$33,10,FALSE)</f>
        <v>6.2394603709949398E-2</v>
      </c>
      <c r="AP597">
        <f>VLOOKUP($C597,'2023 FPIs'!$A$1:$M$33,11,FALSE)</f>
        <v>0.89670329670329663</v>
      </c>
      <c r="AQ597">
        <f>VLOOKUP($C597,'2023 FPIs'!$A$1:$M$33,12,FALSE)</f>
        <v>1</v>
      </c>
      <c r="AR597">
        <f>VLOOKUP($C597,'2023 FPIs'!$A$1:$M$33,13,FALSE)</f>
        <v>0.48657718120805371</v>
      </c>
      <c r="AS597">
        <v>3</v>
      </c>
      <c r="AT597">
        <v>28</v>
      </c>
      <c r="AU597">
        <v>15</v>
      </c>
      <c r="AV597">
        <v>19</v>
      </c>
      <c r="AW597">
        <v>165</v>
      </c>
      <c r="AX597">
        <v>2</v>
      </c>
      <c r="AY597">
        <v>0</v>
      </c>
      <c r="AZ597">
        <v>3</v>
      </c>
      <c r="BA597">
        <v>21</v>
      </c>
      <c r="BB597">
        <v>9.8000000000000007</v>
      </c>
      <c r="BC597">
        <v>7.5</v>
      </c>
      <c r="BD597">
        <v>78.900000000000006</v>
      </c>
      <c r="BE597">
        <v>137.9</v>
      </c>
      <c r="BF597">
        <v>33</v>
      </c>
      <c r="BG597">
        <v>131</v>
      </c>
      <c r="BH597">
        <v>4</v>
      </c>
      <c r="BI597">
        <v>2</v>
      </c>
      <c r="BJ597">
        <v>0</v>
      </c>
      <c r="BK597">
        <v>0</v>
      </c>
      <c r="BL597">
        <v>4</v>
      </c>
      <c r="BM597">
        <v>4</v>
      </c>
      <c r="BN597">
        <v>7</v>
      </c>
      <c r="BO597">
        <v>334</v>
      </c>
      <c r="BP597">
        <v>4</v>
      </c>
      <c r="BQ597">
        <v>12</v>
      </c>
      <c r="BR597">
        <v>1</v>
      </c>
      <c r="BS597">
        <v>1</v>
      </c>
      <c r="BT597">
        <v>29.918038317416666</v>
      </c>
      <c r="BU597">
        <f>VLOOKUP(D597,'2023 FPIs'!$A$1:$B$33,2,FALSE)</f>
        <v>6.4</v>
      </c>
      <c r="BV597">
        <f>VLOOKUP($D597,'2023 FPIs'!$A$1:$F$33,3,FALSE)</f>
        <v>71.2</v>
      </c>
      <c r="BW597">
        <f>VLOOKUP($D597,'2023 FPIs'!$A$1:$F$33,4,FALSE)</f>
        <v>51.1</v>
      </c>
      <c r="BX597">
        <f>VLOOKUP($D597,'2023 FPIs'!$A$1:$F$33,5,FALSE)</f>
        <v>81.2</v>
      </c>
      <c r="BY597">
        <f>VLOOKUP($D597,'2023 FPIs'!$A$1:$F$33,6,FALSE)</f>
        <v>45.8</v>
      </c>
      <c r="BZ597">
        <f>VLOOKUP($D597,'2023 FPIs'!$A$1:$G$33,7,FALSE)</f>
        <v>1611</v>
      </c>
      <c r="CA597">
        <f>VLOOKUP($D597,'2023 FPIs'!$A$1:$M$33,8,FALSE)</f>
        <v>0.88888888888888895</v>
      </c>
      <c r="CB597">
        <f>VLOOKUP($D597,'2023 FPIs'!$A$1:$M$33,9,FALSE)</f>
        <v>0.98210290827740498</v>
      </c>
      <c r="CC597">
        <f>VLOOKUP($D597,'2023 FPIs'!$A$1:$M$33,10,FALSE)</f>
        <v>0.52445193929173695</v>
      </c>
      <c r="CD597">
        <f>VLOOKUP($D597,'2023 FPIs'!$A$1:$M$33,11,FALSE)</f>
        <v>1</v>
      </c>
      <c r="CE597">
        <f>VLOOKUP($D597,'2023 FPIs'!$A$1:$M$33,12,FALSE)</f>
        <v>0.46103896103896097</v>
      </c>
      <c r="CF597">
        <f>VLOOKUP($D597,'2023 FPIs'!$A$1:$M$33,13,FALSE)</f>
        <v>0.81208053691275173</v>
      </c>
      <c r="CG597">
        <f t="shared" si="72"/>
        <v>-6.1000000000000005</v>
      </c>
      <c r="CH597">
        <f t="shared" si="73"/>
        <v>0.75140449438202239</v>
      </c>
      <c r="CI597">
        <f t="shared" si="74"/>
        <v>0.46379647749510761</v>
      </c>
      <c r="CJ597">
        <f t="shared" si="75"/>
        <v>0.94211822660098521</v>
      </c>
      <c r="CK597">
        <f t="shared" si="76"/>
        <v>1.5436681222707425</v>
      </c>
      <c r="CL597">
        <f t="shared" si="77"/>
        <v>-97</v>
      </c>
    </row>
    <row r="598" spans="1:90">
      <c r="A598" t="s">
        <v>0</v>
      </c>
      <c r="B598">
        <v>0</v>
      </c>
      <c r="C598" t="s">
        <v>52</v>
      </c>
      <c r="D598" t="s">
        <v>49</v>
      </c>
      <c r="E598">
        <v>3</v>
      </c>
      <c r="F598">
        <v>24</v>
      </c>
      <c r="G598">
        <v>14</v>
      </c>
      <c r="H598">
        <v>32</v>
      </c>
      <c r="I598">
        <v>67</v>
      </c>
      <c r="J598">
        <v>0</v>
      </c>
      <c r="K598">
        <v>0</v>
      </c>
      <c r="L598">
        <v>2</v>
      </c>
      <c r="M598">
        <v>15</v>
      </c>
      <c r="N598">
        <v>2.6</v>
      </c>
      <c r="O598">
        <v>2</v>
      </c>
      <c r="P598">
        <v>43.8</v>
      </c>
      <c r="Q598">
        <v>51</v>
      </c>
      <c r="R598">
        <v>20</v>
      </c>
      <c r="S598">
        <v>75</v>
      </c>
      <c r="T598">
        <v>3.8</v>
      </c>
      <c r="U598">
        <v>0</v>
      </c>
      <c r="V598">
        <v>1</v>
      </c>
      <c r="W598">
        <v>2</v>
      </c>
      <c r="X598">
        <v>0</v>
      </c>
      <c r="Y598">
        <v>0</v>
      </c>
      <c r="Z598">
        <v>10</v>
      </c>
      <c r="AA598">
        <v>409</v>
      </c>
      <c r="AB598">
        <v>2</v>
      </c>
      <c r="AC598">
        <v>15</v>
      </c>
      <c r="AD598">
        <v>0</v>
      </c>
      <c r="AE598">
        <v>1</v>
      </c>
      <c r="AF598">
        <v>24.18029701388889</v>
      </c>
      <c r="AG598">
        <f>VLOOKUP(C598,'2023 FPIs'!$A$1:$B$33,2,FALSE)</f>
        <v>2.2000000000000002</v>
      </c>
      <c r="AH598">
        <f>VLOOKUP($C598,'2023 FPIs'!$A$1:$F$33,3,FALSE)</f>
        <v>48.4</v>
      </c>
      <c r="AI598">
        <f>VLOOKUP($C598,'2023 FPIs'!$A$1:$F$33,4,FALSE)</f>
        <v>41.3</v>
      </c>
      <c r="AJ598">
        <f>VLOOKUP($C598,'2023 FPIs'!$A$1:$F$33,5,FALSE)</f>
        <v>59.8</v>
      </c>
      <c r="AK598">
        <f>VLOOKUP($C598,'2023 FPIs'!$A$1:$F$33,6,FALSE)</f>
        <v>41.5</v>
      </c>
      <c r="AL598">
        <f>VLOOKUP($C598,'2023 FPIs'!$A$1:$M$33,7,FALSE)</f>
        <v>1627</v>
      </c>
      <c r="AM598">
        <f>VLOOKUP($C598,'2023 FPIs'!$A$1:$M$33,8,FALSE)</f>
        <v>0.6143790849673203</v>
      </c>
      <c r="AN598">
        <f>VLOOKUP($C598,'2023 FPIs'!$A$1:$M$33,9,FALSE)</f>
        <v>0.4720357941834451</v>
      </c>
      <c r="AO598">
        <f>VLOOKUP($C598,'2023 FPIs'!$A$1:$M$33,10,FALSE)</f>
        <v>0.35919055649241144</v>
      </c>
      <c r="AP598">
        <f>VLOOKUP($C598,'2023 FPIs'!$A$1:$M$33,11,FALSE)</f>
        <v>0.52967032967032956</v>
      </c>
      <c r="AQ598">
        <f>VLOOKUP($C598,'2023 FPIs'!$A$1:$M$33,12,FALSE)</f>
        <v>0.36796536796536794</v>
      </c>
      <c r="AR598">
        <f>VLOOKUP($C598,'2023 FPIs'!$A$1:$M$33,13,FALSE)</f>
        <v>0.86577181208053688</v>
      </c>
      <c r="AS598">
        <v>3</v>
      </c>
      <c r="AT598">
        <v>24</v>
      </c>
      <c r="AU598">
        <v>16</v>
      </c>
      <c r="AV598">
        <v>29</v>
      </c>
      <c r="AW598">
        <v>144</v>
      </c>
      <c r="AX598">
        <v>1</v>
      </c>
      <c r="AY598">
        <v>1</v>
      </c>
      <c r="AZ598">
        <v>3</v>
      </c>
      <c r="BA598">
        <v>10</v>
      </c>
      <c r="BB598">
        <v>5.3</v>
      </c>
      <c r="BC598">
        <v>4.5</v>
      </c>
      <c r="BD598">
        <v>55.2</v>
      </c>
      <c r="BE598">
        <v>65.900000000000006</v>
      </c>
      <c r="BF598">
        <v>40</v>
      </c>
      <c r="BG598">
        <v>206</v>
      </c>
      <c r="BH598">
        <v>5.2</v>
      </c>
      <c r="BI598">
        <v>1</v>
      </c>
      <c r="BJ598">
        <v>3</v>
      </c>
      <c r="BK598">
        <v>3</v>
      </c>
      <c r="BL598">
        <v>1</v>
      </c>
      <c r="BM598">
        <v>1</v>
      </c>
      <c r="BN598">
        <v>7</v>
      </c>
      <c r="BO598">
        <v>331</v>
      </c>
      <c r="BP598">
        <v>4</v>
      </c>
      <c r="BQ598">
        <v>14</v>
      </c>
      <c r="BR598">
        <v>0</v>
      </c>
      <c r="BS598">
        <v>0</v>
      </c>
      <c r="BT598">
        <v>35.993291922416674</v>
      </c>
      <c r="BU598">
        <f>VLOOKUP(D598,'2023 FPIs'!$A$1:$B$33,2,FALSE)</f>
        <v>0.3</v>
      </c>
      <c r="BV598">
        <f>VLOOKUP($D598,'2023 FPIs'!$A$1:$F$33,3,FALSE)</f>
        <v>53.5</v>
      </c>
      <c r="BW598">
        <f>VLOOKUP($D598,'2023 FPIs'!$A$1:$F$33,4,FALSE)</f>
        <v>23.7</v>
      </c>
      <c r="BX598">
        <f>VLOOKUP($D598,'2023 FPIs'!$A$1:$F$33,5,FALSE)</f>
        <v>76.5</v>
      </c>
      <c r="BY598">
        <f>VLOOKUP($D598,'2023 FPIs'!$A$1:$F$33,6,FALSE)</f>
        <v>70.7</v>
      </c>
      <c r="BZ598">
        <f>VLOOKUP($D598,'2023 FPIs'!$A$1:$G$33,7,FALSE)</f>
        <v>1514</v>
      </c>
      <c r="CA598">
        <f>VLOOKUP($D598,'2023 FPIs'!$A$1:$M$33,8,FALSE)</f>
        <v>0.49019607843137253</v>
      </c>
      <c r="CB598">
        <f>VLOOKUP($D598,'2023 FPIs'!$A$1:$M$33,9,FALSE)</f>
        <v>0.58612975391498878</v>
      </c>
      <c r="CC598">
        <f>VLOOKUP($D598,'2023 FPIs'!$A$1:$M$33,10,FALSE)</f>
        <v>6.2394603709949398E-2</v>
      </c>
      <c r="CD598">
        <f>VLOOKUP($D598,'2023 FPIs'!$A$1:$M$33,11,FALSE)</f>
        <v>0.89670329670329663</v>
      </c>
      <c r="CE598">
        <f>VLOOKUP($D598,'2023 FPIs'!$A$1:$M$33,12,FALSE)</f>
        <v>1</v>
      </c>
      <c r="CF598">
        <f>VLOOKUP($D598,'2023 FPIs'!$A$1:$M$33,13,FALSE)</f>
        <v>0.48657718120805371</v>
      </c>
      <c r="CG598">
        <f t="shared" si="72"/>
        <v>1.9000000000000001</v>
      </c>
      <c r="CH598">
        <f t="shared" si="73"/>
        <v>0.90467289719626165</v>
      </c>
      <c r="CI598">
        <f t="shared" si="74"/>
        <v>1.7426160337552743</v>
      </c>
      <c r="CJ598">
        <f t="shared" si="75"/>
        <v>0.78169934640522876</v>
      </c>
      <c r="CK598">
        <f t="shared" si="76"/>
        <v>0.58698727015558694</v>
      </c>
      <c r="CL598">
        <f t="shared" si="77"/>
        <v>113</v>
      </c>
    </row>
    <row r="599" spans="1:90">
      <c r="A599" t="s">
        <v>0</v>
      </c>
      <c r="B599">
        <v>0</v>
      </c>
      <c r="C599" t="s">
        <v>52</v>
      </c>
      <c r="D599" t="s">
        <v>44</v>
      </c>
      <c r="E599">
        <v>24</v>
      </c>
      <c r="F599">
        <v>27</v>
      </c>
      <c r="G599">
        <v>27</v>
      </c>
      <c r="H599">
        <v>41</v>
      </c>
      <c r="I599">
        <v>216</v>
      </c>
      <c r="J599">
        <v>2</v>
      </c>
      <c r="K599">
        <v>1</v>
      </c>
      <c r="L599">
        <v>1</v>
      </c>
      <c r="M599">
        <v>6</v>
      </c>
      <c r="N599">
        <v>5.4</v>
      </c>
      <c r="O599">
        <v>5.0999999999999996</v>
      </c>
      <c r="P599">
        <v>65.900000000000006</v>
      </c>
      <c r="Q599">
        <v>85</v>
      </c>
      <c r="R599">
        <v>15</v>
      </c>
      <c r="S599">
        <v>66</v>
      </c>
      <c r="T599">
        <v>4.4000000000000004</v>
      </c>
      <c r="U599">
        <v>0</v>
      </c>
      <c r="V599">
        <v>1</v>
      </c>
      <c r="W599">
        <v>1</v>
      </c>
      <c r="X599">
        <v>3</v>
      </c>
      <c r="Y599">
        <v>3</v>
      </c>
      <c r="Z599">
        <v>3</v>
      </c>
      <c r="AA599">
        <v>120</v>
      </c>
      <c r="AB599">
        <v>10</v>
      </c>
      <c r="AC599">
        <v>15</v>
      </c>
      <c r="AD599">
        <v>1</v>
      </c>
      <c r="AE599">
        <v>1</v>
      </c>
      <c r="AF599">
        <v>26.981663444444447</v>
      </c>
      <c r="AG599">
        <f>VLOOKUP(C599,'2023 FPIs'!$A$1:$B$33,2,FALSE)</f>
        <v>2.2000000000000002</v>
      </c>
      <c r="AH599">
        <f>VLOOKUP($C599,'2023 FPIs'!$A$1:$F$33,3,FALSE)</f>
        <v>48.4</v>
      </c>
      <c r="AI599">
        <f>VLOOKUP($C599,'2023 FPIs'!$A$1:$F$33,4,FALSE)</f>
        <v>41.3</v>
      </c>
      <c r="AJ599">
        <f>VLOOKUP($C599,'2023 FPIs'!$A$1:$F$33,5,FALSE)</f>
        <v>59.8</v>
      </c>
      <c r="AK599">
        <f>VLOOKUP($C599,'2023 FPIs'!$A$1:$F$33,6,FALSE)</f>
        <v>41.5</v>
      </c>
      <c r="AL599">
        <f>VLOOKUP($C599,'2023 FPIs'!$A$1:$M$33,7,FALSE)</f>
        <v>1627</v>
      </c>
      <c r="AM599">
        <f>VLOOKUP($C599,'2023 FPIs'!$A$1:$M$33,8,FALSE)</f>
        <v>0.6143790849673203</v>
      </c>
      <c r="AN599">
        <f>VLOOKUP($C599,'2023 FPIs'!$A$1:$M$33,9,FALSE)</f>
        <v>0.4720357941834451</v>
      </c>
      <c r="AO599">
        <f>VLOOKUP($C599,'2023 FPIs'!$A$1:$M$33,10,FALSE)</f>
        <v>0.35919055649241144</v>
      </c>
      <c r="AP599">
        <f>VLOOKUP($C599,'2023 FPIs'!$A$1:$M$33,11,FALSE)</f>
        <v>0.52967032967032956</v>
      </c>
      <c r="AQ599">
        <f>VLOOKUP($C599,'2023 FPIs'!$A$1:$M$33,12,FALSE)</f>
        <v>0.36796536796536794</v>
      </c>
      <c r="AR599">
        <f>VLOOKUP($C599,'2023 FPIs'!$A$1:$M$33,13,FALSE)</f>
        <v>0.86577181208053688</v>
      </c>
      <c r="AS599">
        <v>24</v>
      </c>
      <c r="AT599">
        <v>27</v>
      </c>
      <c r="AU599">
        <v>24</v>
      </c>
      <c r="AV599">
        <v>33</v>
      </c>
      <c r="AW599">
        <v>237</v>
      </c>
      <c r="AX599">
        <v>2</v>
      </c>
      <c r="AY599">
        <v>0</v>
      </c>
      <c r="AZ599">
        <v>0</v>
      </c>
      <c r="BA599">
        <v>0</v>
      </c>
      <c r="BB599">
        <v>7.2</v>
      </c>
      <c r="BC599">
        <v>7.2</v>
      </c>
      <c r="BD599">
        <v>72.7</v>
      </c>
      <c r="BE599">
        <v>112.8</v>
      </c>
      <c r="BF599">
        <v>37</v>
      </c>
      <c r="BG599">
        <v>178</v>
      </c>
      <c r="BH599">
        <v>4.8</v>
      </c>
      <c r="BI599">
        <v>1</v>
      </c>
      <c r="BJ599">
        <v>2</v>
      </c>
      <c r="BK599">
        <v>3</v>
      </c>
      <c r="BL599">
        <v>3</v>
      </c>
      <c r="BM599">
        <v>3</v>
      </c>
      <c r="BN599">
        <v>2</v>
      </c>
      <c r="BO599">
        <v>117</v>
      </c>
      <c r="BP599">
        <v>9</v>
      </c>
      <c r="BQ599">
        <v>14</v>
      </c>
      <c r="BR599">
        <v>0</v>
      </c>
      <c r="BS599">
        <v>0</v>
      </c>
      <c r="BT599">
        <v>33.19192498233334</v>
      </c>
      <c r="BU599">
        <f>VLOOKUP(D599,'2023 FPIs'!$A$1:$B$33,2,FALSE)</f>
        <v>6.4</v>
      </c>
      <c r="BV599">
        <f>VLOOKUP($D599,'2023 FPIs'!$A$1:$F$33,3,FALSE)</f>
        <v>71.2</v>
      </c>
      <c r="BW599">
        <f>VLOOKUP($D599,'2023 FPIs'!$A$1:$F$33,4,FALSE)</f>
        <v>51.1</v>
      </c>
      <c r="BX599">
        <f>VLOOKUP($D599,'2023 FPIs'!$A$1:$F$33,5,FALSE)</f>
        <v>81.2</v>
      </c>
      <c r="BY599">
        <f>VLOOKUP($D599,'2023 FPIs'!$A$1:$F$33,6,FALSE)</f>
        <v>45.8</v>
      </c>
      <c r="BZ599">
        <f>VLOOKUP($D599,'2023 FPIs'!$A$1:$G$33,7,FALSE)</f>
        <v>1611</v>
      </c>
      <c r="CA599">
        <f>VLOOKUP($D599,'2023 FPIs'!$A$1:$M$33,8,FALSE)</f>
        <v>0.88888888888888895</v>
      </c>
      <c r="CB599">
        <f>VLOOKUP($D599,'2023 FPIs'!$A$1:$M$33,9,FALSE)</f>
        <v>0.98210290827740498</v>
      </c>
      <c r="CC599">
        <f>VLOOKUP($D599,'2023 FPIs'!$A$1:$M$33,10,FALSE)</f>
        <v>0.52445193929173695</v>
      </c>
      <c r="CD599">
        <f>VLOOKUP($D599,'2023 FPIs'!$A$1:$M$33,11,FALSE)</f>
        <v>1</v>
      </c>
      <c r="CE599">
        <f>VLOOKUP($D599,'2023 FPIs'!$A$1:$M$33,12,FALSE)</f>
        <v>0.46103896103896097</v>
      </c>
      <c r="CF599">
        <f>VLOOKUP($D599,'2023 FPIs'!$A$1:$M$33,13,FALSE)</f>
        <v>0.81208053691275173</v>
      </c>
      <c r="CG599">
        <f t="shared" si="72"/>
        <v>-4.2</v>
      </c>
      <c r="CH599">
        <f t="shared" si="73"/>
        <v>0.6797752808988764</v>
      </c>
      <c r="CI599">
        <f t="shared" si="74"/>
        <v>0.80821917808219168</v>
      </c>
      <c r="CJ599">
        <f t="shared" si="75"/>
        <v>0.73645320197044328</v>
      </c>
      <c r="CK599">
        <f t="shared" si="76"/>
        <v>0.90611353711790399</v>
      </c>
      <c r="CL599">
        <f t="shared" si="77"/>
        <v>16</v>
      </c>
    </row>
    <row r="600" spans="1:90">
      <c r="A600" t="s">
        <v>1</v>
      </c>
      <c r="B600">
        <v>1</v>
      </c>
      <c r="C600" t="s">
        <v>52</v>
      </c>
      <c r="D600" t="s">
        <v>42</v>
      </c>
      <c r="E600">
        <v>19</v>
      </c>
      <c r="F600">
        <v>16</v>
      </c>
      <c r="G600">
        <v>26</v>
      </c>
      <c r="H600">
        <v>49</v>
      </c>
      <c r="I600">
        <v>242</v>
      </c>
      <c r="J600">
        <v>0</v>
      </c>
      <c r="K600">
        <v>1</v>
      </c>
      <c r="L600">
        <v>2</v>
      </c>
      <c r="M600">
        <v>17</v>
      </c>
      <c r="N600">
        <v>5.3</v>
      </c>
      <c r="O600">
        <v>4.7</v>
      </c>
      <c r="P600">
        <v>53.1</v>
      </c>
      <c r="Q600">
        <v>58.4</v>
      </c>
      <c r="R600">
        <v>23</v>
      </c>
      <c r="S600">
        <v>67</v>
      </c>
      <c r="T600">
        <v>2.9</v>
      </c>
      <c r="U600">
        <v>1</v>
      </c>
      <c r="V600">
        <v>4</v>
      </c>
      <c r="W600">
        <v>5</v>
      </c>
      <c r="X600">
        <v>1</v>
      </c>
      <c r="Y600">
        <v>1</v>
      </c>
      <c r="Z600">
        <v>5</v>
      </c>
      <c r="AA600">
        <v>211</v>
      </c>
      <c r="AB600">
        <v>5</v>
      </c>
      <c r="AC600">
        <v>17</v>
      </c>
      <c r="AD600">
        <v>1</v>
      </c>
      <c r="AE600">
        <v>1</v>
      </c>
      <c r="AF600">
        <v>36.162044999999999</v>
      </c>
      <c r="AG600">
        <f>VLOOKUP(C600,'2023 FPIs'!$A$1:$B$33,2,FALSE)</f>
        <v>2.2000000000000002</v>
      </c>
      <c r="AH600">
        <f>VLOOKUP($C600,'2023 FPIs'!$A$1:$F$33,3,FALSE)</f>
        <v>48.4</v>
      </c>
      <c r="AI600">
        <f>VLOOKUP($C600,'2023 FPIs'!$A$1:$F$33,4,FALSE)</f>
        <v>41.3</v>
      </c>
      <c r="AJ600">
        <f>VLOOKUP($C600,'2023 FPIs'!$A$1:$F$33,5,FALSE)</f>
        <v>59.8</v>
      </c>
      <c r="AK600">
        <f>VLOOKUP($C600,'2023 FPIs'!$A$1:$F$33,6,FALSE)</f>
        <v>41.5</v>
      </c>
      <c r="AL600">
        <f>VLOOKUP($C600,'2023 FPIs'!$A$1:$M$33,7,FALSE)</f>
        <v>1627</v>
      </c>
      <c r="AM600">
        <f>VLOOKUP($C600,'2023 FPIs'!$A$1:$M$33,8,FALSE)</f>
        <v>0.6143790849673203</v>
      </c>
      <c r="AN600">
        <f>VLOOKUP($C600,'2023 FPIs'!$A$1:$M$33,9,FALSE)</f>
        <v>0.4720357941834451</v>
      </c>
      <c r="AO600">
        <f>VLOOKUP($C600,'2023 FPIs'!$A$1:$M$33,10,FALSE)</f>
        <v>0.35919055649241144</v>
      </c>
      <c r="AP600">
        <f>VLOOKUP($C600,'2023 FPIs'!$A$1:$M$33,11,FALSE)</f>
        <v>0.52967032967032956</v>
      </c>
      <c r="AQ600">
        <f>VLOOKUP($C600,'2023 FPIs'!$A$1:$M$33,12,FALSE)</f>
        <v>0.36796536796536794</v>
      </c>
      <c r="AR600">
        <f>VLOOKUP($C600,'2023 FPIs'!$A$1:$M$33,13,FALSE)</f>
        <v>0.86577181208053688</v>
      </c>
      <c r="AS600">
        <v>19</v>
      </c>
      <c r="AT600">
        <v>16</v>
      </c>
      <c r="AU600">
        <v>18</v>
      </c>
      <c r="AV600">
        <v>33</v>
      </c>
      <c r="AW600">
        <v>221</v>
      </c>
      <c r="AX600">
        <v>1</v>
      </c>
      <c r="AY600">
        <v>2</v>
      </c>
      <c r="AZ600">
        <v>6</v>
      </c>
      <c r="BA600">
        <v>48</v>
      </c>
      <c r="BB600">
        <v>8.1999999999999993</v>
      </c>
      <c r="BC600">
        <v>5.7</v>
      </c>
      <c r="BD600">
        <v>54.5</v>
      </c>
      <c r="BE600">
        <v>60.3</v>
      </c>
      <c r="BF600">
        <v>13</v>
      </c>
      <c r="BG600">
        <v>71</v>
      </c>
      <c r="BH600">
        <v>5.5</v>
      </c>
      <c r="BI600">
        <v>0</v>
      </c>
      <c r="BJ600">
        <v>3</v>
      </c>
      <c r="BK600">
        <v>3</v>
      </c>
      <c r="BL600">
        <v>1</v>
      </c>
      <c r="BM600">
        <v>1</v>
      </c>
      <c r="BN600">
        <v>6</v>
      </c>
      <c r="BO600">
        <v>306</v>
      </c>
      <c r="BP600">
        <v>1</v>
      </c>
      <c r="BQ600">
        <v>11</v>
      </c>
      <c r="BR600">
        <v>1</v>
      </c>
      <c r="BS600">
        <v>1</v>
      </c>
      <c r="BT600">
        <v>24.011541757</v>
      </c>
      <c r="BU600">
        <f>VLOOKUP(D600,'2023 FPIs'!$A$1:$B$33,2,FALSE)</f>
        <v>0.7</v>
      </c>
      <c r="BV600">
        <f>VLOOKUP($D600,'2023 FPIs'!$A$1:$F$33,3,FALSE)</f>
        <v>43.6</v>
      </c>
      <c r="BW600">
        <f>VLOOKUP($D600,'2023 FPIs'!$A$1:$F$33,4,FALSE)</f>
        <v>56.4</v>
      </c>
      <c r="BX600">
        <f>VLOOKUP($D600,'2023 FPIs'!$A$1:$F$33,5,FALSE)</f>
        <v>44.8</v>
      </c>
      <c r="BY600">
        <f>VLOOKUP($D600,'2023 FPIs'!$A$1:$F$33,6,FALSE)</f>
        <v>24.5</v>
      </c>
      <c r="BZ600">
        <f>VLOOKUP($D600,'2023 FPIs'!$A$1:$G$33,7,FALSE)</f>
        <v>1455</v>
      </c>
      <c r="CA600">
        <f>VLOOKUP($D600,'2023 FPIs'!$A$1:$M$33,8,FALSE)</f>
        <v>0.5163398692810458</v>
      </c>
      <c r="CB600">
        <f>VLOOKUP($D600,'2023 FPIs'!$A$1:$M$33,9,FALSE)</f>
        <v>0.36465324384787473</v>
      </c>
      <c r="CC600">
        <f>VLOOKUP($D600,'2023 FPIs'!$A$1:$M$33,10,FALSE)</f>
        <v>0.61382799325463744</v>
      </c>
      <c r="CD600">
        <f>VLOOKUP($D600,'2023 FPIs'!$A$1:$M$33,11,FALSE)</f>
        <v>0.19999999999999987</v>
      </c>
      <c r="CE600">
        <f>VLOOKUP($D600,'2023 FPIs'!$A$1:$M$33,12,FALSE)</f>
        <v>0</v>
      </c>
      <c r="CF600">
        <f>VLOOKUP($D600,'2023 FPIs'!$A$1:$M$33,13,FALSE)</f>
        <v>0.28859060402684567</v>
      </c>
      <c r="CG600">
        <f t="shared" si="72"/>
        <v>1.5000000000000002</v>
      </c>
      <c r="CH600">
        <f t="shared" si="73"/>
        <v>1.1100917431192661</v>
      </c>
      <c r="CI600">
        <f t="shared" si="74"/>
        <v>0.73226950354609921</v>
      </c>
      <c r="CJ600">
        <f t="shared" si="75"/>
        <v>1.3348214285714286</v>
      </c>
      <c r="CK600">
        <f t="shared" si="76"/>
        <v>1.6938775510204083</v>
      </c>
      <c r="CL600">
        <f t="shared" si="77"/>
        <v>172</v>
      </c>
    </row>
    <row r="601" spans="1:90">
      <c r="A601" t="s">
        <v>0</v>
      </c>
      <c r="B601">
        <v>0</v>
      </c>
      <c r="C601" t="s">
        <v>52</v>
      </c>
      <c r="D601" t="s">
        <v>43</v>
      </c>
      <c r="E601">
        <v>3</v>
      </c>
      <c r="F601">
        <v>27</v>
      </c>
      <c r="G601">
        <v>20</v>
      </c>
      <c r="H601">
        <v>30</v>
      </c>
      <c r="I601">
        <v>139</v>
      </c>
      <c r="J601">
        <v>0</v>
      </c>
      <c r="K601">
        <v>0</v>
      </c>
      <c r="L601">
        <v>3</v>
      </c>
      <c r="M601">
        <v>26</v>
      </c>
      <c r="N601">
        <v>5.5</v>
      </c>
      <c r="O601">
        <v>4.2</v>
      </c>
      <c r="P601">
        <v>66.7</v>
      </c>
      <c r="Q601">
        <v>76.900000000000006</v>
      </c>
      <c r="R601">
        <v>18</v>
      </c>
      <c r="S601">
        <v>72</v>
      </c>
      <c r="T601">
        <v>4</v>
      </c>
      <c r="U601">
        <v>0</v>
      </c>
      <c r="V601">
        <v>1</v>
      </c>
      <c r="W601">
        <v>1</v>
      </c>
      <c r="X601">
        <v>0</v>
      </c>
      <c r="Y601">
        <v>0</v>
      </c>
      <c r="Z601">
        <v>5</v>
      </c>
      <c r="AA601">
        <v>257</v>
      </c>
      <c r="AB601">
        <v>2</v>
      </c>
      <c r="AC601">
        <v>9</v>
      </c>
      <c r="AD601">
        <v>0</v>
      </c>
      <c r="AE601">
        <v>1</v>
      </c>
      <c r="AF601">
        <v>25.277217604166665</v>
      </c>
      <c r="AG601">
        <f>VLOOKUP(C601,'2023 FPIs'!$A$1:$B$33,2,FALSE)</f>
        <v>2.2000000000000002</v>
      </c>
      <c r="AH601">
        <f>VLOOKUP($C601,'2023 FPIs'!$A$1:$F$33,3,FALSE)</f>
        <v>48.4</v>
      </c>
      <c r="AI601">
        <f>VLOOKUP($C601,'2023 FPIs'!$A$1:$F$33,4,FALSE)</f>
        <v>41.3</v>
      </c>
      <c r="AJ601">
        <f>VLOOKUP($C601,'2023 FPIs'!$A$1:$F$33,5,FALSE)</f>
        <v>59.8</v>
      </c>
      <c r="AK601">
        <f>VLOOKUP($C601,'2023 FPIs'!$A$1:$F$33,6,FALSE)</f>
        <v>41.5</v>
      </c>
      <c r="AL601">
        <f>VLOOKUP($C601,'2023 FPIs'!$A$1:$M$33,7,FALSE)</f>
        <v>1627</v>
      </c>
      <c r="AM601">
        <f>VLOOKUP($C601,'2023 FPIs'!$A$1:$M$33,8,FALSE)</f>
        <v>0.6143790849673203</v>
      </c>
      <c r="AN601">
        <f>VLOOKUP($C601,'2023 FPIs'!$A$1:$M$33,9,FALSE)</f>
        <v>0.4720357941834451</v>
      </c>
      <c r="AO601">
        <f>VLOOKUP($C601,'2023 FPIs'!$A$1:$M$33,10,FALSE)</f>
        <v>0.35919055649241144</v>
      </c>
      <c r="AP601">
        <f>VLOOKUP($C601,'2023 FPIs'!$A$1:$M$33,11,FALSE)</f>
        <v>0.52967032967032956</v>
      </c>
      <c r="AQ601">
        <f>VLOOKUP($C601,'2023 FPIs'!$A$1:$M$33,12,FALSE)</f>
        <v>0.36796536796536794</v>
      </c>
      <c r="AR601">
        <f>VLOOKUP($C601,'2023 FPIs'!$A$1:$M$33,13,FALSE)</f>
        <v>0.86577181208053688</v>
      </c>
      <c r="AS601">
        <v>3</v>
      </c>
      <c r="AT601">
        <v>27</v>
      </c>
      <c r="AU601">
        <v>19</v>
      </c>
      <c r="AV601">
        <v>26</v>
      </c>
      <c r="AW601">
        <v>227</v>
      </c>
      <c r="AX601">
        <v>2</v>
      </c>
      <c r="AY601">
        <v>1</v>
      </c>
      <c r="AZ601">
        <v>3</v>
      </c>
      <c r="BA601">
        <v>15</v>
      </c>
      <c r="BB601">
        <v>9.3000000000000007</v>
      </c>
      <c r="BC601">
        <v>7.8</v>
      </c>
      <c r="BD601">
        <v>73.099999999999994</v>
      </c>
      <c r="BE601">
        <v>109</v>
      </c>
      <c r="BF601">
        <v>33</v>
      </c>
      <c r="BG601">
        <v>173</v>
      </c>
      <c r="BH601">
        <v>5.2</v>
      </c>
      <c r="BI601">
        <v>1</v>
      </c>
      <c r="BJ601">
        <v>2</v>
      </c>
      <c r="BK601">
        <v>2</v>
      </c>
      <c r="BL601">
        <v>3</v>
      </c>
      <c r="BM601">
        <v>3</v>
      </c>
      <c r="BN601">
        <v>2</v>
      </c>
      <c r="BO601">
        <v>93</v>
      </c>
      <c r="BP601">
        <v>8</v>
      </c>
      <c r="BQ601">
        <v>13</v>
      </c>
      <c r="BR601">
        <v>1</v>
      </c>
      <c r="BS601">
        <v>1</v>
      </c>
      <c r="BT601">
        <v>34.896371132625006</v>
      </c>
      <c r="BU601">
        <f>VLOOKUP(D601,'2023 FPIs'!$A$1:$B$33,2,FALSE)</f>
        <v>-1</v>
      </c>
      <c r="BV601">
        <f>VLOOKUP($D601,'2023 FPIs'!$A$1:$F$33,3,FALSE)</f>
        <v>47</v>
      </c>
      <c r="BW601">
        <f>VLOOKUP($D601,'2023 FPIs'!$A$1:$F$33,4,FALSE)</f>
        <v>43</v>
      </c>
      <c r="BX601">
        <f>VLOOKUP($D601,'2023 FPIs'!$A$1:$F$33,5,FALSE)</f>
        <v>50.1</v>
      </c>
      <c r="BY601">
        <f>VLOOKUP($D601,'2023 FPIs'!$A$1:$F$33,6,FALSE)</f>
        <v>55.5</v>
      </c>
      <c r="BZ601">
        <f>VLOOKUP($D601,'2023 FPIs'!$A$1:$G$33,7,FALSE)</f>
        <v>1468</v>
      </c>
      <c r="CA601">
        <f>VLOOKUP($D601,'2023 FPIs'!$A$1:$M$33,8,FALSE)</f>
        <v>0.40522875816993464</v>
      </c>
      <c r="CB601">
        <f>VLOOKUP($D601,'2023 FPIs'!$A$1:$M$33,9,FALSE)</f>
        <v>0.44071588366890374</v>
      </c>
      <c r="CC601">
        <f>VLOOKUP($D601,'2023 FPIs'!$A$1:$M$33,10,FALSE)</f>
        <v>0.38785834738617203</v>
      </c>
      <c r="CD601">
        <f>VLOOKUP($D601,'2023 FPIs'!$A$1:$M$33,11,FALSE)</f>
        <v>0.31648351648351647</v>
      </c>
      <c r="CE601">
        <f>VLOOKUP($D601,'2023 FPIs'!$A$1:$M$33,12,FALSE)</f>
        <v>0.67099567099567092</v>
      </c>
      <c r="CF601">
        <f>VLOOKUP($D601,'2023 FPIs'!$A$1:$M$33,13,FALSE)</f>
        <v>0.33221476510067116</v>
      </c>
      <c r="CG601">
        <f t="shared" si="72"/>
        <v>3.2</v>
      </c>
      <c r="CH601">
        <f t="shared" si="73"/>
        <v>1.0297872340425531</v>
      </c>
      <c r="CI601">
        <f t="shared" si="74"/>
        <v>0.96046511627906972</v>
      </c>
      <c r="CJ601">
        <f t="shared" si="75"/>
        <v>1.1936127744510978</v>
      </c>
      <c r="CK601">
        <f t="shared" si="76"/>
        <v>0.74774774774774777</v>
      </c>
      <c r="CL601">
        <f t="shared" si="77"/>
        <v>159</v>
      </c>
    </row>
    <row r="602" spans="1:90">
      <c r="A602" t="s">
        <v>1</v>
      </c>
      <c r="B602">
        <v>1</v>
      </c>
      <c r="C602" t="s">
        <v>52</v>
      </c>
      <c r="D602" t="s">
        <v>57</v>
      </c>
      <c r="E602">
        <v>34</v>
      </c>
      <c r="F602">
        <v>20</v>
      </c>
      <c r="G602">
        <v>36</v>
      </c>
      <c r="H602">
        <v>46</v>
      </c>
      <c r="I602">
        <v>287</v>
      </c>
      <c r="J602">
        <v>3</v>
      </c>
      <c r="K602">
        <v>1</v>
      </c>
      <c r="L602">
        <v>3</v>
      </c>
      <c r="M602">
        <v>30</v>
      </c>
      <c r="N602">
        <v>6.9</v>
      </c>
      <c r="O602">
        <v>5.9</v>
      </c>
      <c r="P602">
        <v>78.3</v>
      </c>
      <c r="Q602">
        <v>105.3</v>
      </c>
      <c r="R602">
        <v>30</v>
      </c>
      <c r="S602">
        <v>93</v>
      </c>
      <c r="T602">
        <v>3.1</v>
      </c>
      <c r="U602">
        <v>0</v>
      </c>
      <c r="V602">
        <v>2</v>
      </c>
      <c r="W602">
        <v>2</v>
      </c>
      <c r="X602">
        <v>4</v>
      </c>
      <c r="Y602">
        <v>4</v>
      </c>
      <c r="Z602">
        <v>3</v>
      </c>
      <c r="AA602">
        <v>145</v>
      </c>
      <c r="AB602">
        <v>5</v>
      </c>
      <c r="AC602">
        <v>14</v>
      </c>
      <c r="AD602">
        <v>0</v>
      </c>
      <c r="AE602">
        <v>3</v>
      </c>
      <c r="AF602">
        <v>38.355886180555551</v>
      </c>
      <c r="AG602">
        <f>VLOOKUP(C602,'2023 FPIs'!$A$1:$B$33,2,FALSE)</f>
        <v>2.2000000000000002</v>
      </c>
      <c r="AH602">
        <f>VLOOKUP($C602,'2023 FPIs'!$A$1:$F$33,3,FALSE)</f>
        <v>48.4</v>
      </c>
      <c r="AI602">
        <f>VLOOKUP($C602,'2023 FPIs'!$A$1:$F$33,4,FALSE)</f>
        <v>41.3</v>
      </c>
      <c r="AJ602">
        <f>VLOOKUP($C602,'2023 FPIs'!$A$1:$F$33,5,FALSE)</f>
        <v>59.8</v>
      </c>
      <c r="AK602">
        <f>VLOOKUP($C602,'2023 FPIs'!$A$1:$F$33,6,FALSE)</f>
        <v>41.5</v>
      </c>
      <c r="AL602">
        <f>VLOOKUP($C602,'2023 FPIs'!$A$1:$M$33,7,FALSE)</f>
        <v>1627</v>
      </c>
      <c r="AM602">
        <f>VLOOKUP($C602,'2023 FPIs'!$A$1:$M$33,8,FALSE)</f>
        <v>0.6143790849673203</v>
      </c>
      <c r="AN602">
        <f>VLOOKUP($C602,'2023 FPIs'!$A$1:$M$33,9,FALSE)</f>
        <v>0.4720357941834451</v>
      </c>
      <c r="AO602">
        <f>VLOOKUP($C602,'2023 FPIs'!$A$1:$M$33,10,FALSE)</f>
        <v>0.35919055649241144</v>
      </c>
      <c r="AP602">
        <f>VLOOKUP($C602,'2023 FPIs'!$A$1:$M$33,11,FALSE)</f>
        <v>0.52967032967032956</v>
      </c>
      <c r="AQ602">
        <f>VLOOKUP($C602,'2023 FPIs'!$A$1:$M$33,12,FALSE)</f>
        <v>0.36796536796536794</v>
      </c>
      <c r="AR602">
        <f>VLOOKUP($C602,'2023 FPIs'!$A$1:$M$33,13,FALSE)</f>
        <v>0.86577181208053688</v>
      </c>
      <c r="AS602">
        <v>34</v>
      </c>
      <c r="AT602">
        <v>20</v>
      </c>
      <c r="AU602">
        <v>15</v>
      </c>
      <c r="AV602">
        <v>32</v>
      </c>
      <c r="AW602">
        <v>152</v>
      </c>
      <c r="AX602">
        <v>2</v>
      </c>
      <c r="AY602">
        <v>2</v>
      </c>
      <c r="AZ602">
        <v>3</v>
      </c>
      <c r="BA602">
        <v>14</v>
      </c>
      <c r="BB602">
        <v>5.2</v>
      </c>
      <c r="BC602">
        <v>4.3</v>
      </c>
      <c r="BD602">
        <v>46.9</v>
      </c>
      <c r="BE602">
        <v>55.7</v>
      </c>
      <c r="BF602">
        <v>22</v>
      </c>
      <c r="BG602">
        <v>142</v>
      </c>
      <c r="BH602">
        <v>6.5</v>
      </c>
      <c r="BI602">
        <v>1</v>
      </c>
      <c r="BJ602">
        <v>0</v>
      </c>
      <c r="BK602">
        <v>0</v>
      </c>
      <c r="BL602">
        <v>2</v>
      </c>
      <c r="BM602">
        <v>3</v>
      </c>
      <c r="BN602">
        <v>4</v>
      </c>
      <c r="BO602">
        <v>219</v>
      </c>
      <c r="BP602">
        <v>4</v>
      </c>
      <c r="BQ602">
        <v>11</v>
      </c>
      <c r="BR602">
        <v>0</v>
      </c>
      <c r="BS602">
        <v>3</v>
      </c>
      <c r="BT602">
        <v>21.817700177416665</v>
      </c>
      <c r="BU602">
        <f>VLOOKUP(D602,'2023 FPIs'!$A$1:$B$33,2,FALSE)</f>
        <v>-7.2</v>
      </c>
      <c r="BV602">
        <f>VLOOKUP($D602,'2023 FPIs'!$A$1:$F$33,3,FALSE)</f>
        <v>34.5</v>
      </c>
      <c r="BW602">
        <f>VLOOKUP($D602,'2023 FPIs'!$A$1:$F$33,4,FALSE)</f>
        <v>29.5</v>
      </c>
      <c r="BX602">
        <f>VLOOKUP($D602,'2023 FPIs'!$A$1:$F$33,5,FALSE)</f>
        <v>41.7</v>
      </c>
      <c r="BY602">
        <f>VLOOKUP($D602,'2023 FPIs'!$A$1:$F$33,6,FALSE)</f>
        <v>63.2</v>
      </c>
      <c r="BZ602">
        <f>VLOOKUP($D602,'2023 FPIs'!$A$1:$G$33,7,FALSE)</f>
        <v>1369</v>
      </c>
      <c r="CA602">
        <f>VLOOKUP($D602,'2023 FPIs'!$A$1:$M$33,8,FALSE)</f>
        <v>0</v>
      </c>
      <c r="CB602">
        <f>VLOOKUP($D602,'2023 FPIs'!$A$1:$M$33,9,FALSE)</f>
        <v>0.16107382550335567</v>
      </c>
      <c r="CC602">
        <f>VLOOKUP($D602,'2023 FPIs'!$A$1:$M$33,10,FALSE)</f>
        <v>0.16020236087689715</v>
      </c>
      <c r="CD602">
        <f>VLOOKUP($D602,'2023 FPIs'!$A$1:$M$33,11,FALSE)</f>
        <v>0.13186813186813187</v>
      </c>
      <c r="CE602">
        <f>VLOOKUP($D602,'2023 FPIs'!$A$1:$M$33,12,FALSE)</f>
        <v>0.83766233766233766</v>
      </c>
      <c r="CF602">
        <f>VLOOKUP($D602,'2023 FPIs'!$A$1:$M$33,13,FALSE)</f>
        <v>0</v>
      </c>
      <c r="CG602">
        <f t="shared" si="72"/>
        <v>9.4</v>
      </c>
      <c r="CH602">
        <f t="shared" si="73"/>
        <v>1.4028985507246376</v>
      </c>
      <c r="CI602">
        <f t="shared" si="74"/>
        <v>1.4</v>
      </c>
      <c r="CJ602">
        <f t="shared" si="75"/>
        <v>1.4340527577937647</v>
      </c>
      <c r="CK602">
        <f t="shared" si="76"/>
        <v>0.65664556962025311</v>
      </c>
      <c r="CL602">
        <f t="shared" si="77"/>
        <v>258</v>
      </c>
    </row>
    <row r="603" spans="1:90">
      <c r="A603" t="s">
        <v>0</v>
      </c>
      <c r="B603">
        <v>0</v>
      </c>
      <c r="C603" t="s">
        <v>46</v>
      </c>
      <c r="D603" t="s">
        <v>50</v>
      </c>
      <c r="E603">
        <v>20</v>
      </c>
      <c r="F603">
        <v>21</v>
      </c>
      <c r="G603">
        <v>21</v>
      </c>
      <c r="H603">
        <v>39</v>
      </c>
      <c r="I603">
        <v>226</v>
      </c>
      <c r="J603">
        <v>2</v>
      </c>
      <c r="K603">
        <v>1</v>
      </c>
      <c r="L603">
        <v>0</v>
      </c>
      <c r="M603">
        <v>0</v>
      </c>
      <c r="N603">
        <v>5.8</v>
      </c>
      <c r="O603">
        <v>5.8</v>
      </c>
      <c r="P603">
        <v>53.8</v>
      </c>
      <c r="Q603">
        <v>77.5</v>
      </c>
      <c r="R603">
        <v>23</v>
      </c>
      <c r="S603">
        <v>90</v>
      </c>
      <c r="T603">
        <v>3.9</v>
      </c>
      <c r="U603">
        <v>0</v>
      </c>
      <c r="V603">
        <v>2</v>
      </c>
      <c r="W603">
        <v>2</v>
      </c>
      <c r="X603">
        <v>2</v>
      </c>
      <c r="Y603">
        <v>2</v>
      </c>
      <c r="Z603">
        <v>5</v>
      </c>
      <c r="AA603">
        <v>247</v>
      </c>
      <c r="AB603">
        <v>5</v>
      </c>
      <c r="AC603">
        <v>14</v>
      </c>
      <c r="AD603">
        <v>0</v>
      </c>
      <c r="AE603">
        <v>1</v>
      </c>
      <c r="AF603">
        <v>27.420431680555556</v>
      </c>
      <c r="AG603">
        <f>VLOOKUP(C603,'2023 FPIs'!$A$1:$B$33,2,FALSE)</f>
        <v>7.4</v>
      </c>
      <c r="AH603">
        <f>VLOOKUP($C603,'2023 FPIs'!$A$1:$F$33,3,FALSE)</f>
        <v>65.8</v>
      </c>
      <c r="AI603">
        <f>VLOOKUP($C603,'2023 FPIs'!$A$1:$F$33,4,FALSE)</f>
        <v>58.2</v>
      </c>
      <c r="AJ603">
        <f>VLOOKUP($C603,'2023 FPIs'!$A$1:$F$33,5,FALSE)</f>
        <v>68.7</v>
      </c>
      <c r="AK603">
        <f>VLOOKUP($C603,'2023 FPIs'!$A$1:$F$33,6,FALSE)</f>
        <v>41.6</v>
      </c>
      <c r="AL603">
        <f>VLOOKUP($C603,'2023 FPIs'!$A$1:$M$33,7,FALSE)</f>
        <v>1663</v>
      </c>
      <c r="AM603">
        <f>VLOOKUP($C603,'2023 FPIs'!$A$1:$M$33,8,FALSE)</f>
        <v>0.95424836601307195</v>
      </c>
      <c r="AN603">
        <f>VLOOKUP($C603,'2023 FPIs'!$A$1:$M$33,9,FALSE)</f>
        <v>0.86129753914988805</v>
      </c>
      <c r="AO603">
        <f>VLOOKUP($C603,'2023 FPIs'!$A$1:$M$33,10,FALSE)</f>
        <v>0.64418212478920744</v>
      </c>
      <c r="AP603">
        <f>VLOOKUP($C603,'2023 FPIs'!$A$1:$M$33,11,FALSE)</f>
        <v>0.72527472527472525</v>
      </c>
      <c r="AQ603">
        <f>VLOOKUP($C603,'2023 FPIs'!$A$1:$M$33,12,FALSE)</f>
        <v>0.37012987012987014</v>
      </c>
      <c r="AR603">
        <f>VLOOKUP($C603,'2023 FPIs'!$A$1:$M$33,13,FALSE)</f>
        <v>0.98657718120805371</v>
      </c>
      <c r="AS603">
        <v>20</v>
      </c>
      <c r="AT603">
        <v>21</v>
      </c>
      <c r="AU603">
        <v>22</v>
      </c>
      <c r="AV603">
        <v>35</v>
      </c>
      <c r="AW603">
        <v>250</v>
      </c>
      <c r="AX603">
        <v>1</v>
      </c>
      <c r="AY603">
        <v>0</v>
      </c>
      <c r="AZ603">
        <v>1</v>
      </c>
      <c r="BA603">
        <v>3</v>
      </c>
      <c r="BB603">
        <v>7.2</v>
      </c>
      <c r="BC603">
        <v>6.9</v>
      </c>
      <c r="BD603">
        <v>62.9</v>
      </c>
      <c r="BE603">
        <v>93.7</v>
      </c>
      <c r="BF603">
        <v>34</v>
      </c>
      <c r="BG603">
        <v>118</v>
      </c>
      <c r="BH603">
        <v>3.5</v>
      </c>
      <c r="BI603">
        <v>1</v>
      </c>
      <c r="BJ603">
        <v>0</v>
      </c>
      <c r="BK603">
        <v>0</v>
      </c>
      <c r="BL603">
        <v>3</v>
      </c>
      <c r="BM603">
        <v>3</v>
      </c>
      <c r="BN603">
        <v>5</v>
      </c>
      <c r="BO603">
        <v>222</v>
      </c>
      <c r="BP603">
        <v>5</v>
      </c>
      <c r="BQ603">
        <v>15</v>
      </c>
      <c r="BR603">
        <v>1</v>
      </c>
      <c r="BS603">
        <v>3</v>
      </c>
      <c r="BT603">
        <v>32.753156666416672</v>
      </c>
      <c r="BU603">
        <f>VLOOKUP(D603,'2023 FPIs'!$A$1:$B$33,2,FALSE)</f>
        <v>1.6</v>
      </c>
      <c r="BV603">
        <f>VLOOKUP($D603,'2023 FPIs'!$A$1:$F$33,3,FALSE)</f>
        <v>66.599999999999994</v>
      </c>
      <c r="BW603">
        <f>VLOOKUP($D603,'2023 FPIs'!$A$1:$F$33,4,FALSE)</f>
        <v>51.4</v>
      </c>
      <c r="BX603">
        <f>VLOOKUP($D603,'2023 FPIs'!$A$1:$F$33,5,FALSE)</f>
        <v>67.8</v>
      </c>
      <c r="BY603">
        <f>VLOOKUP($D603,'2023 FPIs'!$A$1:$F$33,6,FALSE)</f>
        <v>65.5</v>
      </c>
      <c r="BZ603">
        <f>VLOOKUP($D603,'2023 FPIs'!$A$1:$G$33,7,FALSE)</f>
        <v>1573</v>
      </c>
      <c r="CA603">
        <f>VLOOKUP($D603,'2023 FPIs'!$A$1:$M$33,8,FALSE)</f>
        <v>0.57516339869281052</v>
      </c>
      <c r="CB603">
        <f>VLOOKUP($D603,'2023 FPIs'!$A$1:$M$33,9,FALSE)</f>
        <v>0.87919463087248306</v>
      </c>
      <c r="CC603">
        <f>VLOOKUP($D603,'2023 FPIs'!$A$1:$M$33,10,FALSE)</f>
        <v>0.5295109612141653</v>
      </c>
      <c r="CD603">
        <f>VLOOKUP($D603,'2023 FPIs'!$A$1:$M$33,11,FALSE)</f>
        <v>0.70549450549450532</v>
      </c>
      <c r="CE603">
        <f>VLOOKUP($D603,'2023 FPIs'!$A$1:$M$33,12,FALSE)</f>
        <v>0.88744588744588737</v>
      </c>
      <c r="CF603">
        <f>VLOOKUP($D603,'2023 FPIs'!$A$1:$M$33,13,FALSE)</f>
        <v>0.68456375838926176</v>
      </c>
      <c r="CG603">
        <f t="shared" si="72"/>
        <v>5.8000000000000007</v>
      </c>
      <c r="CH603">
        <f t="shared" si="73"/>
        <v>0.98798798798798804</v>
      </c>
      <c r="CI603">
        <f t="shared" si="74"/>
        <v>1.1322957198443582</v>
      </c>
      <c r="CJ603">
        <f t="shared" si="75"/>
        <v>1.013274336283186</v>
      </c>
      <c r="CK603">
        <f t="shared" si="76"/>
        <v>0.63511450381679391</v>
      </c>
      <c r="CL603">
        <f t="shared" si="77"/>
        <v>90</v>
      </c>
    </row>
    <row r="604" spans="1:90">
      <c r="A604" t="s">
        <v>1</v>
      </c>
      <c r="B604">
        <v>1</v>
      </c>
      <c r="C604" t="s">
        <v>46</v>
      </c>
      <c r="D604" t="s">
        <v>41</v>
      </c>
      <c r="E604">
        <v>17</v>
      </c>
      <c r="F604">
        <v>9</v>
      </c>
      <c r="G604">
        <v>29</v>
      </c>
      <c r="H604">
        <v>41</v>
      </c>
      <c r="I604">
        <v>298</v>
      </c>
      <c r="J604">
        <v>2</v>
      </c>
      <c r="K604">
        <v>1</v>
      </c>
      <c r="L604">
        <v>1</v>
      </c>
      <c r="M604">
        <v>7</v>
      </c>
      <c r="N604">
        <v>7.4</v>
      </c>
      <c r="O604">
        <v>7.1</v>
      </c>
      <c r="P604">
        <v>70.7</v>
      </c>
      <c r="Q604">
        <v>97.4</v>
      </c>
      <c r="R604">
        <v>22</v>
      </c>
      <c r="S604">
        <v>101</v>
      </c>
      <c r="T604">
        <v>4.5999999999999996</v>
      </c>
      <c r="U604">
        <v>0</v>
      </c>
      <c r="V604">
        <v>1</v>
      </c>
      <c r="W604">
        <v>1</v>
      </c>
      <c r="X604">
        <v>2</v>
      </c>
      <c r="Y604">
        <v>2</v>
      </c>
      <c r="Z604">
        <v>4</v>
      </c>
      <c r="AA604">
        <v>193</v>
      </c>
      <c r="AB604">
        <v>4</v>
      </c>
      <c r="AC604">
        <v>13</v>
      </c>
      <c r="AD604">
        <v>2</v>
      </c>
      <c r="AE604">
        <v>2</v>
      </c>
      <c r="AF604">
        <v>31.926243951388891</v>
      </c>
      <c r="AG604">
        <f>VLOOKUP(C604,'2023 FPIs'!$A$1:$B$33,2,FALSE)</f>
        <v>7.4</v>
      </c>
      <c r="AH604">
        <f>VLOOKUP($C604,'2023 FPIs'!$A$1:$F$33,3,FALSE)</f>
        <v>65.8</v>
      </c>
      <c r="AI604">
        <f>VLOOKUP($C604,'2023 FPIs'!$A$1:$F$33,4,FALSE)</f>
        <v>58.2</v>
      </c>
      <c r="AJ604">
        <f>VLOOKUP($C604,'2023 FPIs'!$A$1:$F$33,5,FALSE)</f>
        <v>68.7</v>
      </c>
      <c r="AK604">
        <f>VLOOKUP($C604,'2023 FPIs'!$A$1:$F$33,6,FALSE)</f>
        <v>41.6</v>
      </c>
      <c r="AL604">
        <f>VLOOKUP($C604,'2023 FPIs'!$A$1:$M$33,7,FALSE)</f>
        <v>1663</v>
      </c>
      <c r="AM604">
        <f>VLOOKUP($C604,'2023 FPIs'!$A$1:$M$33,8,FALSE)</f>
        <v>0.95424836601307195</v>
      </c>
      <c r="AN604">
        <f>VLOOKUP($C604,'2023 FPIs'!$A$1:$M$33,9,FALSE)</f>
        <v>0.86129753914988805</v>
      </c>
      <c r="AO604">
        <f>VLOOKUP($C604,'2023 FPIs'!$A$1:$M$33,10,FALSE)</f>
        <v>0.64418212478920744</v>
      </c>
      <c r="AP604">
        <f>VLOOKUP($C604,'2023 FPIs'!$A$1:$M$33,11,FALSE)</f>
        <v>0.72527472527472525</v>
      </c>
      <c r="AQ604">
        <f>VLOOKUP($C604,'2023 FPIs'!$A$1:$M$33,12,FALSE)</f>
        <v>0.37012987012987014</v>
      </c>
      <c r="AR604">
        <f>VLOOKUP($C604,'2023 FPIs'!$A$1:$M$33,13,FALSE)</f>
        <v>0.98657718120805371</v>
      </c>
      <c r="AS604">
        <v>17</v>
      </c>
      <c r="AT604">
        <v>9</v>
      </c>
      <c r="AU604">
        <v>23</v>
      </c>
      <c r="AV604">
        <v>42</v>
      </c>
      <c r="AW604">
        <v>197</v>
      </c>
      <c r="AX604">
        <v>0</v>
      </c>
      <c r="AY604">
        <v>0</v>
      </c>
      <c r="AZ604">
        <v>4</v>
      </c>
      <c r="BA604">
        <v>18</v>
      </c>
      <c r="BB604">
        <v>5.0999999999999996</v>
      </c>
      <c r="BC604">
        <v>4.3</v>
      </c>
      <c r="BD604">
        <v>54.8</v>
      </c>
      <c r="BE604">
        <v>67.3</v>
      </c>
      <c r="BF604">
        <v>18</v>
      </c>
      <c r="BG604">
        <v>74</v>
      </c>
      <c r="BH604">
        <v>4.0999999999999996</v>
      </c>
      <c r="BI604">
        <v>0</v>
      </c>
      <c r="BJ604">
        <v>3</v>
      </c>
      <c r="BK604">
        <v>3</v>
      </c>
      <c r="BL604">
        <v>0</v>
      </c>
      <c r="BM604">
        <v>0</v>
      </c>
      <c r="BN604">
        <v>5</v>
      </c>
      <c r="BO604">
        <v>243</v>
      </c>
      <c r="BP604">
        <v>3</v>
      </c>
      <c r="BQ604">
        <v>12</v>
      </c>
      <c r="BR604">
        <v>0</v>
      </c>
      <c r="BS604">
        <v>2</v>
      </c>
      <c r="BT604">
        <v>28.247343576041665</v>
      </c>
      <c r="BU604">
        <f>VLOOKUP(D604,'2023 FPIs'!$A$1:$B$33,2,FALSE)</f>
        <v>2.7</v>
      </c>
      <c r="BV604">
        <f>VLOOKUP($D604,'2023 FPIs'!$A$1:$F$33,3,FALSE)</f>
        <v>64</v>
      </c>
      <c r="BW604">
        <f>VLOOKUP($D604,'2023 FPIs'!$A$1:$F$33,4,FALSE)</f>
        <v>39.9</v>
      </c>
      <c r="BX604">
        <f>VLOOKUP($D604,'2023 FPIs'!$A$1:$F$33,5,FALSE)</f>
        <v>76.2</v>
      </c>
      <c r="BY604">
        <f>VLOOKUP($D604,'2023 FPIs'!$A$1:$F$33,6,FALSE)</f>
        <v>61.2</v>
      </c>
      <c r="BZ604">
        <f>VLOOKUP($D604,'2023 FPIs'!$A$1:$G$33,7,FALSE)</f>
        <v>1396</v>
      </c>
      <c r="CA604">
        <f>VLOOKUP($D604,'2023 FPIs'!$A$1:$M$33,8,FALSE)</f>
        <v>0.6470588235294118</v>
      </c>
      <c r="CB604">
        <f>VLOOKUP($D604,'2023 FPIs'!$A$1:$M$33,9,FALSE)</f>
        <v>0.82102908277404918</v>
      </c>
      <c r="CC604">
        <f>VLOOKUP($D604,'2023 FPIs'!$A$1:$M$33,10,FALSE)</f>
        <v>0.33558178752107926</v>
      </c>
      <c r="CD604">
        <f>VLOOKUP($D604,'2023 FPIs'!$A$1:$M$33,11,FALSE)</f>
        <v>0.89010989010989006</v>
      </c>
      <c r="CE604">
        <f>VLOOKUP($D604,'2023 FPIs'!$A$1:$M$33,12,FALSE)</f>
        <v>0.7943722943722944</v>
      </c>
      <c r="CF604">
        <f>VLOOKUP($D604,'2023 FPIs'!$A$1:$M$33,13,FALSE)</f>
        <v>9.0604026845637578E-2</v>
      </c>
      <c r="CG604">
        <f t="shared" si="72"/>
        <v>4.7</v>
      </c>
      <c r="CH604">
        <f t="shared" si="73"/>
        <v>1.028125</v>
      </c>
      <c r="CI604">
        <f t="shared" si="74"/>
        <v>1.4586466165413534</v>
      </c>
      <c r="CJ604">
        <f t="shared" si="75"/>
        <v>0.90157480314960625</v>
      </c>
      <c r="CK604">
        <f t="shared" si="76"/>
        <v>0.6797385620915033</v>
      </c>
      <c r="CL604">
        <f t="shared" si="77"/>
        <v>267</v>
      </c>
    </row>
    <row r="605" spans="1:90">
      <c r="A605" t="s">
        <v>1</v>
      </c>
      <c r="B605">
        <v>1</v>
      </c>
      <c r="C605" t="s">
        <v>46</v>
      </c>
      <c r="D605" t="s">
        <v>51</v>
      </c>
      <c r="E605">
        <v>41</v>
      </c>
      <c r="F605">
        <v>10</v>
      </c>
      <c r="G605">
        <v>27</v>
      </c>
      <c r="H605">
        <v>38</v>
      </c>
      <c r="I605">
        <v>303</v>
      </c>
      <c r="J605">
        <v>3</v>
      </c>
      <c r="K605">
        <v>2</v>
      </c>
      <c r="L605">
        <v>0</v>
      </c>
      <c r="M605">
        <v>0</v>
      </c>
      <c r="N605">
        <v>8</v>
      </c>
      <c r="O605">
        <v>8</v>
      </c>
      <c r="P605">
        <v>71.099999999999994</v>
      </c>
      <c r="Q605">
        <v>98.9</v>
      </c>
      <c r="R605">
        <v>37</v>
      </c>
      <c r="S605">
        <v>153</v>
      </c>
      <c r="T605">
        <v>4.0999999999999996</v>
      </c>
      <c r="U605">
        <v>2</v>
      </c>
      <c r="V605">
        <v>2</v>
      </c>
      <c r="W605">
        <v>2</v>
      </c>
      <c r="X605">
        <v>5</v>
      </c>
      <c r="Y605">
        <v>5</v>
      </c>
      <c r="Z605">
        <v>1</v>
      </c>
      <c r="AA605">
        <v>55</v>
      </c>
      <c r="AB605">
        <v>10</v>
      </c>
      <c r="AC605">
        <v>14</v>
      </c>
      <c r="AD605">
        <v>0</v>
      </c>
      <c r="AE605">
        <v>0</v>
      </c>
      <c r="AF605">
        <v>36.381429118055557</v>
      </c>
      <c r="AG605">
        <f>VLOOKUP(C605,'2023 FPIs'!$A$1:$B$33,2,FALSE)</f>
        <v>7.4</v>
      </c>
      <c r="AH605">
        <f>VLOOKUP($C605,'2023 FPIs'!$A$1:$F$33,3,FALSE)</f>
        <v>65.8</v>
      </c>
      <c r="AI605">
        <f>VLOOKUP($C605,'2023 FPIs'!$A$1:$F$33,4,FALSE)</f>
        <v>58.2</v>
      </c>
      <c r="AJ605">
        <f>VLOOKUP($C605,'2023 FPIs'!$A$1:$F$33,5,FALSE)</f>
        <v>68.7</v>
      </c>
      <c r="AK605">
        <f>VLOOKUP($C605,'2023 FPIs'!$A$1:$F$33,6,FALSE)</f>
        <v>41.6</v>
      </c>
      <c r="AL605">
        <f>VLOOKUP($C605,'2023 FPIs'!$A$1:$M$33,7,FALSE)</f>
        <v>1663</v>
      </c>
      <c r="AM605">
        <f>VLOOKUP($C605,'2023 FPIs'!$A$1:$M$33,8,FALSE)</f>
        <v>0.95424836601307195</v>
      </c>
      <c r="AN605">
        <f>VLOOKUP($C605,'2023 FPIs'!$A$1:$M$33,9,FALSE)</f>
        <v>0.86129753914988805</v>
      </c>
      <c r="AO605">
        <f>VLOOKUP($C605,'2023 FPIs'!$A$1:$M$33,10,FALSE)</f>
        <v>0.64418212478920744</v>
      </c>
      <c r="AP605">
        <f>VLOOKUP($C605,'2023 FPIs'!$A$1:$M$33,11,FALSE)</f>
        <v>0.72527472527472525</v>
      </c>
      <c r="AQ605">
        <f>VLOOKUP($C605,'2023 FPIs'!$A$1:$M$33,12,FALSE)</f>
        <v>0.37012987012987014</v>
      </c>
      <c r="AR605">
        <f>VLOOKUP($C605,'2023 FPIs'!$A$1:$M$33,13,FALSE)</f>
        <v>0.98657718120805371</v>
      </c>
      <c r="AS605">
        <v>41</v>
      </c>
      <c r="AT605">
        <v>10</v>
      </c>
      <c r="AU605">
        <v>11</v>
      </c>
      <c r="AV605">
        <v>22</v>
      </c>
      <c r="AW605">
        <v>87</v>
      </c>
      <c r="AX605">
        <v>1</v>
      </c>
      <c r="AY605">
        <v>1</v>
      </c>
      <c r="AZ605">
        <v>3</v>
      </c>
      <c r="BA605">
        <v>12</v>
      </c>
      <c r="BB605">
        <v>4.5</v>
      </c>
      <c r="BC605">
        <v>3.5</v>
      </c>
      <c r="BD605">
        <v>50</v>
      </c>
      <c r="BE605">
        <v>56.4</v>
      </c>
      <c r="BF605">
        <v>26</v>
      </c>
      <c r="BG605">
        <v>116</v>
      </c>
      <c r="BH605">
        <v>4.5</v>
      </c>
      <c r="BI605">
        <v>0</v>
      </c>
      <c r="BJ605">
        <v>1</v>
      </c>
      <c r="BK605">
        <v>1</v>
      </c>
      <c r="BL605">
        <v>1</v>
      </c>
      <c r="BM605">
        <v>1</v>
      </c>
      <c r="BN605">
        <v>5</v>
      </c>
      <c r="BO605">
        <v>229</v>
      </c>
      <c r="BP605">
        <v>4</v>
      </c>
      <c r="BQ605">
        <v>12</v>
      </c>
      <c r="BR605">
        <v>1</v>
      </c>
      <c r="BS605">
        <v>2</v>
      </c>
      <c r="BT605">
        <v>23.792157599041666</v>
      </c>
      <c r="BU605">
        <f>VLOOKUP(D605,'2023 FPIs'!$A$1:$B$33,2,FALSE)</f>
        <v>-4.3</v>
      </c>
      <c r="BV605">
        <f>VLOOKUP($D605,'2023 FPIs'!$A$1:$F$33,3,FALSE)</f>
        <v>36.200000000000003</v>
      </c>
      <c r="BW605">
        <f>VLOOKUP($D605,'2023 FPIs'!$A$1:$F$33,4,FALSE)</f>
        <v>36.9</v>
      </c>
      <c r="BX605">
        <f>VLOOKUP($D605,'2023 FPIs'!$A$1:$F$33,5,FALSE)</f>
        <v>40.6</v>
      </c>
      <c r="BY605">
        <f>VLOOKUP($D605,'2023 FPIs'!$A$1:$F$33,6,FALSE)</f>
        <v>52.6</v>
      </c>
      <c r="BZ605">
        <f>VLOOKUP($D605,'2023 FPIs'!$A$1:$G$33,7,FALSE)</f>
        <v>1382</v>
      </c>
      <c r="CA605">
        <f>VLOOKUP($D605,'2023 FPIs'!$A$1:$M$33,8,FALSE)</f>
        <v>0.18954248366013074</v>
      </c>
      <c r="CB605">
        <f>VLOOKUP($D605,'2023 FPIs'!$A$1:$M$33,9,FALSE)</f>
        <v>0.19910514541387028</v>
      </c>
      <c r="CC605">
        <f>VLOOKUP($D605,'2023 FPIs'!$A$1:$M$33,10,FALSE)</f>
        <v>0.28499156829679595</v>
      </c>
      <c r="CD605">
        <f>VLOOKUP($D605,'2023 FPIs'!$A$1:$M$33,11,FALSE)</f>
        <v>0.10769230769230766</v>
      </c>
      <c r="CE605">
        <f>VLOOKUP($D605,'2023 FPIs'!$A$1:$M$33,12,FALSE)</f>
        <v>0.60822510822510822</v>
      </c>
      <c r="CF605">
        <f>VLOOKUP($D605,'2023 FPIs'!$A$1:$M$33,13,FALSE)</f>
        <v>4.3624161073825503E-2</v>
      </c>
      <c r="CG605">
        <f t="shared" si="72"/>
        <v>11.7</v>
      </c>
      <c r="CH605">
        <f t="shared" si="73"/>
        <v>1.8176795580110494</v>
      </c>
      <c r="CI605">
        <f t="shared" si="74"/>
        <v>1.5772357723577237</v>
      </c>
      <c r="CJ605">
        <f t="shared" si="75"/>
        <v>1.6921182266009853</v>
      </c>
      <c r="CK605">
        <f t="shared" si="76"/>
        <v>0.79087452471482889</v>
      </c>
      <c r="CL605">
        <f t="shared" si="77"/>
        <v>281</v>
      </c>
    </row>
    <row r="606" spans="1:90">
      <c r="A606" t="s">
        <v>1</v>
      </c>
      <c r="B606">
        <v>1</v>
      </c>
      <c r="C606" t="s">
        <v>46</v>
      </c>
      <c r="D606" t="s">
        <v>40</v>
      </c>
      <c r="E606">
        <v>23</v>
      </c>
      <c r="F606">
        <v>20</v>
      </c>
      <c r="G606">
        <v>18</v>
      </c>
      <c r="H606">
        <v>30</v>
      </c>
      <c r="I606">
        <v>197</v>
      </c>
      <c r="J606">
        <v>1</v>
      </c>
      <c r="K606">
        <v>2</v>
      </c>
      <c r="L606">
        <v>1</v>
      </c>
      <c r="M606">
        <v>6</v>
      </c>
      <c r="N606">
        <v>6.8</v>
      </c>
      <c r="O606">
        <v>6.4</v>
      </c>
      <c r="P606">
        <v>60</v>
      </c>
      <c r="Q606">
        <v>62.8</v>
      </c>
      <c r="R606">
        <v>35</v>
      </c>
      <c r="S606">
        <v>204</v>
      </c>
      <c r="T606">
        <v>5.8</v>
      </c>
      <c r="U606">
        <v>1</v>
      </c>
      <c r="V606">
        <v>3</v>
      </c>
      <c r="W606">
        <v>3</v>
      </c>
      <c r="X606">
        <v>2</v>
      </c>
      <c r="Y606">
        <v>2</v>
      </c>
      <c r="Z606">
        <v>2</v>
      </c>
      <c r="AA606">
        <v>98</v>
      </c>
      <c r="AB606">
        <v>7</v>
      </c>
      <c r="AC606">
        <v>12</v>
      </c>
      <c r="AD606">
        <v>0</v>
      </c>
      <c r="AE606">
        <v>0</v>
      </c>
      <c r="AF606">
        <v>32.26375797916667</v>
      </c>
      <c r="AG606">
        <f>VLOOKUP(C606,'2023 FPIs'!$A$1:$B$33,2,FALSE)</f>
        <v>7.4</v>
      </c>
      <c r="AH606">
        <f>VLOOKUP($C606,'2023 FPIs'!$A$1:$F$33,3,FALSE)</f>
        <v>65.8</v>
      </c>
      <c r="AI606">
        <f>VLOOKUP($C606,'2023 FPIs'!$A$1:$F$33,4,FALSE)</f>
        <v>58.2</v>
      </c>
      <c r="AJ606">
        <f>VLOOKUP($C606,'2023 FPIs'!$A$1:$F$33,5,FALSE)</f>
        <v>68.7</v>
      </c>
      <c r="AK606">
        <f>VLOOKUP($C606,'2023 FPIs'!$A$1:$F$33,6,FALSE)</f>
        <v>41.6</v>
      </c>
      <c r="AL606">
        <f>VLOOKUP($C606,'2023 FPIs'!$A$1:$M$33,7,FALSE)</f>
        <v>1663</v>
      </c>
      <c r="AM606">
        <f>VLOOKUP($C606,'2023 FPIs'!$A$1:$M$33,8,FALSE)</f>
        <v>0.95424836601307195</v>
      </c>
      <c r="AN606">
        <f>VLOOKUP($C606,'2023 FPIs'!$A$1:$M$33,9,FALSE)</f>
        <v>0.86129753914988805</v>
      </c>
      <c r="AO606">
        <f>VLOOKUP($C606,'2023 FPIs'!$A$1:$M$33,10,FALSE)</f>
        <v>0.64418212478920744</v>
      </c>
      <c r="AP606">
        <f>VLOOKUP($C606,'2023 FPIs'!$A$1:$M$33,11,FALSE)</f>
        <v>0.72527472527472525</v>
      </c>
      <c r="AQ606">
        <f>VLOOKUP($C606,'2023 FPIs'!$A$1:$M$33,12,FALSE)</f>
        <v>0.37012987012987014</v>
      </c>
      <c r="AR606">
        <f>VLOOKUP($C606,'2023 FPIs'!$A$1:$M$33,13,FALSE)</f>
        <v>0.98657718120805371</v>
      </c>
      <c r="AS606">
        <v>23</v>
      </c>
      <c r="AT606">
        <v>20</v>
      </c>
      <c r="AU606">
        <v>28</v>
      </c>
      <c r="AV606">
        <v>39</v>
      </c>
      <c r="AW606">
        <v>228</v>
      </c>
      <c r="AX606">
        <v>2</v>
      </c>
      <c r="AY606">
        <v>0</v>
      </c>
      <c r="AZ606">
        <v>2</v>
      </c>
      <c r="BA606">
        <v>17</v>
      </c>
      <c r="BB606">
        <v>6.3</v>
      </c>
      <c r="BC606">
        <v>5.6</v>
      </c>
      <c r="BD606">
        <v>71.8</v>
      </c>
      <c r="BE606">
        <v>103.4</v>
      </c>
      <c r="BF606">
        <v>16</v>
      </c>
      <c r="BG606">
        <v>108</v>
      </c>
      <c r="BH606">
        <v>6.8</v>
      </c>
      <c r="BI606">
        <v>0</v>
      </c>
      <c r="BJ606">
        <v>1</v>
      </c>
      <c r="BK606">
        <v>2</v>
      </c>
      <c r="BL606">
        <v>1</v>
      </c>
      <c r="BM606">
        <v>1</v>
      </c>
      <c r="BN606">
        <v>5</v>
      </c>
      <c r="BO606">
        <v>214</v>
      </c>
      <c r="BP606">
        <v>5</v>
      </c>
      <c r="BQ606">
        <v>12</v>
      </c>
      <c r="BR606">
        <v>0</v>
      </c>
      <c r="BS606">
        <v>0</v>
      </c>
      <c r="BT606">
        <v>27.909829486875001</v>
      </c>
      <c r="BU606">
        <f>VLOOKUP(D606,'2023 FPIs'!$A$1:$B$33,2,FALSE)</f>
        <v>-1.7</v>
      </c>
      <c r="BV606">
        <f>VLOOKUP($D606,'2023 FPIs'!$A$1:$F$33,3,FALSE)</f>
        <v>49.1</v>
      </c>
      <c r="BW606">
        <f>VLOOKUP($D606,'2023 FPIs'!$A$1:$F$33,4,FALSE)</f>
        <v>23.3</v>
      </c>
      <c r="BX606">
        <f>VLOOKUP($D606,'2023 FPIs'!$A$1:$F$33,5,FALSE)</f>
        <v>66.8</v>
      </c>
      <c r="BY606">
        <f>VLOOKUP($D606,'2023 FPIs'!$A$1:$F$33,6,FALSE)</f>
        <v>67</v>
      </c>
      <c r="BZ606">
        <f>VLOOKUP($D606,'2023 FPIs'!$A$1:$G$33,7,FALSE)</f>
        <v>1493</v>
      </c>
      <c r="CA606">
        <f>VLOOKUP($D606,'2023 FPIs'!$A$1:$M$33,8,FALSE)</f>
        <v>0.35947712418300654</v>
      </c>
      <c r="CB606">
        <f>VLOOKUP($D606,'2023 FPIs'!$A$1:$M$33,9,FALSE)</f>
        <v>0.48769574944071586</v>
      </c>
      <c r="CC606">
        <f>VLOOKUP($D606,'2023 FPIs'!$A$1:$M$33,10,FALSE)</f>
        <v>5.5649241146711652E-2</v>
      </c>
      <c r="CD606">
        <f>VLOOKUP($D606,'2023 FPIs'!$A$1:$M$33,11,FALSE)</f>
        <v>0.68351648351648342</v>
      </c>
      <c r="CE606">
        <f>VLOOKUP($D606,'2023 FPIs'!$A$1:$M$33,12,FALSE)</f>
        <v>0.91991341991341991</v>
      </c>
      <c r="CF606">
        <f>VLOOKUP($D606,'2023 FPIs'!$A$1:$M$33,13,FALSE)</f>
        <v>0.41610738255033558</v>
      </c>
      <c r="CG606">
        <f t="shared" si="72"/>
        <v>9.1</v>
      </c>
      <c r="CH606">
        <f t="shared" si="73"/>
        <v>1.340122199592668</v>
      </c>
      <c r="CI606">
        <f t="shared" si="74"/>
        <v>2.4978540772532187</v>
      </c>
      <c r="CJ606">
        <f t="shared" si="75"/>
        <v>1.0284431137724552</v>
      </c>
      <c r="CK606">
        <f t="shared" si="76"/>
        <v>0.62089552238805967</v>
      </c>
      <c r="CL606">
        <f t="shared" si="77"/>
        <v>170</v>
      </c>
    </row>
    <row r="607" spans="1:90">
      <c r="A607" t="s">
        <v>1</v>
      </c>
      <c r="B607">
        <v>1</v>
      </c>
      <c r="C607" t="s">
        <v>46</v>
      </c>
      <c r="D607" t="s">
        <v>48</v>
      </c>
      <c r="E607">
        <v>27</v>
      </c>
      <c r="F607">
        <v>20</v>
      </c>
      <c r="G607">
        <v>31</v>
      </c>
      <c r="H607">
        <v>41</v>
      </c>
      <c r="I607">
        <v>266</v>
      </c>
      <c r="J607">
        <v>2</v>
      </c>
      <c r="K607">
        <v>0</v>
      </c>
      <c r="L607">
        <v>2</v>
      </c>
      <c r="M607">
        <v>15</v>
      </c>
      <c r="N607">
        <v>6.9</v>
      </c>
      <c r="O607">
        <v>6.2</v>
      </c>
      <c r="P607">
        <v>75.599999999999994</v>
      </c>
      <c r="Q607">
        <v>108.4</v>
      </c>
      <c r="R607">
        <v>21</v>
      </c>
      <c r="S607">
        <v>67</v>
      </c>
      <c r="T607">
        <v>3.2</v>
      </c>
      <c r="U607">
        <v>1</v>
      </c>
      <c r="V607">
        <v>2</v>
      </c>
      <c r="W607">
        <v>2</v>
      </c>
      <c r="X607">
        <v>3</v>
      </c>
      <c r="Y607">
        <v>3</v>
      </c>
      <c r="Z607">
        <v>3</v>
      </c>
      <c r="AA607">
        <v>140</v>
      </c>
      <c r="AB607">
        <v>9</v>
      </c>
      <c r="AC607">
        <v>15</v>
      </c>
      <c r="AD607">
        <v>0</v>
      </c>
      <c r="AE607">
        <v>0</v>
      </c>
      <c r="AF607">
        <v>32.095000965277777</v>
      </c>
      <c r="AG607">
        <f>VLOOKUP(C607,'2023 FPIs'!$A$1:$B$33,2,FALSE)</f>
        <v>7.4</v>
      </c>
      <c r="AH607">
        <f>VLOOKUP($C607,'2023 FPIs'!$A$1:$F$33,3,FALSE)</f>
        <v>65.8</v>
      </c>
      <c r="AI607">
        <f>VLOOKUP($C607,'2023 FPIs'!$A$1:$F$33,4,FALSE)</f>
        <v>58.2</v>
      </c>
      <c r="AJ607">
        <f>VLOOKUP($C607,'2023 FPIs'!$A$1:$F$33,5,FALSE)</f>
        <v>68.7</v>
      </c>
      <c r="AK607">
        <f>VLOOKUP($C607,'2023 FPIs'!$A$1:$F$33,6,FALSE)</f>
        <v>41.6</v>
      </c>
      <c r="AL607">
        <f>VLOOKUP($C607,'2023 FPIs'!$A$1:$M$33,7,FALSE)</f>
        <v>1663</v>
      </c>
      <c r="AM607">
        <f>VLOOKUP($C607,'2023 FPIs'!$A$1:$M$33,8,FALSE)</f>
        <v>0.95424836601307195</v>
      </c>
      <c r="AN607">
        <f>VLOOKUP($C607,'2023 FPIs'!$A$1:$M$33,9,FALSE)</f>
        <v>0.86129753914988805</v>
      </c>
      <c r="AO607">
        <f>VLOOKUP($C607,'2023 FPIs'!$A$1:$M$33,10,FALSE)</f>
        <v>0.64418212478920744</v>
      </c>
      <c r="AP607">
        <f>VLOOKUP($C607,'2023 FPIs'!$A$1:$M$33,11,FALSE)</f>
        <v>0.72527472527472525</v>
      </c>
      <c r="AQ607">
        <f>VLOOKUP($C607,'2023 FPIs'!$A$1:$M$33,12,FALSE)</f>
        <v>0.37012987012987014</v>
      </c>
      <c r="AR607">
        <f>VLOOKUP($C607,'2023 FPIs'!$A$1:$M$33,13,FALSE)</f>
        <v>0.98657718120805371</v>
      </c>
      <c r="AS607">
        <v>27</v>
      </c>
      <c r="AT607">
        <v>20</v>
      </c>
      <c r="AU607">
        <v>29</v>
      </c>
      <c r="AV607">
        <v>47</v>
      </c>
      <c r="AW607">
        <v>259</v>
      </c>
      <c r="AX607">
        <v>2</v>
      </c>
      <c r="AY607">
        <v>0</v>
      </c>
      <c r="AZ607">
        <v>3</v>
      </c>
      <c r="BA607">
        <v>25</v>
      </c>
      <c r="BB607">
        <v>6</v>
      </c>
      <c r="BC607">
        <v>5.2</v>
      </c>
      <c r="BD607">
        <v>61.7</v>
      </c>
      <c r="BE607">
        <v>90.6</v>
      </c>
      <c r="BF607">
        <v>18</v>
      </c>
      <c r="BG607">
        <v>70</v>
      </c>
      <c r="BH607">
        <v>3.9</v>
      </c>
      <c r="BI607">
        <v>0</v>
      </c>
      <c r="BJ607">
        <v>2</v>
      </c>
      <c r="BK607">
        <v>2</v>
      </c>
      <c r="BL607">
        <v>2</v>
      </c>
      <c r="BM607">
        <v>2</v>
      </c>
      <c r="BN607">
        <v>1</v>
      </c>
      <c r="BO607">
        <v>54</v>
      </c>
      <c r="BP607">
        <v>6</v>
      </c>
      <c r="BQ607">
        <v>14</v>
      </c>
      <c r="BR607">
        <v>4</v>
      </c>
      <c r="BS607">
        <v>5</v>
      </c>
      <c r="BT607">
        <v>28.078586531458331</v>
      </c>
      <c r="BU607">
        <f>VLOOKUP(D607,'2023 FPIs'!$A$1:$B$33,2,FALSE)</f>
        <v>-1.7</v>
      </c>
      <c r="BV607">
        <f>VLOOKUP($D607,'2023 FPIs'!$A$1:$F$33,3,FALSE)</f>
        <v>52.7</v>
      </c>
      <c r="BW607">
        <f>VLOOKUP($D607,'2023 FPIs'!$A$1:$F$33,4,FALSE)</f>
        <v>49.6</v>
      </c>
      <c r="BX607">
        <f>VLOOKUP($D607,'2023 FPIs'!$A$1:$F$33,5,FALSE)</f>
        <v>57.7</v>
      </c>
      <c r="BY607">
        <f>VLOOKUP($D607,'2023 FPIs'!$A$1:$F$33,6,FALSE)</f>
        <v>42.2</v>
      </c>
      <c r="BZ607">
        <f>VLOOKUP($D607,'2023 FPIs'!$A$1:$G$33,7,FALSE)</f>
        <v>1555</v>
      </c>
      <c r="CA607">
        <f>VLOOKUP($D607,'2023 FPIs'!$A$1:$M$33,8,FALSE)</f>
        <v>0.35947712418300654</v>
      </c>
      <c r="CB607">
        <f>VLOOKUP($D607,'2023 FPIs'!$A$1:$M$33,9,FALSE)</f>
        <v>0.56823266219239377</v>
      </c>
      <c r="CC607">
        <f>VLOOKUP($D607,'2023 FPIs'!$A$1:$M$33,10,FALSE)</f>
        <v>0.49915682967959535</v>
      </c>
      <c r="CD607">
        <f>VLOOKUP($D607,'2023 FPIs'!$A$1:$M$33,11,FALSE)</f>
        <v>0.48351648351648352</v>
      </c>
      <c r="CE607">
        <f>VLOOKUP($D607,'2023 FPIs'!$A$1:$M$33,12,FALSE)</f>
        <v>0.38311688311688313</v>
      </c>
      <c r="CF607">
        <f>VLOOKUP($D607,'2023 FPIs'!$A$1:$M$33,13,FALSE)</f>
        <v>0.62416107382550334</v>
      </c>
      <c r="CG607">
        <f t="shared" si="72"/>
        <v>9.1</v>
      </c>
      <c r="CH607">
        <f t="shared" si="73"/>
        <v>1.2485768500948766</v>
      </c>
      <c r="CI607">
        <f t="shared" si="74"/>
        <v>1.1733870967741935</v>
      </c>
      <c r="CJ607">
        <f t="shared" si="75"/>
        <v>1.1906412478336221</v>
      </c>
      <c r="CK607">
        <f t="shared" si="76"/>
        <v>0.98578199052132698</v>
      </c>
      <c r="CL607">
        <f t="shared" si="77"/>
        <v>108</v>
      </c>
    </row>
    <row r="608" spans="1:90">
      <c r="A608" t="s">
        <v>0</v>
      </c>
      <c r="B608">
        <v>0</v>
      </c>
      <c r="C608" t="s">
        <v>55</v>
      </c>
      <c r="D608" t="s">
        <v>38</v>
      </c>
      <c r="E608">
        <v>34</v>
      </c>
      <c r="F608">
        <v>36</v>
      </c>
      <c r="G608">
        <v>23</v>
      </c>
      <c r="H608">
        <v>33</v>
      </c>
      <c r="I608">
        <v>200</v>
      </c>
      <c r="J608">
        <v>1</v>
      </c>
      <c r="K608">
        <v>0</v>
      </c>
      <c r="L608">
        <v>3</v>
      </c>
      <c r="M608">
        <v>29</v>
      </c>
      <c r="N608">
        <v>6.9</v>
      </c>
      <c r="O608">
        <v>5.6</v>
      </c>
      <c r="P608">
        <v>69.7</v>
      </c>
      <c r="Q608">
        <v>95.5</v>
      </c>
      <c r="R608">
        <v>40</v>
      </c>
      <c r="S608">
        <v>233</v>
      </c>
      <c r="T608">
        <v>5.8</v>
      </c>
      <c r="U608">
        <v>3</v>
      </c>
      <c r="V608">
        <v>2</v>
      </c>
      <c r="W608">
        <v>2</v>
      </c>
      <c r="X608">
        <v>4</v>
      </c>
      <c r="Y608">
        <v>4</v>
      </c>
      <c r="Z608">
        <v>3</v>
      </c>
      <c r="AA608">
        <v>145</v>
      </c>
      <c r="AB608">
        <v>9</v>
      </c>
      <c r="AC608">
        <v>15</v>
      </c>
      <c r="AD608">
        <v>0</v>
      </c>
      <c r="AE608">
        <v>1</v>
      </c>
      <c r="AF608">
        <v>32.803780423611109</v>
      </c>
      <c r="AG608">
        <f>VLOOKUP(C608,'2023 FPIs'!$A$1:$B$33,2,FALSE)</f>
        <v>3.4</v>
      </c>
      <c r="AH608">
        <f>VLOOKUP($C608,'2023 FPIs'!$A$1:$F$33,3,FALSE)</f>
        <v>53.3</v>
      </c>
      <c r="AI608">
        <f>VLOOKUP($C608,'2023 FPIs'!$A$1:$F$33,4,FALSE)</f>
        <v>63.9</v>
      </c>
      <c r="AJ608">
        <f>VLOOKUP($C608,'2023 FPIs'!$A$1:$F$33,5,FALSE)</f>
        <v>41.5</v>
      </c>
      <c r="AK608">
        <f>VLOOKUP($C608,'2023 FPIs'!$A$1:$F$33,6,FALSE)</f>
        <v>48.4</v>
      </c>
      <c r="AL608">
        <f>VLOOKUP($C608,'2023 FPIs'!$A$1:$M$33,7,FALSE)</f>
        <v>1512</v>
      </c>
      <c r="AM608">
        <f>VLOOKUP($C608,'2023 FPIs'!$A$1:$M$33,8,FALSE)</f>
        <v>0.69281045751633985</v>
      </c>
      <c r="AN608">
        <f>VLOOKUP($C608,'2023 FPIs'!$A$1:$M$33,9,FALSE)</f>
        <v>0.58165548098433995</v>
      </c>
      <c r="AO608">
        <f>VLOOKUP($C608,'2023 FPIs'!$A$1:$M$33,10,FALSE)</f>
        <v>0.7403035413153457</v>
      </c>
      <c r="AP608">
        <f>VLOOKUP($C608,'2023 FPIs'!$A$1:$M$33,11,FALSE)</f>
        <v>0.12747252747252741</v>
      </c>
      <c r="AQ608">
        <f>VLOOKUP($C608,'2023 FPIs'!$A$1:$M$33,12,FALSE)</f>
        <v>0.51731601731601728</v>
      </c>
      <c r="AR608">
        <f>VLOOKUP($C608,'2023 FPIs'!$A$1:$M$33,13,FALSE)</f>
        <v>0.47986577181208051</v>
      </c>
      <c r="AS608">
        <v>34</v>
      </c>
      <c r="AT608">
        <v>36</v>
      </c>
      <c r="AU608">
        <v>28</v>
      </c>
      <c r="AV608">
        <v>45</v>
      </c>
      <c r="AW608">
        <v>466</v>
      </c>
      <c r="AX608">
        <v>3</v>
      </c>
      <c r="AY608">
        <v>1</v>
      </c>
      <c r="AZ608">
        <v>0</v>
      </c>
      <c r="BA608">
        <v>0</v>
      </c>
      <c r="BB608">
        <v>10.4</v>
      </c>
      <c r="BC608">
        <v>10.4</v>
      </c>
      <c r="BD608">
        <v>62.2</v>
      </c>
      <c r="BE608">
        <v>110</v>
      </c>
      <c r="BF608">
        <v>20</v>
      </c>
      <c r="BG608">
        <v>70</v>
      </c>
      <c r="BH608">
        <v>3.5</v>
      </c>
      <c r="BI608">
        <v>1</v>
      </c>
      <c r="BJ608">
        <v>3</v>
      </c>
      <c r="BK608">
        <v>3</v>
      </c>
      <c r="BL608">
        <v>3</v>
      </c>
      <c r="BM608">
        <v>4</v>
      </c>
      <c r="BN608">
        <v>1</v>
      </c>
      <c r="BO608">
        <v>38</v>
      </c>
      <c r="BP608">
        <v>4</v>
      </c>
      <c r="BQ608">
        <v>9</v>
      </c>
      <c r="BR608">
        <v>1</v>
      </c>
      <c r="BS608">
        <v>1</v>
      </c>
      <c r="BT608">
        <v>27.369806944208335</v>
      </c>
      <c r="BU608">
        <f>VLOOKUP(D608,'2023 FPIs'!$A$1:$B$33,2,FALSE)</f>
        <v>7.3</v>
      </c>
      <c r="BV608">
        <f>VLOOKUP($D608,'2023 FPIs'!$A$1:$F$33,3,FALSE)</f>
        <v>69</v>
      </c>
      <c r="BW608">
        <f>VLOOKUP($D608,'2023 FPIs'!$A$1:$F$33,4,FALSE)</f>
        <v>79.3</v>
      </c>
      <c r="BX608">
        <f>VLOOKUP($D608,'2023 FPIs'!$A$1:$F$33,5,FALSE)</f>
        <v>49.1</v>
      </c>
      <c r="BY608">
        <f>VLOOKUP($D608,'2023 FPIs'!$A$1:$F$33,6,FALSE)</f>
        <v>51.4</v>
      </c>
      <c r="BZ608">
        <f>VLOOKUP($D608,'2023 FPIs'!$A$1:$G$33,7,FALSE)</f>
        <v>1559</v>
      </c>
      <c r="CA608">
        <f>VLOOKUP($D608,'2023 FPIs'!$A$1:$M$33,8,FALSE)</f>
        <v>0.94771241830065356</v>
      </c>
      <c r="CB608">
        <f>VLOOKUP($D608,'2023 FPIs'!$A$1:$M$33,9,FALSE)</f>
        <v>0.93288590604026844</v>
      </c>
      <c r="CC608">
        <f>VLOOKUP($D608,'2023 FPIs'!$A$1:$M$33,10,FALSE)</f>
        <v>1</v>
      </c>
      <c r="CD608">
        <f>VLOOKUP($D608,'2023 FPIs'!$A$1:$M$33,11,FALSE)</f>
        <v>0.29450549450549446</v>
      </c>
      <c r="CE608">
        <f>VLOOKUP($D608,'2023 FPIs'!$A$1:$M$33,12,FALSE)</f>
        <v>0.58225108225108213</v>
      </c>
      <c r="CF608">
        <f>VLOOKUP($D608,'2023 FPIs'!$A$1:$M$33,13,FALSE)</f>
        <v>0.63758389261744963</v>
      </c>
      <c r="CG608">
        <f t="shared" ref="CG608:CG671" si="78">AG608-BU608</f>
        <v>-3.9</v>
      </c>
      <c r="CH608">
        <f t="shared" ref="CH608:CH671" si="79">AH608/BV608</f>
        <v>0.77246376811594197</v>
      </c>
      <c r="CI608">
        <f t="shared" ref="CI608:CI671" si="80">AI608/BW608</f>
        <v>0.80580075662042872</v>
      </c>
      <c r="CJ608">
        <f t="shared" ref="CJ608:CJ671" si="81">AJ608/BX608</f>
        <v>0.84521384928716903</v>
      </c>
      <c r="CK608">
        <f t="shared" ref="CK608:CK671" si="82">AK608/BY608</f>
        <v>0.94163424124513617</v>
      </c>
      <c r="CL608">
        <f t="shared" si="77"/>
        <v>-47</v>
      </c>
    </row>
    <row r="609" spans="1:90">
      <c r="A609" t="s">
        <v>0</v>
      </c>
      <c r="B609">
        <v>0</v>
      </c>
      <c r="C609" t="s">
        <v>55</v>
      </c>
      <c r="D609" t="s">
        <v>43</v>
      </c>
      <c r="E609">
        <v>24</v>
      </c>
      <c r="F609">
        <v>27</v>
      </c>
      <c r="G609">
        <v>27</v>
      </c>
      <c r="H609">
        <v>41</v>
      </c>
      <c r="I609">
        <v>281</v>
      </c>
      <c r="J609">
        <v>2</v>
      </c>
      <c r="K609">
        <v>0</v>
      </c>
      <c r="L609">
        <v>3</v>
      </c>
      <c r="M609">
        <v>24</v>
      </c>
      <c r="N609">
        <v>7.4</v>
      </c>
      <c r="O609">
        <v>6.4</v>
      </c>
      <c r="P609">
        <v>65.900000000000006</v>
      </c>
      <c r="Q609">
        <v>101.8</v>
      </c>
      <c r="R609">
        <v>21</v>
      </c>
      <c r="S609">
        <v>61</v>
      </c>
      <c r="T609">
        <v>2.9</v>
      </c>
      <c r="U609">
        <v>0</v>
      </c>
      <c r="V609">
        <v>3</v>
      </c>
      <c r="W609">
        <v>3</v>
      </c>
      <c r="X609">
        <v>1</v>
      </c>
      <c r="Y609">
        <v>1</v>
      </c>
      <c r="Z609">
        <v>6</v>
      </c>
      <c r="AA609">
        <v>234</v>
      </c>
      <c r="AB609">
        <v>2</v>
      </c>
      <c r="AC609">
        <v>14</v>
      </c>
      <c r="AD609">
        <v>3</v>
      </c>
      <c r="AE609">
        <v>3</v>
      </c>
      <c r="AF609">
        <v>28.213589645833331</v>
      </c>
      <c r="AG609">
        <f>VLOOKUP(C609,'2023 FPIs'!$A$1:$B$33,2,FALSE)</f>
        <v>3.4</v>
      </c>
      <c r="AH609">
        <f>VLOOKUP($C609,'2023 FPIs'!$A$1:$F$33,3,FALSE)</f>
        <v>53.3</v>
      </c>
      <c r="AI609">
        <f>VLOOKUP($C609,'2023 FPIs'!$A$1:$F$33,4,FALSE)</f>
        <v>63.9</v>
      </c>
      <c r="AJ609">
        <f>VLOOKUP($C609,'2023 FPIs'!$A$1:$F$33,5,FALSE)</f>
        <v>41.5</v>
      </c>
      <c r="AK609">
        <f>VLOOKUP($C609,'2023 FPIs'!$A$1:$F$33,6,FALSE)</f>
        <v>48.4</v>
      </c>
      <c r="AL609">
        <f>VLOOKUP($C609,'2023 FPIs'!$A$1:$M$33,7,FALSE)</f>
        <v>1512</v>
      </c>
      <c r="AM609">
        <f>VLOOKUP($C609,'2023 FPIs'!$A$1:$M$33,8,FALSE)</f>
        <v>0.69281045751633985</v>
      </c>
      <c r="AN609">
        <f>VLOOKUP($C609,'2023 FPIs'!$A$1:$M$33,9,FALSE)</f>
        <v>0.58165548098433995</v>
      </c>
      <c r="AO609">
        <f>VLOOKUP($C609,'2023 FPIs'!$A$1:$M$33,10,FALSE)</f>
        <v>0.7403035413153457</v>
      </c>
      <c r="AP609">
        <f>VLOOKUP($C609,'2023 FPIs'!$A$1:$M$33,11,FALSE)</f>
        <v>0.12747252747252741</v>
      </c>
      <c r="AQ609">
        <f>VLOOKUP($C609,'2023 FPIs'!$A$1:$M$33,12,FALSE)</f>
        <v>0.51731601731601728</v>
      </c>
      <c r="AR609">
        <f>VLOOKUP($C609,'2023 FPIs'!$A$1:$M$33,13,FALSE)</f>
        <v>0.47986577181208051</v>
      </c>
      <c r="AS609">
        <v>24</v>
      </c>
      <c r="AT609">
        <v>27</v>
      </c>
      <c r="AU609">
        <v>20</v>
      </c>
      <c r="AV609">
        <v>24</v>
      </c>
      <c r="AW609">
        <v>200</v>
      </c>
      <c r="AX609">
        <v>1</v>
      </c>
      <c r="AY609">
        <v>0</v>
      </c>
      <c r="AZ609">
        <v>5</v>
      </c>
      <c r="BA609">
        <v>46</v>
      </c>
      <c r="BB609">
        <v>10.3</v>
      </c>
      <c r="BC609">
        <v>6.9</v>
      </c>
      <c r="BD609">
        <v>83.3</v>
      </c>
      <c r="BE609">
        <v>115.3</v>
      </c>
      <c r="BF609">
        <v>34</v>
      </c>
      <c r="BG609">
        <v>141</v>
      </c>
      <c r="BH609">
        <v>4.0999999999999996</v>
      </c>
      <c r="BI609">
        <v>2</v>
      </c>
      <c r="BJ609">
        <v>2</v>
      </c>
      <c r="BK609">
        <v>2</v>
      </c>
      <c r="BL609">
        <v>3</v>
      </c>
      <c r="BM609">
        <v>3</v>
      </c>
      <c r="BN609">
        <v>5</v>
      </c>
      <c r="BO609">
        <v>306</v>
      </c>
      <c r="BP609">
        <v>6</v>
      </c>
      <c r="BQ609">
        <v>13</v>
      </c>
      <c r="BR609">
        <v>0</v>
      </c>
      <c r="BS609">
        <v>1</v>
      </c>
      <c r="BT609">
        <v>36.98895848545834</v>
      </c>
      <c r="BU609">
        <f>VLOOKUP(D609,'2023 FPIs'!$A$1:$B$33,2,FALSE)</f>
        <v>-1</v>
      </c>
      <c r="BV609">
        <f>VLOOKUP($D609,'2023 FPIs'!$A$1:$F$33,3,FALSE)</f>
        <v>47</v>
      </c>
      <c r="BW609">
        <f>VLOOKUP($D609,'2023 FPIs'!$A$1:$F$33,4,FALSE)</f>
        <v>43</v>
      </c>
      <c r="BX609">
        <f>VLOOKUP($D609,'2023 FPIs'!$A$1:$F$33,5,FALSE)</f>
        <v>50.1</v>
      </c>
      <c r="BY609">
        <f>VLOOKUP($D609,'2023 FPIs'!$A$1:$F$33,6,FALSE)</f>
        <v>55.5</v>
      </c>
      <c r="BZ609">
        <f>VLOOKUP($D609,'2023 FPIs'!$A$1:$G$33,7,FALSE)</f>
        <v>1468</v>
      </c>
      <c r="CA609">
        <f>VLOOKUP($D609,'2023 FPIs'!$A$1:$M$33,8,FALSE)</f>
        <v>0.40522875816993464</v>
      </c>
      <c r="CB609">
        <f>VLOOKUP($D609,'2023 FPIs'!$A$1:$M$33,9,FALSE)</f>
        <v>0.44071588366890374</v>
      </c>
      <c r="CC609">
        <f>VLOOKUP($D609,'2023 FPIs'!$A$1:$M$33,10,FALSE)</f>
        <v>0.38785834738617203</v>
      </c>
      <c r="CD609">
        <f>VLOOKUP($D609,'2023 FPIs'!$A$1:$M$33,11,FALSE)</f>
        <v>0.31648351648351647</v>
      </c>
      <c r="CE609">
        <f>VLOOKUP($D609,'2023 FPIs'!$A$1:$M$33,12,FALSE)</f>
        <v>0.67099567099567092</v>
      </c>
      <c r="CF609">
        <f>VLOOKUP($D609,'2023 FPIs'!$A$1:$M$33,13,FALSE)</f>
        <v>0.33221476510067116</v>
      </c>
      <c r="CG609">
        <f t="shared" si="78"/>
        <v>4.4000000000000004</v>
      </c>
      <c r="CH609">
        <f t="shared" si="79"/>
        <v>1.1340425531914893</v>
      </c>
      <c r="CI609">
        <f t="shared" si="80"/>
        <v>1.4860465116279069</v>
      </c>
      <c r="CJ609">
        <f t="shared" si="81"/>
        <v>0.82834331337325351</v>
      </c>
      <c r="CK609">
        <f t="shared" si="82"/>
        <v>0.87207207207207205</v>
      </c>
      <c r="CL609">
        <f t="shared" si="77"/>
        <v>44</v>
      </c>
    </row>
    <row r="610" spans="1:90">
      <c r="A610" t="s">
        <v>1</v>
      </c>
      <c r="B610">
        <v>1</v>
      </c>
      <c r="C610" t="s">
        <v>55</v>
      </c>
      <c r="D610" t="s">
        <v>48</v>
      </c>
      <c r="E610">
        <v>28</v>
      </c>
      <c r="F610">
        <v>24</v>
      </c>
      <c r="G610">
        <v>41</v>
      </c>
      <c r="H610">
        <v>48</v>
      </c>
      <c r="I610">
        <v>445</v>
      </c>
      <c r="J610">
        <v>4</v>
      </c>
      <c r="K610">
        <v>0</v>
      </c>
      <c r="L610">
        <v>1</v>
      </c>
      <c r="M610">
        <v>9</v>
      </c>
      <c r="N610">
        <v>9.5</v>
      </c>
      <c r="O610">
        <v>9.1</v>
      </c>
      <c r="P610">
        <v>85.4</v>
      </c>
      <c r="Q610">
        <v>133.1</v>
      </c>
      <c r="R610">
        <v>15</v>
      </c>
      <c r="S610">
        <v>30</v>
      </c>
      <c r="T610">
        <v>2</v>
      </c>
      <c r="U610">
        <v>0</v>
      </c>
      <c r="V610">
        <v>0</v>
      </c>
      <c r="W610">
        <v>1</v>
      </c>
      <c r="X610">
        <v>4</v>
      </c>
      <c r="Y610">
        <v>4</v>
      </c>
      <c r="Z610">
        <v>3</v>
      </c>
      <c r="AA610">
        <v>112</v>
      </c>
      <c r="AB610">
        <v>5</v>
      </c>
      <c r="AC610">
        <v>11</v>
      </c>
      <c r="AD610">
        <v>1</v>
      </c>
      <c r="AE610">
        <v>2</v>
      </c>
      <c r="AF610">
        <v>26.829782131944448</v>
      </c>
      <c r="AG610">
        <f>VLOOKUP(C610,'2023 FPIs'!$A$1:$B$33,2,FALSE)</f>
        <v>3.4</v>
      </c>
      <c r="AH610">
        <f>VLOOKUP($C610,'2023 FPIs'!$A$1:$F$33,3,FALSE)</f>
        <v>53.3</v>
      </c>
      <c r="AI610">
        <f>VLOOKUP($C610,'2023 FPIs'!$A$1:$F$33,4,FALSE)</f>
        <v>63.9</v>
      </c>
      <c r="AJ610">
        <f>VLOOKUP($C610,'2023 FPIs'!$A$1:$F$33,5,FALSE)</f>
        <v>41.5</v>
      </c>
      <c r="AK610">
        <f>VLOOKUP($C610,'2023 FPIs'!$A$1:$F$33,6,FALSE)</f>
        <v>48.4</v>
      </c>
      <c r="AL610">
        <f>VLOOKUP($C610,'2023 FPIs'!$A$1:$M$33,7,FALSE)</f>
        <v>1512</v>
      </c>
      <c r="AM610">
        <f>VLOOKUP($C610,'2023 FPIs'!$A$1:$M$33,8,FALSE)</f>
        <v>0.69281045751633985</v>
      </c>
      <c r="AN610">
        <f>VLOOKUP($C610,'2023 FPIs'!$A$1:$M$33,9,FALSE)</f>
        <v>0.58165548098433995</v>
      </c>
      <c r="AO610">
        <f>VLOOKUP($C610,'2023 FPIs'!$A$1:$M$33,10,FALSE)</f>
        <v>0.7403035413153457</v>
      </c>
      <c r="AP610">
        <f>VLOOKUP($C610,'2023 FPIs'!$A$1:$M$33,11,FALSE)</f>
        <v>0.12747252747252741</v>
      </c>
      <c r="AQ610">
        <f>VLOOKUP($C610,'2023 FPIs'!$A$1:$M$33,12,FALSE)</f>
        <v>0.51731601731601728</v>
      </c>
      <c r="AR610">
        <f>VLOOKUP($C610,'2023 FPIs'!$A$1:$M$33,13,FALSE)</f>
        <v>0.47986577181208051</v>
      </c>
      <c r="AS610">
        <v>28</v>
      </c>
      <c r="AT610">
        <v>24</v>
      </c>
      <c r="AU610">
        <v>32</v>
      </c>
      <c r="AV610">
        <v>50</v>
      </c>
      <c r="AW610">
        <v>345</v>
      </c>
      <c r="AX610">
        <v>3</v>
      </c>
      <c r="AY610">
        <v>1</v>
      </c>
      <c r="AZ610">
        <v>4</v>
      </c>
      <c r="BA610">
        <v>22</v>
      </c>
      <c r="BB610">
        <v>7.3</v>
      </c>
      <c r="BC610">
        <v>6.4</v>
      </c>
      <c r="BD610">
        <v>64</v>
      </c>
      <c r="BE610">
        <v>95.8</v>
      </c>
      <c r="BF610">
        <v>24</v>
      </c>
      <c r="BG610">
        <v>130</v>
      </c>
      <c r="BH610">
        <v>5.4</v>
      </c>
      <c r="BI610">
        <v>0</v>
      </c>
      <c r="BJ610">
        <v>1</v>
      </c>
      <c r="BK610">
        <v>1</v>
      </c>
      <c r="BL610">
        <v>3</v>
      </c>
      <c r="BM610">
        <v>3</v>
      </c>
      <c r="BN610">
        <v>3</v>
      </c>
      <c r="BO610">
        <v>145</v>
      </c>
      <c r="BP610">
        <v>4</v>
      </c>
      <c r="BQ610">
        <v>14</v>
      </c>
      <c r="BR610">
        <v>2</v>
      </c>
      <c r="BS610">
        <v>3</v>
      </c>
      <c r="BT610">
        <v>33.343806322458342</v>
      </c>
      <c r="BU610">
        <f>VLOOKUP(D610,'2023 FPIs'!$A$1:$B$33,2,FALSE)</f>
        <v>-1.7</v>
      </c>
      <c r="BV610">
        <f>VLOOKUP($D610,'2023 FPIs'!$A$1:$F$33,3,FALSE)</f>
        <v>52.7</v>
      </c>
      <c r="BW610">
        <f>VLOOKUP($D610,'2023 FPIs'!$A$1:$F$33,4,FALSE)</f>
        <v>49.6</v>
      </c>
      <c r="BX610">
        <f>VLOOKUP($D610,'2023 FPIs'!$A$1:$F$33,5,FALSE)</f>
        <v>57.7</v>
      </c>
      <c r="BY610">
        <f>VLOOKUP($D610,'2023 FPIs'!$A$1:$F$33,6,FALSE)</f>
        <v>42.2</v>
      </c>
      <c r="BZ610">
        <f>VLOOKUP($D610,'2023 FPIs'!$A$1:$G$33,7,FALSE)</f>
        <v>1555</v>
      </c>
      <c r="CA610">
        <f>VLOOKUP($D610,'2023 FPIs'!$A$1:$M$33,8,FALSE)</f>
        <v>0.35947712418300654</v>
      </c>
      <c r="CB610">
        <f>VLOOKUP($D610,'2023 FPIs'!$A$1:$M$33,9,FALSE)</f>
        <v>0.56823266219239377</v>
      </c>
      <c r="CC610">
        <f>VLOOKUP($D610,'2023 FPIs'!$A$1:$M$33,10,FALSE)</f>
        <v>0.49915682967959535</v>
      </c>
      <c r="CD610">
        <f>VLOOKUP($D610,'2023 FPIs'!$A$1:$M$33,11,FALSE)</f>
        <v>0.48351648351648352</v>
      </c>
      <c r="CE610">
        <f>VLOOKUP($D610,'2023 FPIs'!$A$1:$M$33,12,FALSE)</f>
        <v>0.38311688311688313</v>
      </c>
      <c r="CF610">
        <f>VLOOKUP($D610,'2023 FPIs'!$A$1:$M$33,13,FALSE)</f>
        <v>0.62416107382550334</v>
      </c>
      <c r="CG610">
        <f t="shared" si="78"/>
        <v>5.0999999999999996</v>
      </c>
      <c r="CH610">
        <f t="shared" si="79"/>
        <v>1.0113851992409866</v>
      </c>
      <c r="CI610">
        <f t="shared" si="80"/>
        <v>1.2883064516129032</v>
      </c>
      <c r="CJ610">
        <f t="shared" si="81"/>
        <v>0.71923743500866544</v>
      </c>
      <c r="CK610">
        <f t="shared" si="82"/>
        <v>1.1469194312796207</v>
      </c>
      <c r="CL610">
        <f t="shared" si="77"/>
        <v>-43</v>
      </c>
    </row>
    <row r="611" spans="1:90">
      <c r="A611" t="s">
        <v>1</v>
      </c>
      <c r="B611">
        <v>1</v>
      </c>
      <c r="C611" t="s">
        <v>55</v>
      </c>
      <c r="D611" t="s">
        <v>58</v>
      </c>
      <c r="E611">
        <v>24</v>
      </c>
      <c r="F611">
        <v>17</v>
      </c>
      <c r="G611">
        <v>13</v>
      </c>
      <c r="H611">
        <v>24</v>
      </c>
      <c r="I611">
        <v>150</v>
      </c>
      <c r="J611">
        <v>1</v>
      </c>
      <c r="K611">
        <v>1</v>
      </c>
      <c r="L611">
        <v>2</v>
      </c>
      <c r="M611">
        <v>17</v>
      </c>
      <c r="N611">
        <v>7</v>
      </c>
      <c r="O611">
        <v>5.8</v>
      </c>
      <c r="P611">
        <v>54.2</v>
      </c>
      <c r="Q611">
        <v>69.8</v>
      </c>
      <c r="R611">
        <v>37</v>
      </c>
      <c r="S611">
        <v>155</v>
      </c>
      <c r="T611">
        <v>4.2</v>
      </c>
      <c r="U611">
        <v>2</v>
      </c>
      <c r="V611">
        <v>1</v>
      </c>
      <c r="W611">
        <v>1</v>
      </c>
      <c r="X611">
        <v>3</v>
      </c>
      <c r="Y611">
        <v>3</v>
      </c>
      <c r="Z611">
        <v>4</v>
      </c>
      <c r="AA611">
        <v>160</v>
      </c>
      <c r="AB611">
        <v>5</v>
      </c>
      <c r="AC611">
        <v>14</v>
      </c>
      <c r="AD611">
        <v>1</v>
      </c>
      <c r="AE611">
        <v>2</v>
      </c>
      <c r="AF611">
        <v>27.201047562499998</v>
      </c>
      <c r="AG611">
        <f>VLOOKUP(C611,'2023 FPIs'!$A$1:$B$33,2,FALSE)</f>
        <v>3.4</v>
      </c>
      <c r="AH611">
        <f>VLOOKUP($C611,'2023 FPIs'!$A$1:$F$33,3,FALSE)</f>
        <v>53.3</v>
      </c>
      <c r="AI611">
        <f>VLOOKUP($C611,'2023 FPIs'!$A$1:$F$33,4,FALSE)</f>
        <v>63.9</v>
      </c>
      <c r="AJ611">
        <f>VLOOKUP($C611,'2023 FPIs'!$A$1:$F$33,5,FALSE)</f>
        <v>41.5</v>
      </c>
      <c r="AK611">
        <f>VLOOKUP($C611,'2023 FPIs'!$A$1:$F$33,6,FALSE)</f>
        <v>48.4</v>
      </c>
      <c r="AL611">
        <f>VLOOKUP($C611,'2023 FPIs'!$A$1:$M$33,7,FALSE)</f>
        <v>1512</v>
      </c>
      <c r="AM611">
        <f>VLOOKUP($C611,'2023 FPIs'!$A$1:$M$33,8,FALSE)</f>
        <v>0.69281045751633985</v>
      </c>
      <c r="AN611">
        <f>VLOOKUP($C611,'2023 FPIs'!$A$1:$M$33,9,FALSE)</f>
        <v>0.58165548098433995</v>
      </c>
      <c r="AO611">
        <f>VLOOKUP($C611,'2023 FPIs'!$A$1:$M$33,10,FALSE)</f>
        <v>0.7403035413153457</v>
      </c>
      <c r="AP611">
        <f>VLOOKUP($C611,'2023 FPIs'!$A$1:$M$33,11,FALSE)</f>
        <v>0.12747252747252741</v>
      </c>
      <c r="AQ611">
        <f>VLOOKUP($C611,'2023 FPIs'!$A$1:$M$33,12,FALSE)</f>
        <v>0.51731601731601728</v>
      </c>
      <c r="AR611">
        <f>VLOOKUP($C611,'2023 FPIs'!$A$1:$M$33,13,FALSE)</f>
        <v>0.47986577181208051</v>
      </c>
      <c r="AS611">
        <v>24</v>
      </c>
      <c r="AT611">
        <v>17</v>
      </c>
      <c r="AU611">
        <v>24</v>
      </c>
      <c r="AV611">
        <v>39</v>
      </c>
      <c r="AW611">
        <v>188</v>
      </c>
      <c r="AX611">
        <v>0</v>
      </c>
      <c r="AY611">
        <v>1</v>
      </c>
      <c r="AZ611">
        <v>7</v>
      </c>
      <c r="BA611">
        <v>50</v>
      </c>
      <c r="BB611">
        <v>6.1</v>
      </c>
      <c r="BC611">
        <v>4.0999999999999996</v>
      </c>
      <c r="BD611">
        <v>61.5</v>
      </c>
      <c r="BE611">
        <v>62.8</v>
      </c>
      <c r="BF611">
        <v>23</v>
      </c>
      <c r="BG611">
        <v>76</v>
      </c>
      <c r="BH611">
        <v>3.3</v>
      </c>
      <c r="BI611">
        <v>2</v>
      </c>
      <c r="BJ611">
        <v>1</v>
      </c>
      <c r="BK611">
        <v>1</v>
      </c>
      <c r="BL611">
        <v>2</v>
      </c>
      <c r="BM611">
        <v>2</v>
      </c>
      <c r="BN611">
        <v>5</v>
      </c>
      <c r="BO611">
        <v>269</v>
      </c>
      <c r="BP611">
        <v>1</v>
      </c>
      <c r="BQ611">
        <v>11</v>
      </c>
      <c r="BR611">
        <v>3</v>
      </c>
      <c r="BS611">
        <v>3</v>
      </c>
      <c r="BT611">
        <v>32.97254082437501</v>
      </c>
      <c r="BU611">
        <f>VLOOKUP(D611,'2023 FPIs'!$A$1:$B$33,2,FALSE)</f>
        <v>-4.4000000000000004</v>
      </c>
      <c r="BV611">
        <f>VLOOKUP($D611,'2023 FPIs'!$A$1:$F$33,3,FALSE)</f>
        <v>32</v>
      </c>
      <c r="BW611">
        <f>VLOOKUP($D611,'2023 FPIs'!$A$1:$F$33,4,FALSE)</f>
        <v>28.2</v>
      </c>
      <c r="BX611">
        <f>VLOOKUP($D611,'2023 FPIs'!$A$1:$F$33,5,FALSE)</f>
        <v>42.9</v>
      </c>
      <c r="BY611">
        <f>VLOOKUP($D611,'2023 FPIs'!$A$1:$F$33,6,FALSE)</f>
        <v>54.5</v>
      </c>
      <c r="BZ611">
        <f>VLOOKUP($D611,'2023 FPIs'!$A$1:$G$33,7,FALSE)</f>
        <v>1421</v>
      </c>
      <c r="CA611">
        <f>VLOOKUP($D611,'2023 FPIs'!$A$1:$M$33,8,FALSE)</f>
        <v>0.18300653594771241</v>
      </c>
      <c r="CB611">
        <f>VLOOKUP($D611,'2023 FPIs'!$A$1:$M$33,9,FALSE)</f>
        <v>0.10514541387024606</v>
      </c>
      <c r="CC611">
        <f>VLOOKUP($D611,'2023 FPIs'!$A$1:$M$33,10,FALSE)</f>
        <v>0.13827993254637436</v>
      </c>
      <c r="CD611">
        <f>VLOOKUP($D611,'2023 FPIs'!$A$1:$M$33,11,FALSE)</f>
        <v>0.15824175824175815</v>
      </c>
      <c r="CE611">
        <f>VLOOKUP($D611,'2023 FPIs'!$A$1:$M$33,12,FALSE)</f>
        <v>0.64935064935064934</v>
      </c>
      <c r="CF611">
        <f>VLOOKUP($D611,'2023 FPIs'!$A$1:$M$33,13,FALSE)</f>
        <v>0.17449664429530201</v>
      </c>
      <c r="CG611">
        <f t="shared" si="78"/>
        <v>7.8000000000000007</v>
      </c>
      <c r="CH611">
        <f t="shared" si="79"/>
        <v>1.6656249999999999</v>
      </c>
      <c r="CI611">
        <f t="shared" si="80"/>
        <v>2.2659574468085109</v>
      </c>
      <c r="CJ611">
        <f t="shared" si="81"/>
        <v>0.96736596736596736</v>
      </c>
      <c r="CK611">
        <f t="shared" si="82"/>
        <v>0.88807339449541278</v>
      </c>
      <c r="CL611">
        <f t="shared" si="77"/>
        <v>91</v>
      </c>
    </row>
    <row r="612" spans="1:90">
      <c r="A612" t="s">
        <v>1</v>
      </c>
      <c r="B612">
        <v>1</v>
      </c>
      <c r="C612" t="s">
        <v>58</v>
      </c>
      <c r="D612" t="s">
        <v>59</v>
      </c>
      <c r="E612">
        <v>17</v>
      </c>
      <c r="F612">
        <v>16</v>
      </c>
      <c r="G612">
        <v>20</v>
      </c>
      <c r="H612">
        <v>26</v>
      </c>
      <c r="I612">
        <v>200</v>
      </c>
      <c r="J612">
        <v>2</v>
      </c>
      <c r="K612">
        <v>1</v>
      </c>
      <c r="L612">
        <v>0</v>
      </c>
      <c r="M612">
        <v>0</v>
      </c>
      <c r="N612">
        <v>7.7</v>
      </c>
      <c r="O612">
        <v>7.7</v>
      </c>
      <c r="P612">
        <v>76.900000000000006</v>
      </c>
      <c r="Q612">
        <v>107.9</v>
      </c>
      <c r="R612">
        <v>29</v>
      </c>
      <c r="S612">
        <v>61</v>
      </c>
      <c r="T612">
        <v>2.1</v>
      </c>
      <c r="U612">
        <v>0</v>
      </c>
      <c r="V612">
        <v>1</v>
      </c>
      <c r="W612">
        <v>1</v>
      </c>
      <c r="X612">
        <v>2</v>
      </c>
      <c r="Y612">
        <v>2</v>
      </c>
      <c r="Z612">
        <v>1</v>
      </c>
      <c r="AA612">
        <v>49</v>
      </c>
      <c r="AB612">
        <v>5</v>
      </c>
      <c r="AC612">
        <v>11</v>
      </c>
      <c r="AD612">
        <v>1</v>
      </c>
      <c r="AE612">
        <v>1</v>
      </c>
      <c r="AF612">
        <v>27.926702722222224</v>
      </c>
      <c r="AG612">
        <f>VLOOKUP(C612,'2023 FPIs'!$A$1:$B$33,2,FALSE)</f>
        <v>-4.4000000000000004</v>
      </c>
      <c r="AH612">
        <f>VLOOKUP($C612,'2023 FPIs'!$A$1:$F$33,3,FALSE)</f>
        <v>32</v>
      </c>
      <c r="AI612">
        <f>VLOOKUP($C612,'2023 FPIs'!$A$1:$F$33,4,FALSE)</f>
        <v>28.2</v>
      </c>
      <c r="AJ612">
        <f>VLOOKUP($C612,'2023 FPIs'!$A$1:$F$33,5,FALSE)</f>
        <v>42.9</v>
      </c>
      <c r="AK612">
        <f>VLOOKUP($C612,'2023 FPIs'!$A$1:$F$33,6,FALSE)</f>
        <v>54.5</v>
      </c>
      <c r="AL612">
        <f>VLOOKUP($C612,'2023 FPIs'!$A$1:$M$33,7,FALSE)</f>
        <v>1421</v>
      </c>
      <c r="AM612">
        <f>VLOOKUP($C612,'2023 FPIs'!$A$1:$M$33,8,FALSE)</f>
        <v>0.18300653594771241</v>
      </c>
      <c r="AN612">
        <f>VLOOKUP($C612,'2023 FPIs'!$A$1:$M$33,9,FALSE)</f>
        <v>0.10514541387024606</v>
      </c>
      <c r="AO612">
        <f>VLOOKUP($C612,'2023 FPIs'!$A$1:$M$33,10,FALSE)</f>
        <v>0.13827993254637436</v>
      </c>
      <c r="AP612">
        <f>VLOOKUP($C612,'2023 FPIs'!$A$1:$M$33,11,FALSE)</f>
        <v>0.15824175824175815</v>
      </c>
      <c r="AQ612">
        <f>VLOOKUP($C612,'2023 FPIs'!$A$1:$M$33,12,FALSE)</f>
        <v>0.64935064935064934</v>
      </c>
      <c r="AR612">
        <f>VLOOKUP($C612,'2023 FPIs'!$A$1:$M$33,13,FALSE)</f>
        <v>0.17449664429530201</v>
      </c>
      <c r="AS612">
        <v>17</v>
      </c>
      <c r="AT612">
        <v>16</v>
      </c>
      <c r="AU612">
        <v>27</v>
      </c>
      <c r="AV612">
        <v>34</v>
      </c>
      <c r="AW612">
        <v>166</v>
      </c>
      <c r="AX612">
        <v>2</v>
      </c>
      <c r="AY612">
        <v>0</v>
      </c>
      <c r="AZ612">
        <v>2</v>
      </c>
      <c r="BA612">
        <v>11</v>
      </c>
      <c r="BB612">
        <v>5.2</v>
      </c>
      <c r="BC612">
        <v>4.5999999999999996</v>
      </c>
      <c r="BD612">
        <v>79.400000000000006</v>
      </c>
      <c r="BE612">
        <v>106.6</v>
      </c>
      <c r="BF612">
        <v>22</v>
      </c>
      <c r="BG612">
        <v>94</v>
      </c>
      <c r="BH612">
        <v>4.3</v>
      </c>
      <c r="BI612">
        <v>0</v>
      </c>
      <c r="BJ612">
        <v>1</v>
      </c>
      <c r="BK612">
        <v>2</v>
      </c>
      <c r="BL612">
        <v>1</v>
      </c>
      <c r="BM612">
        <v>2</v>
      </c>
      <c r="BN612">
        <v>2</v>
      </c>
      <c r="BO612">
        <v>80</v>
      </c>
      <c r="BP612">
        <v>5</v>
      </c>
      <c r="BQ612">
        <v>11</v>
      </c>
      <c r="BR612">
        <v>0</v>
      </c>
      <c r="BS612">
        <v>0</v>
      </c>
      <c r="BT612">
        <v>32.246885532666667</v>
      </c>
      <c r="BU612">
        <f>VLOOKUP(D612,'2023 FPIs'!$A$1:$B$33,2,FALSE)</f>
        <v>-3.7</v>
      </c>
      <c r="BV612">
        <f>VLOOKUP($D612,'2023 FPIs'!$A$1:$F$33,3,FALSE)</f>
        <v>34.4</v>
      </c>
      <c r="BW612">
        <f>VLOOKUP($D612,'2023 FPIs'!$A$1:$F$33,4,FALSE)</f>
        <v>40.9</v>
      </c>
      <c r="BX612">
        <f>VLOOKUP($D612,'2023 FPIs'!$A$1:$F$33,5,FALSE)</f>
        <v>35.700000000000003</v>
      </c>
      <c r="BY612">
        <f>VLOOKUP($D612,'2023 FPIs'!$A$1:$F$33,6,FALSE)</f>
        <v>51.6</v>
      </c>
      <c r="BZ612">
        <f>VLOOKUP($D612,'2023 FPIs'!$A$1:$G$33,7,FALSE)</f>
        <v>1432</v>
      </c>
      <c r="CA612">
        <f>VLOOKUP($D612,'2023 FPIs'!$A$1:$M$33,8,FALSE)</f>
        <v>0.22875816993464052</v>
      </c>
      <c r="CB612">
        <f>VLOOKUP($D612,'2023 FPIs'!$A$1:$M$33,9,FALSE)</f>
        <v>0.15883668903803128</v>
      </c>
      <c r="CC612">
        <f>VLOOKUP($D612,'2023 FPIs'!$A$1:$M$33,10,FALSE)</f>
        <v>0.35244519392917367</v>
      </c>
      <c r="CD612">
        <f>VLOOKUP($D612,'2023 FPIs'!$A$1:$M$33,11,FALSE)</f>
        <v>0</v>
      </c>
      <c r="CE612">
        <f>VLOOKUP($D612,'2023 FPIs'!$A$1:$M$33,12,FALSE)</f>
        <v>0.58658008658008653</v>
      </c>
      <c r="CF612">
        <f>VLOOKUP($D612,'2023 FPIs'!$A$1:$M$33,13,FALSE)</f>
        <v>0.21140939597315436</v>
      </c>
      <c r="CG612">
        <f t="shared" si="78"/>
        <v>-0.70000000000000018</v>
      </c>
      <c r="CH612">
        <f t="shared" si="79"/>
        <v>0.93023255813953487</v>
      </c>
      <c r="CI612">
        <f t="shared" si="80"/>
        <v>0.68948655256723712</v>
      </c>
      <c r="CJ612">
        <f t="shared" si="81"/>
        <v>1.2016806722689075</v>
      </c>
      <c r="CK612">
        <f t="shared" si="82"/>
        <v>1.0562015503875968</v>
      </c>
      <c r="CL612">
        <f t="shared" si="77"/>
        <v>-11</v>
      </c>
    </row>
    <row r="613" spans="1:90">
      <c r="A613" t="s">
        <v>0</v>
      </c>
      <c r="B613">
        <v>0</v>
      </c>
      <c r="C613" t="s">
        <v>58</v>
      </c>
      <c r="D613" t="s">
        <v>35</v>
      </c>
      <c r="E613">
        <v>10</v>
      </c>
      <c r="F613">
        <v>38</v>
      </c>
      <c r="G613">
        <v>16</v>
      </c>
      <c r="H613">
        <v>24</v>
      </c>
      <c r="I613">
        <v>185</v>
      </c>
      <c r="J613">
        <v>1</v>
      </c>
      <c r="K613">
        <v>2</v>
      </c>
      <c r="L613">
        <v>0</v>
      </c>
      <c r="M613">
        <v>0</v>
      </c>
      <c r="N613">
        <v>7.7</v>
      </c>
      <c r="O613">
        <v>7.7</v>
      </c>
      <c r="P613">
        <v>66.7</v>
      </c>
      <c r="Q613">
        <v>68.900000000000006</v>
      </c>
      <c r="R613">
        <v>15</v>
      </c>
      <c r="S613">
        <v>55</v>
      </c>
      <c r="T613">
        <v>3.7</v>
      </c>
      <c r="U613">
        <v>0</v>
      </c>
      <c r="V613">
        <v>1</v>
      </c>
      <c r="W613">
        <v>1</v>
      </c>
      <c r="X613">
        <v>1</v>
      </c>
      <c r="Y613">
        <v>1</v>
      </c>
      <c r="Z613">
        <v>3</v>
      </c>
      <c r="AA613">
        <v>149</v>
      </c>
      <c r="AB613">
        <v>3</v>
      </c>
      <c r="AC613">
        <v>7</v>
      </c>
      <c r="AD613">
        <v>0</v>
      </c>
      <c r="AE613">
        <v>0</v>
      </c>
      <c r="AF613">
        <v>19.893868861111113</v>
      </c>
      <c r="AG613">
        <f>VLOOKUP(C613,'2023 FPIs'!$A$1:$B$33,2,FALSE)</f>
        <v>-4.4000000000000004</v>
      </c>
      <c r="AH613">
        <f>VLOOKUP($C613,'2023 FPIs'!$A$1:$F$33,3,FALSE)</f>
        <v>32</v>
      </c>
      <c r="AI613">
        <f>VLOOKUP($C613,'2023 FPIs'!$A$1:$F$33,4,FALSE)</f>
        <v>28.2</v>
      </c>
      <c r="AJ613">
        <f>VLOOKUP($C613,'2023 FPIs'!$A$1:$F$33,5,FALSE)</f>
        <v>42.9</v>
      </c>
      <c r="AK613">
        <f>VLOOKUP($C613,'2023 FPIs'!$A$1:$F$33,6,FALSE)</f>
        <v>54.5</v>
      </c>
      <c r="AL613">
        <f>VLOOKUP($C613,'2023 FPIs'!$A$1:$M$33,7,FALSE)</f>
        <v>1421</v>
      </c>
      <c r="AM613">
        <f>VLOOKUP($C613,'2023 FPIs'!$A$1:$M$33,8,FALSE)</f>
        <v>0.18300653594771241</v>
      </c>
      <c r="AN613">
        <f>VLOOKUP($C613,'2023 FPIs'!$A$1:$M$33,9,FALSE)</f>
        <v>0.10514541387024606</v>
      </c>
      <c r="AO613">
        <f>VLOOKUP($C613,'2023 FPIs'!$A$1:$M$33,10,FALSE)</f>
        <v>0.13827993254637436</v>
      </c>
      <c r="AP613">
        <f>VLOOKUP($C613,'2023 FPIs'!$A$1:$M$33,11,FALSE)</f>
        <v>0.15824175824175815</v>
      </c>
      <c r="AQ613">
        <f>VLOOKUP($C613,'2023 FPIs'!$A$1:$M$33,12,FALSE)</f>
        <v>0.64935064935064934</v>
      </c>
      <c r="AR613">
        <f>VLOOKUP($C613,'2023 FPIs'!$A$1:$M$33,13,FALSE)</f>
        <v>0.17449664429530201</v>
      </c>
      <c r="AS613">
        <v>10</v>
      </c>
      <c r="AT613">
        <v>38</v>
      </c>
      <c r="AU613">
        <v>31</v>
      </c>
      <c r="AV613">
        <v>37</v>
      </c>
      <c r="AW613">
        <v>267</v>
      </c>
      <c r="AX613">
        <v>3</v>
      </c>
      <c r="AY613">
        <v>0</v>
      </c>
      <c r="AZ613">
        <v>2</v>
      </c>
      <c r="BA613">
        <v>7</v>
      </c>
      <c r="BB613">
        <v>7.4</v>
      </c>
      <c r="BC613">
        <v>6.8</v>
      </c>
      <c r="BD613">
        <v>83.8</v>
      </c>
      <c r="BE613">
        <v>123.8</v>
      </c>
      <c r="BF613">
        <v>35</v>
      </c>
      <c r="BG613">
        <v>183</v>
      </c>
      <c r="BH613">
        <v>5.2</v>
      </c>
      <c r="BI613">
        <v>2</v>
      </c>
      <c r="BJ613">
        <v>1</v>
      </c>
      <c r="BK613">
        <v>1</v>
      </c>
      <c r="BL613">
        <v>5</v>
      </c>
      <c r="BM613">
        <v>5</v>
      </c>
      <c r="BN613">
        <v>1</v>
      </c>
      <c r="BO613">
        <v>54</v>
      </c>
      <c r="BP613">
        <v>7</v>
      </c>
      <c r="BQ613">
        <v>13</v>
      </c>
      <c r="BR613">
        <v>3</v>
      </c>
      <c r="BS613">
        <v>4</v>
      </c>
      <c r="BT613">
        <v>40.279720854833336</v>
      </c>
      <c r="BU613">
        <f>VLOOKUP(D613,'2023 FPIs'!$A$1:$B$33,2,FALSE)</f>
        <v>8.1</v>
      </c>
      <c r="BV613">
        <f>VLOOKUP($D613,'2023 FPIs'!$A$1:$F$33,3,FALSE)</f>
        <v>67.8</v>
      </c>
      <c r="BW613">
        <f>VLOOKUP($D613,'2023 FPIs'!$A$1:$F$33,4,FALSE)</f>
        <v>66.099999999999994</v>
      </c>
      <c r="BX613">
        <f>VLOOKUP($D613,'2023 FPIs'!$A$1:$F$33,5,FALSE)</f>
        <v>60.7</v>
      </c>
      <c r="BY613">
        <f>VLOOKUP($D613,'2023 FPIs'!$A$1:$F$33,6,FALSE)</f>
        <v>49.8</v>
      </c>
      <c r="BZ613">
        <f>VLOOKUP($D613,'2023 FPIs'!$A$1:$G$33,7,FALSE)</f>
        <v>1626</v>
      </c>
      <c r="CA613">
        <f>VLOOKUP($D613,'2023 FPIs'!$A$1:$M$33,8,FALSE)</f>
        <v>1</v>
      </c>
      <c r="CB613">
        <f>VLOOKUP($D613,'2023 FPIs'!$A$1:$M$33,9,FALSE)</f>
        <v>0.90604026845637575</v>
      </c>
      <c r="CC613">
        <f>VLOOKUP($D613,'2023 FPIs'!$A$1:$M$33,10,FALSE)</f>
        <v>0.77740303541315336</v>
      </c>
      <c r="CD613">
        <f>VLOOKUP($D613,'2023 FPIs'!$A$1:$M$33,11,FALSE)</f>
        <v>0.5494505494505495</v>
      </c>
      <c r="CE613">
        <f>VLOOKUP($D613,'2023 FPIs'!$A$1:$M$33,12,FALSE)</f>
        <v>0.54761904761904756</v>
      </c>
      <c r="CF613">
        <f>VLOOKUP($D613,'2023 FPIs'!$A$1:$M$33,13,FALSE)</f>
        <v>0.86241610738255037</v>
      </c>
      <c r="CG613">
        <f t="shared" si="78"/>
        <v>-12.5</v>
      </c>
      <c r="CH613">
        <f t="shared" si="79"/>
        <v>0.471976401179941</v>
      </c>
      <c r="CI613">
        <f t="shared" si="80"/>
        <v>0.42662632375189108</v>
      </c>
      <c r="CJ613">
        <f t="shared" si="81"/>
        <v>0.70675453047775938</v>
      </c>
      <c r="CK613">
        <f t="shared" si="82"/>
        <v>1.0943775100401607</v>
      </c>
      <c r="CL613">
        <f t="shared" si="77"/>
        <v>-205</v>
      </c>
    </row>
    <row r="614" spans="1:90">
      <c r="A614" t="s">
        <v>0</v>
      </c>
      <c r="B614">
        <v>0</v>
      </c>
      <c r="C614" t="s">
        <v>58</v>
      </c>
      <c r="D614" t="s">
        <v>45</v>
      </c>
      <c r="E614">
        <v>18</v>
      </c>
      <c r="F614">
        <v>23</v>
      </c>
      <c r="G614">
        <v>28</v>
      </c>
      <c r="H614">
        <v>44</v>
      </c>
      <c r="I614">
        <v>293</v>
      </c>
      <c r="J614">
        <v>2</v>
      </c>
      <c r="K614">
        <v>3</v>
      </c>
      <c r="L614">
        <v>4</v>
      </c>
      <c r="M614">
        <v>31</v>
      </c>
      <c r="N614">
        <v>7.4</v>
      </c>
      <c r="O614">
        <v>6.1</v>
      </c>
      <c r="P614">
        <v>63.6</v>
      </c>
      <c r="Q614">
        <v>69.599999999999994</v>
      </c>
      <c r="R614">
        <v>19</v>
      </c>
      <c r="S614">
        <v>69</v>
      </c>
      <c r="T614">
        <v>3.6</v>
      </c>
      <c r="U614">
        <v>0</v>
      </c>
      <c r="V614">
        <v>1</v>
      </c>
      <c r="W614">
        <v>1</v>
      </c>
      <c r="X614">
        <v>1</v>
      </c>
      <c r="Y614">
        <v>1</v>
      </c>
      <c r="Z614">
        <v>5</v>
      </c>
      <c r="AA614">
        <v>262</v>
      </c>
      <c r="AB614">
        <v>4</v>
      </c>
      <c r="AC614">
        <v>13</v>
      </c>
      <c r="AD614">
        <v>1</v>
      </c>
      <c r="AE614">
        <v>2</v>
      </c>
      <c r="AF614">
        <v>30.036165395833333</v>
      </c>
      <c r="AG614">
        <f>VLOOKUP(C614,'2023 FPIs'!$A$1:$B$33,2,FALSE)</f>
        <v>-4.4000000000000004</v>
      </c>
      <c r="AH614">
        <f>VLOOKUP($C614,'2023 FPIs'!$A$1:$F$33,3,FALSE)</f>
        <v>32</v>
      </c>
      <c r="AI614">
        <f>VLOOKUP($C614,'2023 FPIs'!$A$1:$F$33,4,FALSE)</f>
        <v>28.2</v>
      </c>
      <c r="AJ614">
        <f>VLOOKUP($C614,'2023 FPIs'!$A$1:$F$33,5,FALSE)</f>
        <v>42.9</v>
      </c>
      <c r="AK614">
        <f>VLOOKUP($C614,'2023 FPIs'!$A$1:$F$33,6,FALSE)</f>
        <v>54.5</v>
      </c>
      <c r="AL614">
        <f>VLOOKUP($C614,'2023 FPIs'!$A$1:$M$33,7,FALSE)</f>
        <v>1421</v>
      </c>
      <c r="AM614">
        <f>VLOOKUP($C614,'2023 FPIs'!$A$1:$M$33,8,FALSE)</f>
        <v>0.18300653594771241</v>
      </c>
      <c r="AN614">
        <f>VLOOKUP($C614,'2023 FPIs'!$A$1:$M$33,9,FALSE)</f>
        <v>0.10514541387024606</v>
      </c>
      <c r="AO614">
        <f>VLOOKUP($C614,'2023 FPIs'!$A$1:$M$33,10,FALSE)</f>
        <v>0.13827993254637436</v>
      </c>
      <c r="AP614">
        <f>VLOOKUP($C614,'2023 FPIs'!$A$1:$M$33,11,FALSE)</f>
        <v>0.15824175824175815</v>
      </c>
      <c r="AQ614">
        <f>VLOOKUP($C614,'2023 FPIs'!$A$1:$M$33,12,FALSE)</f>
        <v>0.64935064935064934</v>
      </c>
      <c r="AR614">
        <f>VLOOKUP($C614,'2023 FPIs'!$A$1:$M$33,13,FALSE)</f>
        <v>0.17449664429530201</v>
      </c>
      <c r="AS614">
        <v>18</v>
      </c>
      <c r="AT614">
        <v>23</v>
      </c>
      <c r="AU614">
        <v>16</v>
      </c>
      <c r="AV614">
        <v>28</v>
      </c>
      <c r="AW614">
        <v>228</v>
      </c>
      <c r="AX614">
        <v>2</v>
      </c>
      <c r="AY614">
        <v>0</v>
      </c>
      <c r="AZ614">
        <v>1</v>
      </c>
      <c r="BA614">
        <v>7</v>
      </c>
      <c r="BB614">
        <v>8.4</v>
      </c>
      <c r="BC614">
        <v>7.9</v>
      </c>
      <c r="BD614">
        <v>57.1</v>
      </c>
      <c r="BE614">
        <v>107.4</v>
      </c>
      <c r="BF614">
        <v>31</v>
      </c>
      <c r="BG614">
        <v>105</v>
      </c>
      <c r="BH614">
        <v>3.4</v>
      </c>
      <c r="BI614">
        <v>0</v>
      </c>
      <c r="BJ614">
        <v>3</v>
      </c>
      <c r="BK614">
        <v>3</v>
      </c>
      <c r="BL614">
        <v>2</v>
      </c>
      <c r="BM614">
        <v>2</v>
      </c>
      <c r="BN614">
        <v>6</v>
      </c>
      <c r="BO614">
        <v>323</v>
      </c>
      <c r="BP614">
        <v>6</v>
      </c>
      <c r="BQ614">
        <v>15</v>
      </c>
      <c r="BR614">
        <v>0</v>
      </c>
      <c r="BS614">
        <v>0</v>
      </c>
      <c r="BT614">
        <v>30.137422475375004</v>
      </c>
      <c r="BU614">
        <f>VLOOKUP(D614,'2023 FPIs'!$A$1:$B$33,2,FALSE)</f>
        <v>-1.3</v>
      </c>
      <c r="BV614">
        <f>VLOOKUP($D614,'2023 FPIs'!$A$1:$F$33,3,FALSE)</f>
        <v>44.4</v>
      </c>
      <c r="BW614">
        <f>VLOOKUP($D614,'2023 FPIs'!$A$1:$F$33,4,FALSE)</f>
        <v>26</v>
      </c>
      <c r="BX614">
        <f>VLOOKUP($D614,'2023 FPIs'!$A$1:$F$33,5,FALSE)</f>
        <v>66.7</v>
      </c>
      <c r="BY614">
        <f>VLOOKUP($D614,'2023 FPIs'!$A$1:$F$33,6,FALSE)</f>
        <v>42.9</v>
      </c>
      <c r="BZ614">
        <f>VLOOKUP($D614,'2023 FPIs'!$A$1:$G$33,7,FALSE)</f>
        <v>1516</v>
      </c>
      <c r="CA614">
        <f>VLOOKUP($D614,'2023 FPIs'!$A$1:$M$33,8,FALSE)</f>
        <v>0.38562091503267976</v>
      </c>
      <c r="CB614">
        <f>VLOOKUP($D614,'2023 FPIs'!$A$1:$M$33,9,FALSE)</f>
        <v>0.38255033557046975</v>
      </c>
      <c r="CC614">
        <f>VLOOKUP($D614,'2023 FPIs'!$A$1:$M$33,10,FALSE)</f>
        <v>0.10118043844856661</v>
      </c>
      <c r="CD614">
        <f>VLOOKUP($D614,'2023 FPIs'!$A$1:$M$33,11,FALSE)</f>
        <v>0.68131868131868134</v>
      </c>
      <c r="CE614">
        <f>VLOOKUP($D614,'2023 FPIs'!$A$1:$M$33,12,FALSE)</f>
        <v>0.39826839826839822</v>
      </c>
      <c r="CF614">
        <f>VLOOKUP($D614,'2023 FPIs'!$A$1:$M$33,13,FALSE)</f>
        <v>0.49328859060402686</v>
      </c>
      <c r="CG614">
        <f t="shared" si="78"/>
        <v>-3.1000000000000005</v>
      </c>
      <c r="CH614">
        <f t="shared" si="79"/>
        <v>0.7207207207207208</v>
      </c>
      <c r="CI614">
        <f t="shared" si="80"/>
        <v>1.0846153846153845</v>
      </c>
      <c r="CJ614">
        <f t="shared" si="81"/>
        <v>0.6431784107946027</v>
      </c>
      <c r="CK614">
        <f t="shared" si="82"/>
        <v>1.2703962703962703</v>
      </c>
      <c r="CL614">
        <f t="shared" si="77"/>
        <v>-95</v>
      </c>
    </row>
    <row r="615" spans="1:90">
      <c r="A615" t="s">
        <v>0</v>
      </c>
      <c r="B615">
        <v>0</v>
      </c>
      <c r="C615" t="s">
        <v>58</v>
      </c>
      <c r="D615" t="s">
        <v>55</v>
      </c>
      <c r="E615">
        <v>17</v>
      </c>
      <c r="F615">
        <v>24</v>
      </c>
      <c r="G615">
        <v>24</v>
      </c>
      <c r="H615">
        <v>39</v>
      </c>
      <c r="I615">
        <v>188</v>
      </c>
      <c r="J615">
        <v>0</v>
      </c>
      <c r="K615">
        <v>1</v>
      </c>
      <c r="L615">
        <v>7</v>
      </c>
      <c r="M615">
        <v>50</v>
      </c>
      <c r="N615">
        <v>6.1</v>
      </c>
      <c r="O615">
        <v>4.0999999999999996</v>
      </c>
      <c r="P615">
        <v>61.5</v>
      </c>
      <c r="Q615">
        <v>62.8</v>
      </c>
      <c r="R615">
        <v>23</v>
      </c>
      <c r="S615">
        <v>76</v>
      </c>
      <c r="T615">
        <v>3.3</v>
      </c>
      <c r="U615">
        <v>2</v>
      </c>
      <c r="V615">
        <v>1</v>
      </c>
      <c r="W615">
        <v>1</v>
      </c>
      <c r="X615">
        <v>2</v>
      </c>
      <c r="Y615">
        <v>2</v>
      </c>
      <c r="Z615">
        <v>5</v>
      </c>
      <c r="AA615">
        <v>269</v>
      </c>
      <c r="AB615">
        <v>1</v>
      </c>
      <c r="AC615">
        <v>11</v>
      </c>
      <c r="AD615">
        <v>3</v>
      </c>
      <c r="AE615">
        <v>3</v>
      </c>
      <c r="AF615">
        <v>32.972537437500002</v>
      </c>
      <c r="AG615">
        <f>VLOOKUP(C615,'2023 FPIs'!$A$1:$B$33,2,FALSE)</f>
        <v>-4.4000000000000004</v>
      </c>
      <c r="AH615">
        <f>VLOOKUP($C615,'2023 FPIs'!$A$1:$F$33,3,FALSE)</f>
        <v>32</v>
      </c>
      <c r="AI615">
        <f>VLOOKUP($C615,'2023 FPIs'!$A$1:$F$33,4,FALSE)</f>
        <v>28.2</v>
      </c>
      <c r="AJ615">
        <f>VLOOKUP($C615,'2023 FPIs'!$A$1:$F$33,5,FALSE)</f>
        <v>42.9</v>
      </c>
      <c r="AK615">
        <f>VLOOKUP($C615,'2023 FPIs'!$A$1:$F$33,6,FALSE)</f>
        <v>54.5</v>
      </c>
      <c r="AL615">
        <f>VLOOKUP($C615,'2023 FPIs'!$A$1:$M$33,7,FALSE)</f>
        <v>1421</v>
      </c>
      <c r="AM615">
        <f>VLOOKUP($C615,'2023 FPIs'!$A$1:$M$33,8,FALSE)</f>
        <v>0.18300653594771241</v>
      </c>
      <c r="AN615">
        <f>VLOOKUP($C615,'2023 FPIs'!$A$1:$M$33,9,FALSE)</f>
        <v>0.10514541387024606</v>
      </c>
      <c r="AO615">
        <f>VLOOKUP($C615,'2023 FPIs'!$A$1:$M$33,10,FALSE)</f>
        <v>0.13827993254637436</v>
      </c>
      <c r="AP615">
        <f>VLOOKUP($C615,'2023 FPIs'!$A$1:$M$33,11,FALSE)</f>
        <v>0.15824175824175815</v>
      </c>
      <c r="AQ615">
        <f>VLOOKUP($C615,'2023 FPIs'!$A$1:$M$33,12,FALSE)</f>
        <v>0.64935064935064934</v>
      </c>
      <c r="AR615">
        <f>VLOOKUP($C615,'2023 FPIs'!$A$1:$M$33,13,FALSE)</f>
        <v>0.17449664429530201</v>
      </c>
      <c r="AS615">
        <v>17</v>
      </c>
      <c r="AT615">
        <v>24</v>
      </c>
      <c r="AU615">
        <v>13</v>
      </c>
      <c r="AV615">
        <v>24</v>
      </c>
      <c r="AW615">
        <v>150</v>
      </c>
      <c r="AX615">
        <v>1</v>
      </c>
      <c r="AY615">
        <v>1</v>
      </c>
      <c r="AZ615">
        <v>2</v>
      </c>
      <c r="BA615">
        <v>17</v>
      </c>
      <c r="BB615">
        <v>7</v>
      </c>
      <c r="BC615">
        <v>5.8</v>
      </c>
      <c r="BD615">
        <v>54.2</v>
      </c>
      <c r="BE615">
        <v>69.8</v>
      </c>
      <c r="BF615">
        <v>37</v>
      </c>
      <c r="BG615">
        <v>155</v>
      </c>
      <c r="BH615">
        <v>4.2</v>
      </c>
      <c r="BI615">
        <v>2</v>
      </c>
      <c r="BJ615">
        <v>1</v>
      </c>
      <c r="BK615">
        <v>1</v>
      </c>
      <c r="BL615">
        <v>3</v>
      </c>
      <c r="BM615">
        <v>3</v>
      </c>
      <c r="BN615">
        <v>4</v>
      </c>
      <c r="BO615">
        <v>160</v>
      </c>
      <c r="BP615">
        <v>5</v>
      </c>
      <c r="BQ615">
        <v>14</v>
      </c>
      <c r="BR615">
        <v>1</v>
      </c>
      <c r="BS615">
        <v>2</v>
      </c>
      <c r="BT615">
        <v>27.201049899624998</v>
      </c>
      <c r="BU615">
        <f>VLOOKUP(D615,'2023 FPIs'!$A$1:$B$33,2,FALSE)</f>
        <v>3.4</v>
      </c>
      <c r="BV615">
        <f>VLOOKUP($D615,'2023 FPIs'!$A$1:$F$33,3,FALSE)</f>
        <v>53.3</v>
      </c>
      <c r="BW615">
        <f>VLOOKUP($D615,'2023 FPIs'!$A$1:$F$33,4,FALSE)</f>
        <v>63.9</v>
      </c>
      <c r="BX615">
        <f>VLOOKUP($D615,'2023 FPIs'!$A$1:$F$33,5,FALSE)</f>
        <v>41.5</v>
      </c>
      <c r="BY615">
        <f>VLOOKUP($D615,'2023 FPIs'!$A$1:$F$33,6,FALSE)</f>
        <v>48.4</v>
      </c>
      <c r="BZ615">
        <f>VLOOKUP($D615,'2023 FPIs'!$A$1:$G$33,7,FALSE)</f>
        <v>1512</v>
      </c>
      <c r="CA615">
        <f>VLOOKUP($D615,'2023 FPIs'!$A$1:$M$33,8,FALSE)</f>
        <v>0.69281045751633985</v>
      </c>
      <c r="CB615">
        <f>VLOOKUP($D615,'2023 FPIs'!$A$1:$M$33,9,FALSE)</f>
        <v>0.58165548098433995</v>
      </c>
      <c r="CC615">
        <f>VLOOKUP($D615,'2023 FPIs'!$A$1:$M$33,10,FALSE)</f>
        <v>0.7403035413153457</v>
      </c>
      <c r="CD615">
        <f>VLOOKUP($D615,'2023 FPIs'!$A$1:$M$33,11,FALSE)</f>
        <v>0.12747252747252741</v>
      </c>
      <c r="CE615">
        <f>VLOOKUP($D615,'2023 FPIs'!$A$1:$M$33,12,FALSE)</f>
        <v>0.51731601731601728</v>
      </c>
      <c r="CF615">
        <f>VLOOKUP($D615,'2023 FPIs'!$A$1:$M$33,13,FALSE)</f>
        <v>0.47986577181208051</v>
      </c>
      <c r="CG615">
        <f t="shared" si="78"/>
        <v>-7.8000000000000007</v>
      </c>
      <c r="CH615">
        <f t="shared" si="79"/>
        <v>0.60037523452157604</v>
      </c>
      <c r="CI615">
        <f t="shared" si="80"/>
        <v>0.44131455399061031</v>
      </c>
      <c r="CJ615">
        <f t="shared" si="81"/>
        <v>1.0337349397590361</v>
      </c>
      <c r="CK615">
        <f t="shared" si="82"/>
        <v>1.1260330578512396</v>
      </c>
      <c r="CL615">
        <f t="shared" si="77"/>
        <v>-91</v>
      </c>
    </row>
    <row r="616" spans="1:90">
      <c r="A616" t="s">
        <v>0</v>
      </c>
      <c r="B616">
        <v>0</v>
      </c>
      <c r="C616" t="s">
        <v>59</v>
      </c>
      <c r="D616" t="s">
        <v>58</v>
      </c>
      <c r="E616">
        <v>16</v>
      </c>
      <c r="F616">
        <v>17</v>
      </c>
      <c r="G616">
        <v>27</v>
      </c>
      <c r="H616">
        <v>34</v>
      </c>
      <c r="I616">
        <v>166</v>
      </c>
      <c r="J616">
        <v>2</v>
      </c>
      <c r="K616">
        <v>0</v>
      </c>
      <c r="L616">
        <v>2</v>
      </c>
      <c r="M616">
        <v>11</v>
      </c>
      <c r="N616">
        <v>5.2</v>
      </c>
      <c r="O616">
        <v>4.5999999999999996</v>
      </c>
      <c r="P616">
        <v>79.400000000000006</v>
      </c>
      <c r="Q616">
        <v>106.6</v>
      </c>
      <c r="R616">
        <v>22</v>
      </c>
      <c r="S616">
        <v>94</v>
      </c>
      <c r="T616">
        <v>4.3</v>
      </c>
      <c r="U616">
        <v>0</v>
      </c>
      <c r="V616">
        <v>1</v>
      </c>
      <c r="W616">
        <v>2</v>
      </c>
      <c r="X616">
        <v>1</v>
      </c>
      <c r="Y616">
        <v>2</v>
      </c>
      <c r="Z616">
        <v>2</v>
      </c>
      <c r="AA616">
        <v>80</v>
      </c>
      <c r="AB616">
        <v>5</v>
      </c>
      <c r="AC616">
        <v>11</v>
      </c>
      <c r="AD616">
        <v>0</v>
      </c>
      <c r="AE616">
        <v>0</v>
      </c>
      <c r="AF616">
        <v>32.246882277777779</v>
      </c>
      <c r="AG616">
        <f>VLOOKUP(C616,'2023 FPIs'!$A$1:$B$33,2,FALSE)</f>
        <v>-3.7</v>
      </c>
      <c r="AH616">
        <f>VLOOKUP($C616,'2023 FPIs'!$A$1:$F$33,3,FALSE)</f>
        <v>34.4</v>
      </c>
      <c r="AI616">
        <f>VLOOKUP($C616,'2023 FPIs'!$A$1:$F$33,4,FALSE)</f>
        <v>40.9</v>
      </c>
      <c r="AJ616">
        <f>VLOOKUP($C616,'2023 FPIs'!$A$1:$F$33,5,FALSE)</f>
        <v>35.700000000000003</v>
      </c>
      <c r="AK616">
        <f>VLOOKUP($C616,'2023 FPIs'!$A$1:$F$33,6,FALSE)</f>
        <v>51.6</v>
      </c>
      <c r="AL616">
        <f>VLOOKUP($C616,'2023 FPIs'!$A$1:$M$33,7,FALSE)</f>
        <v>1432</v>
      </c>
      <c r="AM616">
        <f>VLOOKUP($C616,'2023 FPIs'!$A$1:$M$33,8,FALSE)</f>
        <v>0.22875816993464052</v>
      </c>
      <c r="AN616">
        <f>VLOOKUP($C616,'2023 FPIs'!$A$1:$M$33,9,FALSE)</f>
        <v>0.15883668903803128</v>
      </c>
      <c r="AO616">
        <f>VLOOKUP($C616,'2023 FPIs'!$A$1:$M$33,10,FALSE)</f>
        <v>0.35244519392917367</v>
      </c>
      <c r="AP616">
        <f>VLOOKUP($C616,'2023 FPIs'!$A$1:$M$33,11,FALSE)</f>
        <v>0</v>
      </c>
      <c r="AQ616">
        <f>VLOOKUP($C616,'2023 FPIs'!$A$1:$M$33,12,FALSE)</f>
        <v>0.58658008658008653</v>
      </c>
      <c r="AR616">
        <f>VLOOKUP($C616,'2023 FPIs'!$A$1:$M$33,13,FALSE)</f>
        <v>0.21140939597315436</v>
      </c>
      <c r="AS616">
        <v>16</v>
      </c>
      <c r="AT616">
        <v>17</v>
      </c>
      <c r="AU616">
        <v>20</v>
      </c>
      <c r="AV616">
        <v>26</v>
      </c>
      <c r="AW616">
        <v>200</v>
      </c>
      <c r="AX616">
        <v>2</v>
      </c>
      <c r="AY616">
        <v>1</v>
      </c>
      <c r="AZ616">
        <v>0</v>
      </c>
      <c r="BA616">
        <v>0</v>
      </c>
      <c r="BB616">
        <v>7.7</v>
      </c>
      <c r="BC616">
        <v>7.7</v>
      </c>
      <c r="BD616">
        <v>76.900000000000006</v>
      </c>
      <c r="BE616">
        <v>107.9</v>
      </c>
      <c r="BF616">
        <v>29</v>
      </c>
      <c r="BG616">
        <v>61</v>
      </c>
      <c r="BH616">
        <v>2.1</v>
      </c>
      <c r="BI616">
        <v>0</v>
      </c>
      <c r="BJ616">
        <v>1</v>
      </c>
      <c r="BK616">
        <v>1</v>
      </c>
      <c r="BL616">
        <v>2</v>
      </c>
      <c r="BM616">
        <v>2</v>
      </c>
      <c r="BN616">
        <v>1</v>
      </c>
      <c r="BO616">
        <v>49</v>
      </c>
      <c r="BP616">
        <v>5</v>
      </c>
      <c r="BQ616">
        <v>11</v>
      </c>
      <c r="BR616">
        <v>1</v>
      </c>
      <c r="BS616">
        <v>1</v>
      </c>
      <c r="BT616">
        <v>27.926705191333337</v>
      </c>
      <c r="BU616">
        <f>VLOOKUP(D616,'2023 FPIs'!$A$1:$B$33,2,FALSE)</f>
        <v>-4.4000000000000004</v>
      </c>
      <c r="BV616">
        <f>VLOOKUP($D616,'2023 FPIs'!$A$1:$F$33,3,FALSE)</f>
        <v>32</v>
      </c>
      <c r="BW616">
        <f>VLOOKUP($D616,'2023 FPIs'!$A$1:$F$33,4,FALSE)</f>
        <v>28.2</v>
      </c>
      <c r="BX616">
        <f>VLOOKUP($D616,'2023 FPIs'!$A$1:$F$33,5,FALSE)</f>
        <v>42.9</v>
      </c>
      <c r="BY616">
        <f>VLOOKUP($D616,'2023 FPIs'!$A$1:$F$33,6,FALSE)</f>
        <v>54.5</v>
      </c>
      <c r="BZ616">
        <f>VLOOKUP($D616,'2023 FPIs'!$A$1:$G$33,7,FALSE)</f>
        <v>1421</v>
      </c>
      <c r="CA616">
        <f>VLOOKUP($D616,'2023 FPIs'!$A$1:$M$33,8,FALSE)</f>
        <v>0.18300653594771241</v>
      </c>
      <c r="CB616">
        <f>VLOOKUP($D616,'2023 FPIs'!$A$1:$M$33,9,FALSE)</f>
        <v>0.10514541387024606</v>
      </c>
      <c r="CC616">
        <f>VLOOKUP($D616,'2023 FPIs'!$A$1:$M$33,10,FALSE)</f>
        <v>0.13827993254637436</v>
      </c>
      <c r="CD616">
        <f>VLOOKUP($D616,'2023 FPIs'!$A$1:$M$33,11,FALSE)</f>
        <v>0.15824175824175815</v>
      </c>
      <c r="CE616">
        <f>VLOOKUP($D616,'2023 FPIs'!$A$1:$M$33,12,FALSE)</f>
        <v>0.64935064935064934</v>
      </c>
      <c r="CF616">
        <f>VLOOKUP($D616,'2023 FPIs'!$A$1:$M$33,13,FALSE)</f>
        <v>0.17449664429530201</v>
      </c>
      <c r="CG616">
        <f t="shared" si="78"/>
        <v>0.70000000000000018</v>
      </c>
      <c r="CH616">
        <f t="shared" si="79"/>
        <v>1.075</v>
      </c>
      <c r="CI616">
        <f t="shared" si="80"/>
        <v>1.4503546099290781</v>
      </c>
      <c r="CJ616">
        <f t="shared" si="81"/>
        <v>0.8321678321678323</v>
      </c>
      <c r="CK616">
        <f t="shared" si="82"/>
        <v>0.94678899082568813</v>
      </c>
      <c r="CL616">
        <f t="shared" si="77"/>
        <v>11</v>
      </c>
    </row>
    <row r="617" spans="1:90">
      <c r="A617" t="s">
        <v>0</v>
      </c>
      <c r="B617">
        <v>0</v>
      </c>
      <c r="C617" t="s">
        <v>59</v>
      </c>
      <c r="D617" t="s">
        <v>61</v>
      </c>
      <c r="E617">
        <v>33</v>
      </c>
      <c r="F617">
        <v>35</v>
      </c>
      <c r="G617">
        <v>18</v>
      </c>
      <c r="H617">
        <v>32</v>
      </c>
      <c r="I617">
        <v>277</v>
      </c>
      <c r="J617">
        <v>3</v>
      </c>
      <c r="K617">
        <v>1</v>
      </c>
      <c r="L617">
        <v>7</v>
      </c>
      <c r="M617">
        <v>31</v>
      </c>
      <c r="N617">
        <v>9.6</v>
      </c>
      <c r="O617">
        <v>7.1</v>
      </c>
      <c r="P617">
        <v>56.3</v>
      </c>
      <c r="Q617">
        <v>103.3</v>
      </c>
      <c r="R617">
        <v>23</v>
      </c>
      <c r="S617">
        <v>122</v>
      </c>
      <c r="T617">
        <v>5.3</v>
      </c>
      <c r="U617">
        <v>1</v>
      </c>
      <c r="V617">
        <v>2</v>
      </c>
      <c r="W617">
        <v>2</v>
      </c>
      <c r="X617">
        <v>3</v>
      </c>
      <c r="Y617">
        <v>3</v>
      </c>
      <c r="Z617">
        <v>3</v>
      </c>
      <c r="AA617">
        <v>134</v>
      </c>
      <c r="AB617">
        <v>4</v>
      </c>
      <c r="AC617">
        <v>12</v>
      </c>
      <c r="AD617">
        <v>2</v>
      </c>
      <c r="AE617">
        <v>2</v>
      </c>
      <c r="AF617">
        <v>26.289759687500002</v>
      </c>
      <c r="AG617">
        <f>VLOOKUP(C617,'2023 FPIs'!$A$1:$B$33,2,FALSE)</f>
        <v>-3.7</v>
      </c>
      <c r="AH617">
        <f>VLOOKUP($C617,'2023 FPIs'!$A$1:$F$33,3,FALSE)</f>
        <v>34.4</v>
      </c>
      <c r="AI617">
        <f>VLOOKUP($C617,'2023 FPIs'!$A$1:$F$33,4,FALSE)</f>
        <v>40.9</v>
      </c>
      <c r="AJ617">
        <f>VLOOKUP($C617,'2023 FPIs'!$A$1:$F$33,5,FALSE)</f>
        <v>35.700000000000003</v>
      </c>
      <c r="AK617">
        <f>VLOOKUP($C617,'2023 FPIs'!$A$1:$F$33,6,FALSE)</f>
        <v>51.6</v>
      </c>
      <c r="AL617">
        <f>VLOOKUP($C617,'2023 FPIs'!$A$1:$M$33,7,FALSE)</f>
        <v>1432</v>
      </c>
      <c r="AM617">
        <f>VLOOKUP($C617,'2023 FPIs'!$A$1:$M$33,8,FALSE)</f>
        <v>0.22875816993464052</v>
      </c>
      <c r="AN617">
        <f>VLOOKUP($C617,'2023 FPIs'!$A$1:$M$33,9,FALSE)</f>
        <v>0.15883668903803128</v>
      </c>
      <c r="AO617">
        <f>VLOOKUP($C617,'2023 FPIs'!$A$1:$M$33,10,FALSE)</f>
        <v>0.35244519392917367</v>
      </c>
      <c r="AP617">
        <f>VLOOKUP($C617,'2023 FPIs'!$A$1:$M$33,11,FALSE)</f>
        <v>0</v>
      </c>
      <c r="AQ617">
        <f>VLOOKUP($C617,'2023 FPIs'!$A$1:$M$33,12,FALSE)</f>
        <v>0.58658008658008653</v>
      </c>
      <c r="AR617">
        <f>VLOOKUP($C617,'2023 FPIs'!$A$1:$M$33,13,FALSE)</f>
        <v>0.21140939597315436</v>
      </c>
      <c r="AS617">
        <v>33</v>
      </c>
      <c r="AT617">
        <v>35</v>
      </c>
      <c r="AU617">
        <v>27</v>
      </c>
      <c r="AV617">
        <v>39</v>
      </c>
      <c r="AW617">
        <v>266</v>
      </c>
      <c r="AX617">
        <v>2</v>
      </c>
      <c r="AY617">
        <v>0</v>
      </c>
      <c r="AZ617">
        <v>4</v>
      </c>
      <c r="BA617">
        <v>33</v>
      </c>
      <c r="BB617">
        <v>7.7</v>
      </c>
      <c r="BC617">
        <v>6.2</v>
      </c>
      <c r="BD617">
        <v>69.2</v>
      </c>
      <c r="BE617">
        <v>105.3</v>
      </c>
      <c r="BF617">
        <v>23</v>
      </c>
      <c r="BG617">
        <v>122</v>
      </c>
      <c r="BH617">
        <v>5.3</v>
      </c>
      <c r="BI617">
        <v>2</v>
      </c>
      <c r="BJ617">
        <v>2</v>
      </c>
      <c r="BK617">
        <v>4</v>
      </c>
      <c r="BL617">
        <v>3</v>
      </c>
      <c r="BM617">
        <v>3</v>
      </c>
      <c r="BN617">
        <v>3</v>
      </c>
      <c r="BO617">
        <v>168</v>
      </c>
      <c r="BP617">
        <v>3</v>
      </c>
      <c r="BQ617">
        <v>10</v>
      </c>
      <c r="BR617">
        <v>1</v>
      </c>
      <c r="BS617">
        <v>1</v>
      </c>
      <c r="BT617">
        <v>33.883828865125004</v>
      </c>
      <c r="BU617">
        <f>VLOOKUP(D617,'2023 FPIs'!$A$1:$B$33,2,FALSE)</f>
        <v>-4.5999999999999996</v>
      </c>
      <c r="BV617">
        <f>VLOOKUP($D617,'2023 FPIs'!$A$1:$F$33,3,FALSE)</f>
        <v>40.5</v>
      </c>
      <c r="BW617">
        <f>VLOOKUP($D617,'2023 FPIs'!$A$1:$F$33,4,FALSE)</f>
        <v>40.5</v>
      </c>
      <c r="BX617">
        <f>VLOOKUP($D617,'2023 FPIs'!$A$1:$F$33,5,FALSE)</f>
        <v>48.7</v>
      </c>
      <c r="BY617">
        <f>VLOOKUP($D617,'2023 FPIs'!$A$1:$F$33,6,FALSE)</f>
        <v>40.6</v>
      </c>
      <c r="BZ617">
        <f>VLOOKUP($D617,'2023 FPIs'!$A$1:$G$33,7,FALSE)</f>
        <v>1421</v>
      </c>
      <c r="CA617">
        <f>VLOOKUP($D617,'2023 FPIs'!$A$1:$M$33,8,FALSE)</f>
        <v>0.16993464052287585</v>
      </c>
      <c r="CB617">
        <f>VLOOKUP($D617,'2023 FPIs'!$A$1:$M$33,9,FALSE)</f>
        <v>0.29530201342281875</v>
      </c>
      <c r="CC617">
        <f>VLOOKUP($D617,'2023 FPIs'!$A$1:$M$33,10,FALSE)</f>
        <v>0.34569983136593596</v>
      </c>
      <c r="CD617">
        <f>VLOOKUP($D617,'2023 FPIs'!$A$1:$M$33,11,FALSE)</f>
        <v>0.2857142857142857</v>
      </c>
      <c r="CE617">
        <f>VLOOKUP($D617,'2023 FPIs'!$A$1:$M$33,12,FALSE)</f>
        <v>0.34848484848484851</v>
      </c>
      <c r="CF617">
        <f>VLOOKUP($D617,'2023 FPIs'!$A$1:$M$33,13,FALSE)</f>
        <v>0.17449664429530201</v>
      </c>
      <c r="CG617">
        <f t="shared" si="78"/>
        <v>0.89999999999999947</v>
      </c>
      <c r="CH617">
        <f t="shared" si="79"/>
        <v>0.84938271604938265</v>
      </c>
      <c r="CI617">
        <f t="shared" si="80"/>
        <v>1.0098765432098764</v>
      </c>
      <c r="CJ617">
        <f t="shared" si="81"/>
        <v>0.73305954825462016</v>
      </c>
      <c r="CK617">
        <f t="shared" si="82"/>
        <v>1.270935960591133</v>
      </c>
      <c r="CL617">
        <f t="shared" si="77"/>
        <v>11</v>
      </c>
    </row>
    <row r="618" spans="1:90">
      <c r="A618" t="s">
        <v>0</v>
      </c>
      <c r="B618">
        <v>0</v>
      </c>
      <c r="C618" t="s">
        <v>59</v>
      </c>
      <c r="D618" t="s">
        <v>38</v>
      </c>
      <c r="E618">
        <v>20</v>
      </c>
      <c r="F618">
        <v>70</v>
      </c>
      <c r="G618">
        <v>23</v>
      </c>
      <c r="H618">
        <v>38</v>
      </c>
      <c r="I618">
        <v>294</v>
      </c>
      <c r="J618">
        <v>1</v>
      </c>
      <c r="K618">
        <v>1</v>
      </c>
      <c r="L618">
        <v>1</v>
      </c>
      <c r="M618">
        <v>12</v>
      </c>
      <c r="N618">
        <v>8.1</v>
      </c>
      <c r="O618">
        <v>7.5</v>
      </c>
      <c r="P618">
        <v>60.5</v>
      </c>
      <c r="Q618">
        <v>82.6</v>
      </c>
      <c r="R618">
        <v>20</v>
      </c>
      <c r="S618">
        <v>69</v>
      </c>
      <c r="T618">
        <v>3.5</v>
      </c>
      <c r="U618">
        <v>0</v>
      </c>
      <c r="V618">
        <v>2</v>
      </c>
      <c r="W618">
        <v>2</v>
      </c>
      <c r="X618">
        <v>2</v>
      </c>
      <c r="Y618">
        <v>2</v>
      </c>
      <c r="Z618">
        <v>5</v>
      </c>
      <c r="AA618">
        <v>234</v>
      </c>
      <c r="AB618">
        <v>3</v>
      </c>
      <c r="AC618">
        <v>12</v>
      </c>
      <c r="AD618">
        <v>0</v>
      </c>
      <c r="AE618">
        <v>1</v>
      </c>
      <c r="AF618">
        <v>26.694776520833333</v>
      </c>
      <c r="AG618">
        <f>VLOOKUP(C618,'2023 FPIs'!$A$1:$B$33,2,FALSE)</f>
        <v>-3.7</v>
      </c>
      <c r="AH618">
        <f>VLOOKUP($C618,'2023 FPIs'!$A$1:$F$33,3,FALSE)</f>
        <v>34.4</v>
      </c>
      <c r="AI618">
        <f>VLOOKUP($C618,'2023 FPIs'!$A$1:$F$33,4,FALSE)</f>
        <v>40.9</v>
      </c>
      <c r="AJ618">
        <f>VLOOKUP($C618,'2023 FPIs'!$A$1:$F$33,5,FALSE)</f>
        <v>35.700000000000003</v>
      </c>
      <c r="AK618">
        <f>VLOOKUP($C618,'2023 FPIs'!$A$1:$F$33,6,FALSE)</f>
        <v>51.6</v>
      </c>
      <c r="AL618">
        <f>VLOOKUP($C618,'2023 FPIs'!$A$1:$M$33,7,FALSE)</f>
        <v>1432</v>
      </c>
      <c r="AM618">
        <f>VLOOKUP($C618,'2023 FPIs'!$A$1:$M$33,8,FALSE)</f>
        <v>0.22875816993464052</v>
      </c>
      <c r="AN618">
        <f>VLOOKUP($C618,'2023 FPIs'!$A$1:$M$33,9,FALSE)</f>
        <v>0.15883668903803128</v>
      </c>
      <c r="AO618">
        <f>VLOOKUP($C618,'2023 FPIs'!$A$1:$M$33,10,FALSE)</f>
        <v>0.35244519392917367</v>
      </c>
      <c r="AP618">
        <f>VLOOKUP($C618,'2023 FPIs'!$A$1:$M$33,11,FALSE)</f>
        <v>0</v>
      </c>
      <c r="AQ618">
        <f>VLOOKUP($C618,'2023 FPIs'!$A$1:$M$33,12,FALSE)</f>
        <v>0.58658008658008653</v>
      </c>
      <c r="AR618">
        <f>VLOOKUP($C618,'2023 FPIs'!$A$1:$M$33,13,FALSE)</f>
        <v>0.21140939597315436</v>
      </c>
      <c r="AS618">
        <v>20</v>
      </c>
      <c r="AT618">
        <v>70</v>
      </c>
      <c r="AU618">
        <v>25</v>
      </c>
      <c r="AV618">
        <v>28</v>
      </c>
      <c r="AW618">
        <v>376</v>
      </c>
      <c r="AX618">
        <v>5</v>
      </c>
      <c r="AY618">
        <v>0</v>
      </c>
      <c r="AZ618">
        <v>0</v>
      </c>
      <c r="BA618">
        <v>0</v>
      </c>
      <c r="BB618">
        <v>13.4</v>
      </c>
      <c r="BC618">
        <v>13.4</v>
      </c>
      <c r="BD618">
        <v>89.3</v>
      </c>
      <c r="BE618">
        <v>158.30000000000001</v>
      </c>
      <c r="BF618">
        <v>43</v>
      </c>
      <c r="BG618">
        <v>350</v>
      </c>
      <c r="BH618">
        <v>8.1</v>
      </c>
      <c r="BI618">
        <v>5</v>
      </c>
      <c r="BJ618">
        <v>0</v>
      </c>
      <c r="BK618">
        <v>0</v>
      </c>
      <c r="BL618">
        <v>10</v>
      </c>
      <c r="BM618">
        <v>10</v>
      </c>
      <c r="BN618">
        <v>1</v>
      </c>
      <c r="BO618">
        <v>48</v>
      </c>
      <c r="BP618">
        <v>5</v>
      </c>
      <c r="BQ618">
        <v>9</v>
      </c>
      <c r="BR618">
        <v>1</v>
      </c>
      <c r="BS618">
        <v>3</v>
      </c>
      <c r="BT618">
        <v>33.478811958125007</v>
      </c>
      <c r="BU618">
        <f>VLOOKUP(D618,'2023 FPIs'!$A$1:$B$33,2,FALSE)</f>
        <v>7.3</v>
      </c>
      <c r="BV618">
        <f>VLOOKUP($D618,'2023 FPIs'!$A$1:$F$33,3,FALSE)</f>
        <v>69</v>
      </c>
      <c r="BW618">
        <f>VLOOKUP($D618,'2023 FPIs'!$A$1:$F$33,4,FALSE)</f>
        <v>79.3</v>
      </c>
      <c r="BX618">
        <f>VLOOKUP($D618,'2023 FPIs'!$A$1:$F$33,5,FALSE)</f>
        <v>49.1</v>
      </c>
      <c r="BY618">
        <f>VLOOKUP($D618,'2023 FPIs'!$A$1:$F$33,6,FALSE)</f>
        <v>51.4</v>
      </c>
      <c r="BZ618">
        <f>VLOOKUP($D618,'2023 FPIs'!$A$1:$G$33,7,FALSE)</f>
        <v>1559</v>
      </c>
      <c r="CA618">
        <f>VLOOKUP($D618,'2023 FPIs'!$A$1:$M$33,8,FALSE)</f>
        <v>0.94771241830065356</v>
      </c>
      <c r="CB618">
        <f>VLOOKUP($D618,'2023 FPIs'!$A$1:$M$33,9,FALSE)</f>
        <v>0.93288590604026844</v>
      </c>
      <c r="CC618">
        <f>VLOOKUP($D618,'2023 FPIs'!$A$1:$M$33,10,FALSE)</f>
        <v>1</v>
      </c>
      <c r="CD618">
        <f>VLOOKUP($D618,'2023 FPIs'!$A$1:$M$33,11,FALSE)</f>
        <v>0.29450549450549446</v>
      </c>
      <c r="CE618">
        <f>VLOOKUP($D618,'2023 FPIs'!$A$1:$M$33,12,FALSE)</f>
        <v>0.58225108225108213</v>
      </c>
      <c r="CF618">
        <f>VLOOKUP($D618,'2023 FPIs'!$A$1:$M$33,13,FALSE)</f>
        <v>0.63758389261744963</v>
      </c>
      <c r="CG618">
        <f t="shared" si="78"/>
        <v>-11</v>
      </c>
      <c r="CH618">
        <f t="shared" si="79"/>
        <v>0.49855072463768113</v>
      </c>
      <c r="CI618">
        <f t="shared" si="80"/>
        <v>0.51576292559899117</v>
      </c>
      <c r="CJ618">
        <f t="shared" si="81"/>
        <v>0.72708757637474541</v>
      </c>
      <c r="CK618">
        <f t="shared" si="82"/>
        <v>1.0038910505836576</v>
      </c>
      <c r="CL618">
        <f t="shared" si="77"/>
        <v>-127</v>
      </c>
    </row>
    <row r="619" spans="1:90">
      <c r="A619" t="s">
        <v>1</v>
      </c>
      <c r="B619">
        <v>1</v>
      </c>
      <c r="C619" t="s">
        <v>59</v>
      </c>
      <c r="D619" t="s">
        <v>51</v>
      </c>
      <c r="E619">
        <v>31</v>
      </c>
      <c r="F619">
        <v>28</v>
      </c>
      <c r="G619">
        <v>21</v>
      </c>
      <c r="H619">
        <v>28</v>
      </c>
      <c r="I619">
        <v>214</v>
      </c>
      <c r="J619">
        <v>3</v>
      </c>
      <c r="K619">
        <v>0</v>
      </c>
      <c r="L619">
        <v>1</v>
      </c>
      <c r="M619">
        <v>9</v>
      </c>
      <c r="N619">
        <v>8</v>
      </c>
      <c r="O619">
        <v>7.4</v>
      </c>
      <c r="P619">
        <v>75</v>
      </c>
      <c r="Q619">
        <v>132.1</v>
      </c>
      <c r="R619">
        <v>19</v>
      </c>
      <c r="S619">
        <v>97</v>
      </c>
      <c r="T619">
        <v>5.0999999999999996</v>
      </c>
      <c r="U619">
        <v>0</v>
      </c>
      <c r="V619">
        <v>1</v>
      </c>
      <c r="W619">
        <v>1</v>
      </c>
      <c r="X619">
        <v>4</v>
      </c>
      <c r="Y619">
        <v>4</v>
      </c>
      <c r="Z619">
        <v>4</v>
      </c>
      <c r="AA619">
        <v>163</v>
      </c>
      <c r="AB619">
        <v>6</v>
      </c>
      <c r="AC619">
        <v>11</v>
      </c>
      <c r="AD619">
        <v>0</v>
      </c>
      <c r="AE619">
        <v>0</v>
      </c>
      <c r="AF619">
        <v>26.222256881944446</v>
      </c>
      <c r="AG619">
        <f>VLOOKUP(C619,'2023 FPIs'!$A$1:$B$33,2,FALSE)</f>
        <v>-3.7</v>
      </c>
      <c r="AH619">
        <f>VLOOKUP($C619,'2023 FPIs'!$A$1:$F$33,3,FALSE)</f>
        <v>34.4</v>
      </c>
      <c r="AI619">
        <f>VLOOKUP($C619,'2023 FPIs'!$A$1:$F$33,4,FALSE)</f>
        <v>40.9</v>
      </c>
      <c r="AJ619">
        <f>VLOOKUP($C619,'2023 FPIs'!$A$1:$F$33,5,FALSE)</f>
        <v>35.700000000000003</v>
      </c>
      <c r="AK619">
        <f>VLOOKUP($C619,'2023 FPIs'!$A$1:$F$33,6,FALSE)</f>
        <v>51.6</v>
      </c>
      <c r="AL619">
        <f>VLOOKUP($C619,'2023 FPIs'!$A$1:$M$33,7,FALSE)</f>
        <v>1432</v>
      </c>
      <c r="AM619">
        <f>VLOOKUP($C619,'2023 FPIs'!$A$1:$M$33,8,FALSE)</f>
        <v>0.22875816993464052</v>
      </c>
      <c r="AN619">
        <f>VLOOKUP($C619,'2023 FPIs'!$A$1:$M$33,9,FALSE)</f>
        <v>0.15883668903803128</v>
      </c>
      <c r="AO619">
        <f>VLOOKUP($C619,'2023 FPIs'!$A$1:$M$33,10,FALSE)</f>
        <v>0.35244519392917367</v>
      </c>
      <c r="AP619">
        <f>VLOOKUP($C619,'2023 FPIs'!$A$1:$M$33,11,FALSE)</f>
        <v>0</v>
      </c>
      <c r="AQ619">
        <f>VLOOKUP($C619,'2023 FPIs'!$A$1:$M$33,12,FALSE)</f>
        <v>0.58658008658008653</v>
      </c>
      <c r="AR619">
        <f>VLOOKUP($C619,'2023 FPIs'!$A$1:$M$33,13,FALSE)</f>
        <v>0.21140939597315436</v>
      </c>
      <c r="AS619">
        <v>31</v>
      </c>
      <c r="AT619">
        <v>28</v>
      </c>
      <c r="AU619">
        <v>28</v>
      </c>
      <c r="AV619">
        <v>35</v>
      </c>
      <c r="AW619">
        <v>300</v>
      </c>
      <c r="AX619">
        <v>4</v>
      </c>
      <c r="AY619">
        <v>1</v>
      </c>
      <c r="AZ619">
        <v>4</v>
      </c>
      <c r="BA619">
        <v>35</v>
      </c>
      <c r="BB619">
        <v>9.6</v>
      </c>
      <c r="BC619">
        <v>7.7</v>
      </c>
      <c r="BD619">
        <v>80</v>
      </c>
      <c r="BE619">
        <v>128.6</v>
      </c>
      <c r="BF619">
        <v>31</v>
      </c>
      <c r="BG619">
        <v>171</v>
      </c>
      <c r="BH619">
        <v>5.5</v>
      </c>
      <c r="BI619">
        <v>0</v>
      </c>
      <c r="BJ619">
        <v>0</v>
      </c>
      <c r="BK619">
        <v>0</v>
      </c>
      <c r="BL619">
        <v>4</v>
      </c>
      <c r="BM619">
        <v>4</v>
      </c>
      <c r="BN619">
        <v>2</v>
      </c>
      <c r="BO619">
        <v>90</v>
      </c>
      <c r="BP619">
        <v>6</v>
      </c>
      <c r="BQ619">
        <v>12</v>
      </c>
      <c r="BR619">
        <v>1</v>
      </c>
      <c r="BS619">
        <v>3</v>
      </c>
      <c r="BT619">
        <v>33.95133168295834</v>
      </c>
      <c r="BU619">
        <f>VLOOKUP(D619,'2023 FPIs'!$A$1:$B$33,2,FALSE)</f>
        <v>-4.3</v>
      </c>
      <c r="BV619">
        <f>VLOOKUP($D619,'2023 FPIs'!$A$1:$F$33,3,FALSE)</f>
        <v>36.200000000000003</v>
      </c>
      <c r="BW619">
        <f>VLOOKUP($D619,'2023 FPIs'!$A$1:$F$33,4,FALSE)</f>
        <v>36.9</v>
      </c>
      <c r="BX619">
        <f>VLOOKUP($D619,'2023 FPIs'!$A$1:$F$33,5,FALSE)</f>
        <v>40.6</v>
      </c>
      <c r="BY619">
        <f>VLOOKUP($D619,'2023 FPIs'!$A$1:$F$33,6,FALSE)</f>
        <v>52.6</v>
      </c>
      <c r="BZ619">
        <f>VLOOKUP($D619,'2023 FPIs'!$A$1:$G$33,7,FALSE)</f>
        <v>1382</v>
      </c>
      <c r="CA619">
        <f>VLOOKUP($D619,'2023 FPIs'!$A$1:$M$33,8,FALSE)</f>
        <v>0.18954248366013074</v>
      </c>
      <c r="CB619">
        <f>VLOOKUP($D619,'2023 FPIs'!$A$1:$M$33,9,FALSE)</f>
        <v>0.19910514541387028</v>
      </c>
      <c r="CC619">
        <f>VLOOKUP($D619,'2023 FPIs'!$A$1:$M$33,10,FALSE)</f>
        <v>0.28499156829679595</v>
      </c>
      <c r="CD619">
        <f>VLOOKUP($D619,'2023 FPIs'!$A$1:$M$33,11,FALSE)</f>
        <v>0.10769230769230766</v>
      </c>
      <c r="CE619">
        <f>VLOOKUP($D619,'2023 FPIs'!$A$1:$M$33,12,FALSE)</f>
        <v>0.60822510822510822</v>
      </c>
      <c r="CF619">
        <f>VLOOKUP($D619,'2023 FPIs'!$A$1:$M$33,13,FALSE)</f>
        <v>4.3624161073825503E-2</v>
      </c>
      <c r="CG619">
        <f t="shared" si="78"/>
        <v>0.59999999999999964</v>
      </c>
      <c r="CH619">
        <f t="shared" si="79"/>
        <v>0.95027624309392256</v>
      </c>
      <c r="CI619">
        <f t="shared" si="80"/>
        <v>1.10840108401084</v>
      </c>
      <c r="CJ619">
        <f t="shared" si="81"/>
        <v>0.8793103448275863</v>
      </c>
      <c r="CK619">
        <f t="shared" si="82"/>
        <v>0.98098859315589348</v>
      </c>
      <c r="CL619">
        <f t="shared" si="77"/>
        <v>50</v>
      </c>
    </row>
    <row r="620" spans="1:90">
      <c r="A620" t="s">
        <v>0</v>
      </c>
      <c r="B620">
        <v>0</v>
      </c>
      <c r="C620" t="s">
        <v>59</v>
      </c>
      <c r="D620" t="s">
        <v>40</v>
      </c>
      <c r="E620">
        <v>21</v>
      </c>
      <c r="F620">
        <v>31</v>
      </c>
      <c r="G620">
        <v>20</v>
      </c>
      <c r="H620">
        <v>31</v>
      </c>
      <c r="I620">
        <v>169</v>
      </c>
      <c r="J620">
        <v>2</v>
      </c>
      <c r="K620">
        <v>0</v>
      </c>
      <c r="L620">
        <v>4</v>
      </c>
      <c r="M620">
        <v>27</v>
      </c>
      <c r="N620">
        <v>6.3</v>
      </c>
      <c r="O620">
        <v>4.8</v>
      </c>
      <c r="P620">
        <v>64.5</v>
      </c>
      <c r="Q620">
        <v>100.1</v>
      </c>
      <c r="R620">
        <v>22</v>
      </c>
      <c r="S620">
        <v>139</v>
      </c>
      <c r="T620">
        <v>6.3</v>
      </c>
      <c r="U620">
        <v>0</v>
      </c>
      <c r="V620">
        <v>2</v>
      </c>
      <c r="W620">
        <v>2</v>
      </c>
      <c r="X620">
        <v>1</v>
      </c>
      <c r="Y620">
        <v>1</v>
      </c>
      <c r="Z620">
        <v>4</v>
      </c>
      <c r="AA620">
        <v>181</v>
      </c>
      <c r="AB620">
        <v>4</v>
      </c>
      <c r="AC620">
        <v>10</v>
      </c>
      <c r="AD620">
        <v>0</v>
      </c>
      <c r="AE620">
        <v>0</v>
      </c>
      <c r="AF620">
        <v>25.429098916666668</v>
      </c>
      <c r="AG620">
        <f>VLOOKUP(C620,'2023 FPIs'!$A$1:$B$33,2,FALSE)</f>
        <v>-3.7</v>
      </c>
      <c r="AH620">
        <f>VLOOKUP($C620,'2023 FPIs'!$A$1:$F$33,3,FALSE)</f>
        <v>34.4</v>
      </c>
      <c r="AI620">
        <f>VLOOKUP($C620,'2023 FPIs'!$A$1:$F$33,4,FALSE)</f>
        <v>40.9</v>
      </c>
      <c r="AJ620">
        <f>VLOOKUP($C620,'2023 FPIs'!$A$1:$F$33,5,FALSE)</f>
        <v>35.700000000000003</v>
      </c>
      <c r="AK620">
        <f>VLOOKUP($C620,'2023 FPIs'!$A$1:$F$33,6,FALSE)</f>
        <v>51.6</v>
      </c>
      <c r="AL620">
        <f>VLOOKUP($C620,'2023 FPIs'!$A$1:$M$33,7,FALSE)</f>
        <v>1432</v>
      </c>
      <c r="AM620">
        <f>VLOOKUP($C620,'2023 FPIs'!$A$1:$M$33,8,FALSE)</f>
        <v>0.22875816993464052</v>
      </c>
      <c r="AN620">
        <f>VLOOKUP($C620,'2023 FPIs'!$A$1:$M$33,9,FALSE)</f>
        <v>0.15883668903803128</v>
      </c>
      <c r="AO620">
        <f>VLOOKUP($C620,'2023 FPIs'!$A$1:$M$33,10,FALSE)</f>
        <v>0.35244519392917367</v>
      </c>
      <c r="AP620">
        <f>VLOOKUP($C620,'2023 FPIs'!$A$1:$M$33,11,FALSE)</f>
        <v>0</v>
      </c>
      <c r="AQ620">
        <f>VLOOKUP($C620,'2023 FPIs'!$A$1:$M$33,12,FALSE)</f>
        <v>0.58658008658008653</v>
      </c>
      <c r="AR620">
        <f>VLOOKUP($C620,'2023 FPIs'!$A$1:$M$33,13,FALSE)</f>
        <v>0.21140939597315436</v>
      </c>
      <c r="AS620">
        <v>21</v>
      </c>
      <c r="AT620">
        <v>31</v>
      </c>
      <c r="AU620">
        <v>19</v>
      </c>
      <c r="AV620">
        <v>26</v>
      </c>
      <c r="AW620">
        <v>173</v>
      </c>
      <c r="AX620">
        <v>0</v>
      </c>
      <c r="AY620">
        <v>1</v>
      </c>
      <c r="AZ620">
        <v>4</v>
      </c>
      <c r="BA620">
        <v>26</v>
      </c>
      <c r="BB620">
        <v>7.7</v>
      </c>
      <c r="BC620">
        <v>5.8</v>
      </c>
      <c r="BD620">
        <v>73.099999999999994</v>
      </c>
      <c r="BE620">
        <v>74.7</v>
      </c>
      <c r="BF620">
        <v>32</v>
      </c>
      <c r="BG620">
        <v>234</v>
      </c>
      <c r="BH620">
        <v>7.3</v>
      </c>
      <c r="BI620">
        <v>1</v>
      </c>
      <c r="BJ620">
        <v>5</v>
      </c>
      <c r="BK620">
        <v>5</v>
      </c>
      <c r="BL620">
        <v>2</v>
      </c>
      <c r="BM620">
        <v>2</v>
      </c>
      <c r="BN620">
        <v>3</v>
      </c>
      <c r="BO620">
        <v>156</v>
      </c>
      <c r="BP620">
        <v>3</v>
      </c>
      <c r="BQ620">
        <v>12</v>
      </c>
      <c r="BR620">
        <v>0</v>
      </c>
      <c r="BS620">
        <v>0</v>
      </c>
      <c r="BT620">
        <v>34.744489792500005</v>
      </c>
      <c r="BU620">
        <f>VLOOKUP(D620,'2023 FPIs'!$A$1:$B$33,2,FALSE)</f>
        <v>-1.7</v>
      </c>
      <c r="BV620">
        <f>VLOOKUP($D620,'2023 FPIs'!$A$1:$F$33,3,FALSE)</f>
        <v>49.1</v>
      </c>
      <c r="BW620">
        <f>VLOOKUP($D620,'2023 FPIs'!$A$1:$F$33,4,FALSE)</f>
        <v>23.3</v>
      </c>
      <c r="BX620">
        <f>VLOOKUP($D620,'2023 FPIs'!$A$1:$F$33,5,FALSE)</f>
        <v>66.8</v>
      </c>
      <c r="BY620">
        <f>VLOOKUP($D620,'2023 FPIs'!$A$1:$F$33,6,FALSE)</f>
        <v>67</v>
      </c>
      <c r="BZ620">
        <f>VLOOKUP($D620,'2023 FPIs'!$A$1:$G$33,7,FALSE)</f>
        <v>1493</v>
      </c>
      <c r="CA620">
        <f>VLOOKUP($D620,'2023 FPIs'!$A$1:$M$33,8,FALSE)</f>
        <v>0.35947712418300654</v>
      </c>
      <c r="CB620">
        <f>VLOOKUP($D620,'2023 FPIs'!$A$1:$M$33,9,FALSE)</f>
        <v>0.48769574944071586</v>
      </c>
      <c r="CC620">
        <f>VLOOKUP($D620,'2023 FPIs'!$A$1:$M$33,10,FALSE)</f>
        <v>5.5649241146711652E-2</v>
      </c>
      <c r="CD620">
        <f>VLOOKUP($D620,'2023 FPIs'!$A$1:$M$33,11,FALSE)</f>
        <v>0.68351648351648342</v>
      </c>
      <c r="CE620">
        <f>VLOOKUP($D620,'2023 FPIs'!$A$1:$M$33,12,FALSE)</f>
        <v>0.91991341991341991</v>
      </c>
      <c r="CF620">
        <f>VLOOKUP($D620,'2023 FPIs'!$A$1:$M$33,13,FALSE)</f>
        <v>0.41610738255033558</v>
      </c>
      <c r="CG620">
        <f t="shared" si="78"/>
        <v>-2</v>
      </c>
      <c r="CH620">
        <f t="shared" si="79"/>
        <v>0.70061099796334003</v>
      </c>
      <c r="CI620">
        <f t="shared" si="80"/>
        <v>1.7553648068669527</v>
      </c>
      <c r="CJ620">
        <f t="shared" si="81"/>
        <v>0.53443113772455098</v>
      </c>
      <c r="CK620">
        <f t="shared" si="82"/>
        <v>0.77014925373134335</v>
      </c>
      <c r="CL620">
        <f t="shared" si="77"/>
        <v>-61</v>
      </c>
    </row>
    <row r="621" spans="1:90">
      <c r="A621" t="s">
        <v>1</v>
      </c>
      <c r="B621">
        <v>1</v>
      </c>
      <c r="C621" t="s">
        <v>62</v>
      </c>
      <c r="D621" t="s">
        <v>39</v>
      </c>
      <c r="E621">
        <v>25</v>
      </c>
      <c r="F621">
        <v>20</v>
      </c>
      <c r="G621">
        <v>22</v>
      </c>
      <c r="H621">
        <v>33</v>
      </c>
      <c r="I621">
        <v>154</v>
      </c>
      <c r="J621">
        <v>1</v>
      </c>
      <c r="K621">
        <v>0</v>
      </c>
      <c r="L621">
        <v>3</v>
      </c>
      <c r="M621">
        <v>16</v>
      </c>
      <c r="N621">
        <v>5.2</v>
      </c>
      <c r="O621">
        <v>4.3</v>
      </c>
      <c r="P621">
        <v>66.7</v>
      </c>
      <c r="Q621">
        <v>87.2</v>
      </c>
      <c r="R621">
        <v>25</v>
      </c>
      <c r="S621">
        <v>97</v>
      </c>
      <c r="T621">
        <v>3.9</v>
      </c>
      <c r="U621">
        <v>0</v>
      </c>
      <c r="V621">
        <v>4</v>
      </c>
      <c r="W621">
        <v>4</v>
      </c>
      <c r="X621">
        <v>1</v>
      </c>
      <c r="Y621">
        <v>2</v>
      </c>
      <c r="Z621">
        <v>4</v>
      </c>
      <c r="AA621">
        <v>197</v>
      </c>
      <c r="AB621">
        <v>4</v>
      </c>
      <c r="AC621">
        <v>13</v>
      </c>
      <c r="AD621">
        <v>0</v>
      </c>
      <c r="AE621">
        <v>1</v>
      </c>
      <c r="AF621">
        <v>30.896826166666671</v>
      </c>
      <c r="AG621">
        <f>VLOOKUP(C621,'2023 FPIs'!$A$1:$B$33,2,FALSE)</f>
        <v>5.0999999999999996</v>
      </c>
      <c r="AH621">
        <f>VLOOKUP($C621,'2023 FPIs'!$A$1:$F$33,3,FALSE)</f>
        <v>67.2</v>
      </c>
      <c r="AI621">
        <f>VLOOKUP($C621,'2023 FPIs'!$A$1:$F$33,4,FALSE)</f>
        <v>61.8</v>
      </c>
      <c r="AJ621">
        <f>VLOOKUP($C621,'2023 FPIs'!$A$1:$F$33,5,FALSE)</f>
        <v>61.2</v>
      </c>
      <c r="AK621">
        <f>VLOOKUP($C621,'2023 FPIs'!$A$1:$F$33,6,FALSE)</f>
        <v>57.4</v>
      </c>
      <c r="AL621">
        <f>VLOOKUP($C621,'2023 FPIs'!$A$1:$M$33,7,FALSE)</f>
        <v>1667</v>
      </c>
      <c r="AM621">
        <f>VLOOKUP($C621,'2023 FPIs'!$A$1:$M$33,8,FALSE)</f>
        <v>0.80392156862745101</v>
      </c>
      <c r="AN621">
        <f>VLOOKUP($C621,'2023 FPIs'!$A$1:$M$33,9,FALSE)</f>
        <v>0.89261744966442957</v>
      </c>
      <c r="AO621">
        <f>VLOOKUP($C621,'2023 FPIs'!$A$1:$M$33,10,FALSE)</f>
        <v>0.70489038785834734</v>
      </c>
      <c r="AP621">
        <f>VLOOKUP($C621,'2023 FPIs'!$A$1:$M$33,11,FALSE)</f>
        <v>0.56043956043956045</v>
      </c>
      <c r="AQ621">
        <f>VLOOKUP($C621,'2023 FPIs'!$A$1:$M$33,12,FALSE)</f>
        <v>0.71212121212121204</v>
      </c>
      <c r="AR621">
        <f>VLOOKUP($C621,'2023 FPIs'!$A$1:$M$33,13,FALSE)</f>
        <v>1</v>
      </c>
      <c r="AS621">
        <v>25</v>
      </c>
      <c r="AT621">
        <v>20</v>
      </c>
      <c r="AU621">
        <v>35</v>
      </c>
      <c r="AV621">
        <v>54</v>
      </c>
      <c r="AW621">
        <v>306</v>
      </c>
      <c r="AX621">
        <v>3</v>
      </c>
      <c r="AY621">
        <v>1</v>
      </c>
      <c r="AZ621">
        <v>2</v>
      </c>
      <c r="BA621">
        <v>10</v>
      </c>
      <c r="BB621">
        <v>5.9</v>
      </c>
      <c r="BC621">
        <v>5.5</v>
      </c>
      <c r="BD621">
        <v>64.8</v>
      </c>
      <c r="BE621">
        <v>90.5</v>
      </c>
      <c r="BF621">
        <v>22</v>
      </c>
      <c r="BG621">
        <v>76</v>
      </c>
      <c r="BH621">
        <v>3.5</v>
      </c>
      <c r="BI621">
        <v>0</v>
      </c>
      <c r="BJ621">
        <v>0</v>
      </c>
      <c r="BK621">
        <v>0</v>
      </c>
      <c r="BL621">
        <v>2</v>
      </c>
      <c r="BM621">
        <v>2</v>
      </c>
      <c r="BN621">
        <v>5</v>
      </c>
      <c r="BO621">
        <v>226</v>
      </c>
      <c r="BP621">
        <v>5</v>
      </c>
      <c r="BQ621">
        <v>15</v>
      </c>
      <c r="BR621">
        <v>1</v>
      </c>
      <c r="BS621">
        <v>4</v>
      </c>
      <c r="BT621">
        <v>29.276761547999996</v>
      </c>
      <c r="BU621">
        <f>VLOOKUP(D621,'2023 FPIs'!$A$1:$B$33,2,FALSE)</f>
        <v>-3.2</v>
      </c>
      <c r="BV621">
        <f>VLOOKUP($D621,'2023 FPIs'!$A$1:$F$33,3,FALSE)</f>
        <v>28.8</v>
      </c>
      <c r="BW621">
        <f>VLOOKUP($D621,'2023 FPIs'!$A$1:$F$33,4,FALSE)</f>
        <v>22.7</v>
      </c>
      <c r="BX621">
        <f>VLOOKUP($D621,'2023 FPIs'!$A$1:$F$33,5,FALSE)</f>
        <v>52.4</v>
      </c>
      <c r="BY621">
        <f>VLOOKUP($D621,'2023 FPIs'!$A$1:$F$33,6,FALSE)</f>
        <v>33.1</v>
      </c>
      <c r="BZ621">
        <f>VLOOKUP($D621,'2023 FPIs'!$A$1:$G$33,7,FALSE)</f>
        <v>1429</v>
      </c>
      <c r="CA621">
        <f>VLOOKUP($D621,'2023 FPIs'!$A$1:$M$33,8,FALSE)</f>
        <v>0.26143790849673204</v>
      </c>
      <c r="CB621">
        <f>VLOOKUP($D621,'2023 FPIs'!$A$1:$M$33,9,FALSE)</f>
        <v>3.3557046979865772E-2</v>
      </c>
      <c r="CC621">
        <f>VLOOKUP($D621,'2023 FPIs'!$A$1:$M$33,10,FALSE)</f>
        <v>4.5531197301854967E-2</v>
      </c>
      <c r="CD621">
        <f>VLOOKUP($D621,'2023 FPIs'!$A$1:$M$33,11,FALSE)</f>
        <v>0.36703296703296695</v>
      </c>
      <c r="CE621">
        <f>VLOOKUP($D621,'2023 FPIs'!$A$1:$M$33,12,FALSE)</f>
        <v>0.18614718614718617</v>
      </c>
      <c r="CF621">
        <f>VLOOKUP($D621,'2023 FPIs'!$A$1:$M$33,13,FALSE)</f>
        <v>0.20134228187919462</v>
      </c>
      <c r="CG621">
        <f t="shared" si="78"/>
        <v>8.3000000000000007</v>
      </c>
      <c r="CH621">
        <f t="shared" si="79"/>
        <v>2.3333333333333335</v>
      </c>
      <c r="CI621">
        <f t="shared" si="80"/>
        <v>2.7224669603524227</v>
      </c>
      <c r="CJ621">
        <f t="shared" si="81"/>
        <v>1.16793893129771</v>
      </c>
      <c r="CK621">
        <f t="shared" si="82"/>
        <v>1.7341389728096677</v>
      </c>
      <c r="CL621">
        <f t="shared" si="77"/>
        <v>238</v>
      </c>
    </row>
    <row r="622" spans="1:90">
      <c r="A622" t="s">
        <v>1</v>
      </c>
      <c r="B622">
        <v>1</v>
      </c>
      <c r="C622" t="s">
        <v>62</v>
      </c>
      <c r="D622" t="s">
        <v>48</v>
      </c>
      <c r="E622">
        <v>34</v>
      </c>
      <c r="F622">
        <v>28</v>
      </c>
      <c r="G622">
        <v>18</v>
      </c>
      <c r="H622">
        <v>23</v>
      </c>
      <c r="I622">
        <v>171</v>
      </c>
      <c r="J622">
        <v>1</v>
      </c>
      <c r="K622">
        <v>1</v>
      </c>
      <c r="L622">
        <v>4</v>
      </c>
      <c r="M622">
        <v>22</v>
      </c>
      <c r="N622">
        <v>8.4</v>
      </c>
      <c r="O622">
        <v>6.3</v>
      </c>
      <c r="P622">
        <v>78.3</v>
      </c>
      <c r="Q622">
        <v>94</v>
      </c>
      <c r="R622">
        <v>48</v>
      </c>
      <c r="S622">
        <v>259</v>
      </c>
      <c r="T622">
        <v>5.4</v>
      </c>
      <c r="U622">
        <v>3</v>
      </c>
      <c r="V622">
        <v>2</v>
      </c>
      <c r="W622">
        <v>3</v>
      </c>
      <c r="X622">
        <v>4</v>
      </c>
      <c r="Y622">
        <v>4</v>
      </c>
      <c r="Z622">
        <v>4</v>
      </c>
      <c r="AA622">
        <v>150</v>
      </c>
      <c r="AB622">
        <v>6</v>
      </c>
      <c r="AC622">
        <v>14</v>
      </c>
      <c r="AD622">
        <v>1</v>
      </c>
      <c r="AE622">
        <v>1</v>
      </c>
      <c r="AF622">
        <v>39.672190888888892</v>
      </c>
      <c r="AG622">
        <f>VLOOKUP(C622,'2023 FPIs'!$A$1:$B$33,2,FALSE)</f>
        <v>5.0999999999999996</v>
      </c>
      <c r="AH622">
        <f>VLOOKUP($C622,'2023 FPIs'!$A$1:$F$33,3,FALSE)</f>
        <v>67.2</v>
      </c>
      <c r="AI622">
        <f>VLOOKUP($C622,'2023 FPIs'!$A$1:$F$33,4,FALSE)</f>
        <v>61.8</v>
      </c>
      <c r="AJ622">
        <f>VLOOKUP($C622,'2023 FPIs'!$A$1:$F$33,5,FALSE)</f>
        <v>61.2</v>
      </c>
      <c r="AK622">
        <f>VLOOKUP($C622,'2023 FPIs'!$A$1:$F$33,6,FALSE)</f>
        <v>57.4</v>
      </c>
      <c r="AL622">
        <f>VLOOKUP($C622,'2023 FPIs'!$A$1:$M$33,7,FALSE)</f>
        <v>1667</v>
      </c>
      <c r="AM622">
        <f>VLOOKUP($C622,'2023 FPIs'!$A$1:$M$33,8,FALSE)</f>
        <v>0.80392156862745101</v>
      </c>
      <c r="AN622">
        <f>VLOOKUP($C622,'2023 FPIs'!$A$1:$M$33,9,FALSE)</f>
        <v>0.89261744966442957</v>
      </c>
      <c r="AO622">
        <f>VLOOKUP($C622,'2023 FPIs'!$A$1:$M$33,10,FALSE)</f>
        <v>0.70489038785834734</v>
      </c>
      <c r="AP622">
        <f>VLOOKUP($C622,'2023 FPIs'!$A$1:$M$33,11,FALSE)</f>
        <v>0.56043956043956045</v>
      </c>
      <c r="AQ622">
        <f>VLOOKUP($C622,'2023 FPIs'!$A$1:$M$33,12,FALSE)</f>
        <v>0.71212121212121204</v>
      </c>
      <c r="AR622">
        <f>VLOOKUP($C622,'2023 FPIs'!$A$1:$M$33,13,FALSE)</f>
        <v>1</v>
      </c>
      <c r="AS622">
        <v>34</v>
      </c>
      <c r="AT622">
        <v>28</v>
      </c>
      <c r="AU622">
        <v>31</v>
      </c>
      <c r="AV622">
        <v>44</v>
      </c>
      <c r="AW622">
        <v>346</v>
      </c>
      <c r="AX622">
        <v>4</v>
      </c>
      <c r="AY622">
        <v>0</v>
      </c>
      <c r="AZ622">
        <v>2</v>
      </c>
      <c r="BA622">
        <v>18</v>
      </c>
      <c r="BB622">
        <v>8.3000000000000007</v>
      </c>
      <c r="BC622">
        <v>7.5</v>
      </c>
      <c r="BD622">
        <v>70.5</v>
      </c>
      <c r="BE622">
        <v>123.9</v>
      </c>
      <c r="BF622">
        <v>9</v>
      </c>
      <c r="BG622">
        <v>28</v>
      </c>
      <c r="BH622">
        <v>3.1</v>
      </c>
      <c r="BI622">
        <v>0</v>
      </c>
      <c r="BJ622">
        <v>0</v>
      </c>
      <c r="BK622">
        <v>0</v>
      </c>
      <c r="BL622">
        <v>4</v>
      </c>
      <c r="BM622">
        <v>4</v>
      </c>
      <c r="BN622">
        <v>3</v>
      </c>
      <c r="BO622">
        <v>157</v>
      </c>
      <c r="BP622">
        <v>6</v>
      </c>
      <c r="BQ622">
        <v>10</v>
      </c>
      <c r="BR622">
        <v>1</v>
      </c>
      <c r="BS622">
        <v>1</v>
      </c>
      <c r="BT622">
        <v>20.501395229666667</v>
      </c>
      <c r="BU622">
        <f>VLOOKUP(D622,'2023 FPIs'!$A$1:$B$33,2,FALSE)</f>
        <v>-1.7</v>
      </c>
      <c r="BV622">
        <f>VLOOKUP($D622,'2023 FPIs'!$A$1:$F$33,3,FALSE)</f>
        <v>52.7</v>
      </c>
      <c r="BW622">
        <f>VLOOKUP($D622,'2023 FPIs'!$A$1:$F$33,4,FALSE)</f>
        <v>49.6</v>
      </c>
      <c r="BX622">
        <f>VLOOKUP($D622,'2023 FPIs'!$A$1:$F$33,5,FALSE)</f>
        <v>57.7</v>
      </c>
      <c r="BY622">
        <f>VLOOKUP($D622,'2023 FPIs'!$A$1:$F$33,6,FALSE)</f>
        <v>42.2</v>
      </c>
      <c r="BZ622">
        <f>VLOOKUP($D622,'2023 FPIs'!$A$1:$G$33,7,FALSE)</f>
        <v>1555</v>
      </c>
      <c r="CA622">
        <f>VLOOKUP($D622,'2023 FPIs'!$A$1:$M$33,8,FALSE)</f>
        <v>0.35947712418300654</v>
      </c>
      <c r="CB622">
        <f>VLOOKUP($D622,'2023 FPIs'!$A$1:$M$33,9,FALSE)</f>
        <v>0.56823266219239377</v>
      </c>
      <c r="CC622">
        <f>VLOOKUP($D622,'2023 FPIs'!$A$1:$M$33,10,FALSE)</f>
        <v>0.49915682967959535</v>
      </c>
      <c r="CD622">
        <f>VLOOKUP($D622,'2023 FPIs'!$A$1:$M$33,11,FALSE)</f>
        <v>0.48351648351648352</v>
      </c>
      <c r="CE622">
        <f>VLOOKUP($D622,'2023 FPIs'!$A$1:$M$33,12,FALSE)</f>
        <v>0.38311688311688313</v>
      </c>
      <c r="CF622">
        <f>VLOOKUP($D622,'2023 FPIs'!$A$1:$M$33,13,FALSE)</f>
        <v>0.62416107382550334</v>
      </c>
      <c r="CG622">
        <f t="shared" si="78"/>
        <v>6.8</v>
      </c>
      <c r="CH622">
        <f t="shared" si="79"/>
        <v>1.2751423149905123</v>
      </c>
      <c r="CI622">
        <f t="shared" si="80"/>
        <v>1.2459677419354838</v>
      </c>
      <c r="CJ622">
        <f t="shared" si="81"/>
        <v>1.0606585788561524</v>
      </c>
      <c r="CK622">
        <f t="shared" si="82"/>
        <v>1.3601895734597156</v>
      </c>
      <c r="CL622">
        <f t="shared" si="77"/>
        <v>112</v>
      </c>
    </row>
    <row r="623" spans="1:90">
      <c r="A623" t="s">
        <v>1</v>
      </c>
      <c r="B623">
        <v>1</v>
      </c>
      <c r="C623" t="s">
        <v>62</v>
      </c>
      <c r="D623" t="s">
        <v>68</v>
      </c>
      <c r="E623">
        <v>25</v>
      </c>
      <c r="F623">
        <v>11</v>
      </c>
      <c r="G623">
        <v>23</v>
      </c>
      <c r="H623">
        <v>37</v>
      </c>
      <c r="I623">
        <v>271</v>
      </c>
      <c r="J623">
        <v>1</v>
      </c>
      <c r="K623">
        <v>2</v>
      </c>
      <c r="L623">
        <v>1</v>
      </c>
      <c r="M623">
        <v>6</v>
      </c>
      <c r="N623">
        <v>7.5</v>
      </c>
      <c r="O623">
        <v>7.1</v>
      </c>
      <c r="P623">
        <v>62.2</v>
      </c>
      <c r="Q623">
        <v>70.900000000000006</v>
      </c>
      <c r="R623">
        <v>40</v>
      </c>
      <c r="S623">
        <v>201</v>
      </c>
      <c r="T623">
        <v>5</v>
      </c>
      <c r="U623">
        <v>1</v>
      </c>
      <c r="V623">
        <v>3</v>
      </c>
      <c r="W623">
        <v>3</v>
      </c>
      <c r="X623">
        <v>2</v>
      </c>
      <c r="Y623">
        <v>2</v>
      </c>
      <c r="Z623">
        <v>1</v>
      </c>
      <c r="AA623">
        <v>38</v>
      </c>
      <c r="AB623">
        <v>10</v>
      </c>
      <c r="AC623">
        <v>16</v>
      </c>
      <c r="AD623">
        <v>2</v>
      </c>
      <c r="AE623">
        <v>3</v>
      </c>
      <c r="AF623">
        <v>39.115292743055555</v>
      </c>
      <c r="AG623">
        <f>VLOOKUP(C623,'2023 FPIs'!$A$1:$B$33,2,FALSE)</f>
        <v>5.0999999999999996</v>
      </c>
      <c r="AH623">
        <f>VLOOKUP($C623,'2023 FPIs'!$A$1:$F$33,3,FALSE)</f>
        <v>67.2</v>
      </c>
      <c r="AI623">
        <f>VLOOKUP($C623,'2023 FPIs'!$A$1:$F$33,4,FALSE)</f>
        <v>61.8</v>
      </c>
      <c r="AJ623">
        <f>VLOOKUP($C623,'2023 FPIs'!$A$1:$F$33,5,FALSE)</f>
        <v>61.2</v>
      </c>
      <c r="AK623">
        <f>VLOOKUP($C623,'2023 FPIs'!$A$1:$F$33,6,FALSE)</f>
        <v>57.4</v>
      </c>
      <c r="AL623">
        <f>VLOOKUP($C623,'2023 FPIs'!$A$1:$M$33,7,FALSE)</f>
        <v>1667</v>
      </c>
      <c r="AM623">
        <f>VLOOKUP($C623,'2023 FPIs'!$A$1:$M$33,8,FALSE)</f>
        <v>0.80392156862745101</v>
      </c>
      <c r="AN623">
        <f>VLOOKUP($C623,'2023 FPIs'!$A$1:$M$33,9,FALSE)</f>
        <v>0.89261744966442957</v>
      </c>
      <c r="AO623">
        <f>VLOOKUP($C623,'2023 FPIs'!$A$1:$M$33,10,FALSE)</f>
        <v>0.70489038785834734</v>
      </c>
      <c r="AP623">
        <f>VLOOKUP($C623,'2023 FPIs'!$A$1:$M$33,11,FALSE)</f>
        <v>0.56043956043956045</v>
      </c>
      <c r="AQ623">
        <f>VLOOKUP($C623,'2023 FPIs'!$A$1:$M$33,12,FALSE)</f>
        <v>0.71212121212121204</v>
      </c>
      <c r="AR623">
        <f>VLOOKUP($C623,'2023 FPIs'!$A$1:$M$33,13,FALSE)</f>
        <v>1</v>
      </c>
      <c r="AS623">
        <v>25</v>
      </c>
      <c r="AT623">
        <v>11</v>
      </c>
      <c r="AU623">
        <v>15</v>
      </c>
      <c r="AV623">
        <v>25</v>
      </c>
      <c r="AW623">
        <v>133</v>
      </c>
      <c r="AX623">
        <v>1</v>
      </c>
      <c r="AY623">
        <v>1</v>
      </c>
      <c r="AZ623">
        <v>2</v>
      </c>
      <c r="BA623">
        <v>13</v>
      </c>
      <c r="BB623">
        <v>5.8</v>
      </c>
      <c r="BC623">
        <v>4.9000000000000004</v>
      </c>
      <c r="BD623">
        <v>60</v>
      </c>
      <c r="BE623">
        <v>70.900000000000006</v>
      </c>
      <c r="BF623">
        <v>17</v>
      </c>
      <c r="BG623">
        <v>41</v>
      </c>
      <c r="BH623">
        <v>2.4</v>
      </c>
      <c r="BI623">
        <v>0</v>
      </c>
      <c r="BJ623">
        <v>1</v>
      </c>
      <c r="BK623">
        <v>1</v>
      </c>
      <c r="BL623">
        <v>0</v>
      </c>
      <c r="BM623">
        <v>0</v>
      </c>
      <c r="BN623">
        <v>4</v>
      </c>
      <c r="BO623">
        <v>230</v>
      </c>
      <c r="BP623">
        <v>5</v>
      </c>
      <c r="BQ623">
        <v>10</v>
      </c>
      <c r="BR623">
        <v>0</v>
      </c>
      <c r="BS623">
        <v>0</v>
      </c>
      <c r="BT623">
        <v>21.058293476791665</v>
      </c>
      <c r="BU623">
        <f>VLOOKUP(D623,'2023 FPIs'!$A$1:$B$33,2,FALSE)</f>
        <v>-2.2000000000000002</v>
      </c>
      <c r="BV623">
        <f>VLOOKUP($D623,'2023 FPIs'!$A$1:$F$33,3,FALSE)</f>
        <v>45.5</v>
      </c>
      <c r="BW623">
        <f>VLOOKUP($D623,'2023 FPIs'!$A$1:$F$33,4,FALSE)</f>
        <v>39</v>
      </c>
      <c r="BX623">
        <f>VLOOKUP($D623,'2023 FPIs'!$A$1:$F$33,5,FALSE)</f>
        <v>56</v>
      </c>
      <c r="BY623">
        <f>VLOOKUP($D623,'2023 FPIs'!$A$1:$F$33,6,FALSE)</f>
        <v>45.3</v>
      </c>
      <c r="BZ623">
        <f>VLOOKUP($D623,'2023 FPIs'!$A$1:$G$33,7,FALSE)</f>
        <v>1471</v>
      </c>
      <c r="CA623">
        <f>VLOOKUP($D623,'2023 FPIs'!$A$1:$M$33,8,FALSE)</f>
        <v>0.32679738562091504</v>
      </c>
      <c r="CB623">
        <f>VLOOKUP($D623,'2023 FPIs'!$A$1:$M$33,9,FALSE)</f>
        <v>0.40715883668903796</v>
      </c>
      <c r="CC623">
        <f>VLOOKUP($D623,'2023 FPIs'!$A$1:$M$33,10,FALSE)</f>
        <v>0.32040472175379431</v>
      </c>
      <c r="CD623">
        <f>VLOOKUP($D623,'2023 FPIs'!$A$1:$M$33,11,FALSE)</f>
        <v>0.44615384615384607</v>
      </c>
      <c r="CE623">
        <f>VLOOKUP($D623,'2023 FPIs'!$A$1:$M$33,12,FALSE)</f>
        <v>0.45021645021645013</v>
      </c>
      <c r="CF623">
        <f>VLOOKUP($D623,'2023 FPIs'!$A$1:$M$33,13,FALSE)</f>
        <v>0.34228187919463088</v>
      </c>
      <c r="CG623">
        <f t="shared" si="78"/>
        <v>7.3</v>
      </c>
      <c r="CH623">
        <f t="shared" si="79"/>
        <v>1.476923076923077</v>
      </c>
      <c r="CI623">
        <f t="shared" si="80"/>
        <v>1.5846153846153845</v>
      </c>
      <c r="CJ623">
        <f t="shared" si="81"/>
        <v>1.092857142857143</v>
      </c>
      <c r="CK623">
        <f t="shared" si="82"/>
        <v>1.2671081677704195</v>
      </c>
      <c r="CL623">
        <f t="shared" si="77"/>
        <v>196</v>
      </c>
    </row>
    <row r="624" spans="1:90">
      <c r="A624" t="s">
        <v>1</v>
      </c>
      <c r="B624">
        <v>1</v>
      </c>
      <c r="C624" t="s">
        <v>62</v>
      </c>
      <c r="D624" t="s">
        <v>61</v>
      </c>
      <c r="E624">
        <v>34</v>
      </c>
      <c r="F624">
        <v>31</v>
      </c>
      <c r="G624">
        <v>25</v>
      </c>
      <c r="H624">
        <v>37</v>
      </c>
      <c r="I624">
        <v>311</v>
      </c>
      <c r="J624">
        <v>2</v>
      </c>
      <c r="K624">
        <v>0</v>
      </c>
      <c r="L624">
        <v>3</v>
      </c>
      <c r="M624">
        <v>8</v>
      </c>
      <c r="N624">
        <v>8.6</v>
      </c>
      <c r="O624">
        <v>7.8</v>
      </c>
      <c r="P624">
        <v>67.599999999999994</v>
      </c>
      <c r="Q624">
        <v>111.4</v>
      </c>
      <c r="R624">
        <v>27</v>
      </c>
      <c r="S624">
        <v>104</v>
      </c>
      <c r="T624">
        <v>3.9</v>
      </c>
      <c r="U624">
        <v>1</v>
      </c>
      <c r="V624">
        <v>4</v>
      </c>
      <c r="W624">
        <v>4</v>
      </c>
      <c r="X624">
        <v>2</v>
      </c>
      <c r="Y624">
        <v>2</v>
      </c>
      <c r="Z624">
        <v>3</v>
      </c>
      <c r="AA624">
        <v>129</v>
      </c>
      <c r="AB624">
        <v>4</v>
      </c>
      <c r="AC624">
        <v>12</v>
      </c>
      <c r="AD624">
        <v>2</v>
      </c>
      <c r="AE624">
        <v>2</v>
      </c>
      <c r="AF624">
        <v>31.014956076388888</v>
      </c>
      <c r="AG624">
        <f>VLOOKUP(C624,'2023 FPIs'!$A$1:$B$33,2,FALSE)</f>
        <v>5.0999999999999996</v>
      </c>
      <c r="AH624">
        <f>VLOOKUP($C624,'2023 FPIs'!$A$1:$F$33,3,FALSE)</f>
        <v>67.2</v>
      </c>
      <c r="AI624">
        <f>VLOOKUP($C624,'2023 FPIs'!$A$1:$F$33,4,FALSE)</f>
        <v>61.8</v>
      </c>
      <c r="AJ624">
        <f>VLOOKUP($C624,'2023 FPIs'!$A$1:$F$33,5,FALSE)</f>
        <v>61.2</v>
      </c>
      <c r="AK624">
        <f>VLOOKUP($C624,'2023 FPIs'!$A$1:$F$33,6,FALSE)</f>
        <v>57.4</v>
      </c>
      <c r="AL624">
        <f>VLOOKUP($C624,'2023 FPIs'!$A$1:$M$33,7,FALSE)</f>
        <v>1667</v>
      </c>
      <c r="AM624">
        <f>VLOOKUP($C624,'2023 FPIs'!$A$1:$M$33,8,FALSE)</f>
        <v>0.80392156862745101</v>
      </c>
      <c r="AN624">
        <f>VLOOKUP($C624,'2023 FPIs'!$A$1:$M$33,9,FALSE)</f>
        <v>0.89261744966442957</v>
      </c>
      <c r="AO624">
        <f>VLOOKUP($C624,'2023 FPIs'!$A$1:$M$33,10,FALSE)</f>
        <v>0.70489038785834734</v>
      </c>
      <c r="AP624">
        <f>VLOOKUP($C624,'2023 FPIs'!$A$1:$M$33,11,FALSE)</f>
        <v>0.56043956043956045</v>
      </c>
      <c r="AQ624">
        <f>VLOOKUP($C624,'2023 FPIs'!$A$1:$M$33,12,FALSE)</f>
        <v>0.71212121212121204</v>
      </c>
      <c r="AR624">
        <f>VLOOKUP($C624,'2023 FPIs'!$A$1:$M$33,13,FALSE)</f>
        <v>1</v>
      </c>
      <c r="AS624">
        <v>34</v>
      </c>
      <c r="AT624">
        <v>31</v>
      </c>
      <c r="AU624">
        <v>29</v>
      </c>
      <c r="AV624">
        <v>41</v>
      </c>
      <c r="AW624">
        <v>258</v>
      </c>
      <c r="AX624">
        <v>1</v>
      </c>
      <c r="AY624">
        <v>0</v>
      </c>
      <c r="AZ624">
        <v>5</v>
      </c>
      <c r="BA624">
        <v>32</v>
      </c>
      <c r="BB624">
        <v>7.1</v>
      </c>
      <c r="BC624">
        <v>5.6</v>
      </c>
      <c r="BD624">
        <v>70.7</v>
      </c>
      <c r="BE624">
        <v>95.4</v>
      </c>
      <c r="BF624">
        <v>28</v>
      </c>
      <c r="BG624">
        <v>107</v>
      </c>
      <c r="BH624">
        <v>3.8</v>
      </c>
      <c r="BI624">
        <v>2</v>
      </c>
      <c r="BJ624">
        <v>1</v>
      </c>
      <c r="BK624">
        <v>1</v>
      </c>
      <c r="BL624">
        <v>4</v>
      </c>
      <c r="BM624">
        <v>4</v>
      </c>
      <c r="BN624">
        <v>5</v>
      </c>
      <c r="BO624">
        <v>213</v>
      </c>
      <c r="BP624">
        <v>8</v>
      </c>
      <c r="BQ624">
        <v>17</v>
      </c>
      <c r="BR624">
        <v>2</v>
      </c>
      <c r="BS624">
        <v>2</v>
      </c>
      <c r="BT624">
        <v>35.267636630708338</v>
      </c>
      <c r="BU624">
        <f>VLOOKUP(D624,'2023 FPIs'!$A$1:$B$33,2,FALSE)</f>
        <v>-4.5999999999999996</v>
      </c>
      <c r="BV624">
        <f>VLOOKUP($D624,'2023 FPIs'!$A$1:$F$33,3,FALSE)</f>
        <v>40.5</v>
      </c>
      <c r="BW624">
        <f>VLOOKUP($D624,'2023 FPIs'!$A$1:$F$33,4,FALSE)</f>
        <v>40.5</v>
      </c>
      <c r="BX624">
        <f>VLOOKUP($D624,'2023 FPIs'!$A$1:$F$33,5,FALSE)</f>
        <v>48.7</v>
      </c>
      <c r="BY624">
        <f>VLOOKUP($D624,'2023 FPIs'!$A$1:$F$33,6,FALSE)</f>
        <v>40.6</v>
      </c>
      <c r="BZ624">
        <f>VLOOKUP($D624,'2023 FPIs'!$A$1:$G$33,7,FALSE)</f>
        <v>1421</v>
      </c>
      <c r="CA624">
        <f>VLOOKUP($D624,'2023 FPIs'!$A$1:$M$33,8,FALSE)</f>
        <v>0.16993464052287585</v>
      </c>
      <c r="CB624">
        <f>VLOOKUP($D624,'2023 FPIs'!$A$1:$M$33,9,FALSE)</f>
        <v>0.29530201342281875</v>
      </c>
      <c r="CC624">
        <f>VLOOKUP($D624,'2023 FPIs'!$A$1:$M$33,10,FALSE)</f>
        <v>0.34569983136593596</v>
      </c>
      <c r="CD624">
        <f>VLOOKUP($D624,'2023 FPIs'!$A$1:$M$33,11,FALSE)</f>
        <v>0.2857142857142857</v>
      </c>
      <c r="CE624">
        <f>VLOOKUP($D624,'2023 FPIs'!$A$1:$M$33,12,FALSE)</f>
        <v>0.34848484848484851</v>
      </c>
      <c r="CF624">
        <f>VLOOKUP($D624,'2023 FPIs'!$A$1:$M$33,13,FALSE)</f>
        <v>0.17449664429530201</v>
      </c>
      <c r="CG624">
        <f t="shared" si="78"/>
        <v>9.6999999999999993</v>
      </c>
      <c r="CH624">
        <f t="shared" si="79"/>
        <v>1.6592592592592594</v>
      </c>
      <c r="CI624">
        <f t="shared" si="80"/>
        <v>1.5259259259259259</v>
      </c>
      <c r="CJ624">
        <f t="shared" si="81"/>
        <v>1.2566735112936345</v>
      </c>
      <c r="CK624">
        <f t="shared" si="82"/>
        <v>1.4137931034482758</v>
      </c>
      <c r="CL624">
        <f t="shared" si="77"/>
        <v>246</v>
      </c>
    </row>
    <row r="625" spans="1:90">
      <c r="A625" t="s">
        <v>1</v>
      </c>
      <c r="B625">
        <v>1</v>
      </c>
      <c r="C625" t="s">
        <v>62</v>
      </c>
      <c r="D625" t="s">
        <v>42</v>
      </c>
      <c r="E625">
        <v>23</v>
      </c>
      <c r="F625">
        <v>14</v>
      </c>
      <c r="G625">
        <v>25</v>
      </c>
      <c r="H625">
        <v>38</v>
      </c>
      <c r="I625">
        <v>295</v>
      </c>
      <c r="J625">
        <v>1</v>
      </c>
      <c r="K625">
        <v>1</v>
      </c>
      <c r="L625">
        <v>1</v>
      </c>
      <c r="M625">
        <v>8</v>
      </c>
      <c r="N625">
        <v>8</v>
      </c>
      <c r="O625">
        <v>7.6</v>
      </c>
      <c r="P625">
        <v>65.8</v>
      </c>
      <c r="Q625">
        <v>87.1</v>
      </c>
      <c r="R625">
        <v>39</v>
      </c>
      <c r="S625">
        <v>159</v>
      </c>
      <c r="T625">
        <v>4.0999999999999996</v>
      </c>
      <c r="U625">
        <v>1</v>
      </c>
      <c r="V625">
        <v>3</v>
      </c>
      <c r="W625">
        <v>3</v>
      </c>
      <c r="X625">
        <v>2</v>
      </c>
      <c r="Y625">
        <v>2</v>
      </c>
      <c r="Z625">
        <v>1</v>
      </c>
      <c r="AA625">
        <v>41</v>
      </c>
      <c r="AB625">
        <v>13</v>
      </c>
      <c r="AC625">
        <v>18</v>
      </c>
      <c r="AD625">
        <v>0</v>
      </c>
      <c r="AE625">
        <v>1</v>
      </c>
      <c r="AF625">
        <v>38.102750659722219</v>
      </c>
      <c r="AG625">
        <f>VLOOKUP(C625,'2023 FPIs'!$A$1:$B$33,2,FALSE)</f>
        <v>5.0999999999999996</v>
      </c>
      <c r="AH625">
        <f>VLOOKUP($C625,'2023 FPIs'!$A$1:$F$33,3,FALSE)</f>
        <v>67.2</v>
      </c>
      <c r="AI625">
        <f>VLOOKUP($C625,'2023 FPIs'!$A$1:$F$33,4,FALSE)</f>
        <v>61.8</v>
      </c>
      <c r="AJ625">
        <f>VLOOKUP($C625,'2023 FPIs'!$A$1:$F$33,5,FALSE)</f>
        <v>61.2</v>
      </c>
      <c r="AK625">
        <f>VLOOKUP($C625,'2023 FPIs'!$A$1:$F$33,6,FALSE)</f>
        <v>57.4</v>
      </c>
      <c r="AL625">
        <f>VLOOKUP($C625,'2023 FPIs'!$A$1:$M$33,7,FALSE)</f>
        <v>1667</v>
      </c>
      <c r="AM625">
        <f>VLOOKUP($C625,'2023 FPIs'!$A$1:$M$33,8,FALSE)</f>
        <v>0.80392156862745101</v>
      </c>
      <c r="AN625">
        <f>VLOOKUP($C625,'2023 FPIs'!$A$1:$M$33,9,FALSE)</f>
        <v>0.89261744966442957</v>
      </c>
      <c r="AO625">
        <f>VLOOKUP($C625,'2023 FPIs'!$A$1:$M$33,10,FALSE)</f>
        <v>0.70489038785834734</v>
      </c>
      <c r="AP625">
        <f>VLOOKUP($C625,'2023 FPIs'!$A$1:$M$33,11,FALSE)</f>
        <v>0.56043956043956045</v>
      </c>
      <c r="AQ625">
        <f>VLOOKUP($C625,'2023 FPIs'!$A$1:$M$33,12,FALSE)</f>
        <v>0.71212121212121204</v>
      </c>
      <c r="AR625">
        <f>VLOOKUP($C625,'2023 FPIs'!$A$1:$M$33,13,FALSE)</f>
        <v>1</v>
      </c>
      <c r="AS625">
        <v>23</v>
      </c>
      <c r="AT625">
        <v>14</v>
      </c>
      <c r="AU625">
        <v>21</v>
      </c>
      <c r="AV625">
        <v>37</v>
      </c>
      <c r="AW625">
        <v>195</v>
      </c>
      <c r="AX625">
        <v>2</v>
      </c>
      <c r="AY625">
        <v>0</v>
      </c>
      <c r="AZ625">
        <v>4</v>
      </c>
      <c r="BA625">
        <v>27</v>
      </c>
      <c r="BB625">
        <v>6</v>
      </c>
      <c r="BC625">
        <v>4.8</v>
      </c>
      <c r="BD625">
        <v>56.8</v>
      </c>
      <c r="BE625">
        <v>89.4</v>
      </c>
      <c r="BF625">
        <v>14</v>
      </c>
      <c r="BG625">
        <v>54</v>
      </c>
      <c r="BH625">
        <v>3.9</v>
      </c>
      <c r="BI625">
        <v>0</v>
      </c>
      <c r="BJ625">
        <v>0</v>
      </c>
      <c r="BK625">
        <v>0</v>
      </c>
      <c r="BL625">
        <v>2</v>
      </c>
      <c r="BM625">
        <v>2</v>
      </c>
      <c r="BN625">
        <v>4</v>
      </c>
      <c r="BO625">
        <v>215</v>
      </c>
      <c r="BP625">
        <v>6</v>
      </c>
      <c r="BQ625">
        <v>14</v>
      </c>
      <c r="BR625">
        <v>2</v>
      </c>
      <c r="BS625">
        <v>3</v>
      </c>
      <c r="BT625">
        <v>22.070835744291664</v>
      </c>
      <c r="BU625">
        <f>VLOOKUP(D625,'2023 FPIs'!$A$1:$B$33,2,FALSE)</f>
        <v>0.7</v>
      </c>
      <c r="BV625">
        <f>VLOOKUP($D625,'2023 FPIs'!$A$1:$F$33,3,FALSE)</f>
        <v>43.6</v>
      </c>
      <c r="BW625">
        <f>VLOOKUP($D625,'2023 FPIs'!$A$1:$F$33,4,FALSE)</f>
        <v>56.4</v>
      </c>
      <c r="BX625">
        <f>VLOOKUP($D625,'2023 FPIs'!$A$1:$F$33,5,FALSE)</f>
        <v>44.8</v>
      </c>
      <c r="BY625">
        <f>VLOOKUP($D625,'2023 FPIs'!$A$1:$F$33,6,FALSE)</f>
        <v>24.5</v>
      </c>
      <c r="BZ625">
        <f>VLOOKUP($D625,'2023 FPIs'!$A$1:$G$33,7,FALSE)</f>
        <v>1455</v>
      </c>
      <c r="CA625">
        <f>VLOOKUP($D625,'2023 FPIs'!$A$1:$M$33,8,FALSE)</f>
        <v>0.5163398692810458</v>
      </c>
      <c r="CB625">
        <f>VLOOKUP($D625,'2023 FPIs'!$A$1:$M$33,9,FALSE)</f>
        <v>0.36465324384787473</v>
      </c>
      <c r="CC625">
        <f>VLOOKUP($D625,'2023 FPIs'!$A$1:$M$33,10,FALSE)</f>
        <v>0.61382799325463744</v>
      </c>
      <c r="CD625">
        <f>VLOOKUP($D625,'2023 FPIs'!$A$1:$M$33,11,FALSE)</f>
        <v>0.19999999999999987</v>
      </c>
      <c r="CE625">
        <f>VLOOKUP($D625,'2023 FPIs'!$A$1:$M$33,12,FALSE)</f>
        <v>0</v>
      </c>
      <c r="CF625">
        <f>VLOOKUP($D625,'2023 FPIs'!$A$1:$M$33,13,FALSE)</f>
        <v>0.28859060402684567</v>
      </c>
      <c r="CG625">
        <f t="shared" si="78"/>
        <v>4.3999999999999995</v>
      </c>
      <c r="CH625">
        <f t="shared" si="79"/>
        <v>1.5412844036697249</v>
      </c>
      <c r="CI625">
        <f t="shared" si="80"/>
        <v>1.0957446808510638</v>
      </c>
      <c r="CJ625">
        <f t="shared" si="81"/>
        <v>1.3660714285714288</v>
      </c>
      <c r="CK625">
        <f t="shared" si="82"/>
        <v>2.342857142857143</v>
      </c>
      <c r="CL625">
        <f t="shared" si="77"/>
        <v>212</v>
      </c>
    </row>
    <row r="626" spans="1:90">
      <c r="A626" t="s">
        <v>1</v>
      </c>
      <c r="B626">
        <v>1</v>
      </c>
      <c r="C626" t="s">
        <v>64</v>
      </c>
      <c r="D626" t="s">
        <v>63</v>
      </c>
      <c r="E626">
        <v>40</v>
      </c>
      <c r="F626">
        <v>0</v>
      </c>
      <c r="G626">
        <v>13</v>
      </c>
      <c r="H626">
        <v>25</v>
      </c>
      <c r="I626">
        <v>143</v>
      </c>
      <c r="J626">
        <v>0</v>
      </c>
      <c r="K626">
        <v>0</v>
      </c>
      <c r="L626">
        <v>0</v>
      </c>
      <c r="M626">
        <v>0</v>
      </c>
      <c r="N626">
        <v>5.7</v>
      </c>
      <c r="O626">
        <v>5.7</v>
      </c>
      <c r="P626">
        <v>52</v>
      </c>
      <c r="Q626">
        <v>69.2</v>
      </c>
      <c r="R626">
        <v>30</v>
      </c>
      <c r="S626">
        <v>122</v>
      </c>
      <c r="T626">
        <v>4.0999999999999996</v>
      </c>
      <c r="U626">
        <v>3</v>
      </c>
      <c r="V626">
        <v>2</v>
      </c>
      <c r="W626">
        <v>2</v>
      </c>
      <c r="X626">
        <v>4</v>
      </c>
      <c r="Y626">
        <v>5</v>
      </c>
      <c r="Z626">
        <v>3</v>
      </c>
      <c r="AA626">
        <v>146</v>
      </c>
      <c r="AB626">
        <v>6</v>
      </c>
      <c r="AC626">
        <v>13</v>
      </c>
      <c r="AD626">
        <v>1</v>
      </c>
      <c r="AE626">
        <v>2</v>
      </c>
      <c r="AF626">
        <v>26.576646611111112</v>
      </c>
      <c r="AG626">
        <f>VLOOKUP(C626,'2023 FPIs'!$A$1:$B$33,2,FALSE)</f>
        <v>6.2</v>
      </c>
      <c r="AH626">
        <f>VLOOKUP($C626,'2023 FPIs'!$A$1:$F$33,3,FALSE)</f>
        <v>72</v>
      </c>
      <c r="AI626">
        <f>VLOOKUP($C626,'2023 FPIs'!$A$1:$F$33,4,FALSE)</f>
        <v>57.7</v>
      </c>
      <c r="AJ626">
        <f>VLOOKUP($C626,'2023 FPIs'!$A$1:$F$33,5,FALSE)</f>
        <v>72.2</v>
      </c>
      <c r="AK626">
        <f>VLOOKUP($C626,'2023 FPIs'!$A$1:$F$33,6,FALSE)</f>
        <v>61.4</v>
      </c>
      <c r="AL626">
        <f>VLOOKUP($C626,'2023 FPIs'!$A$1:$M$33,7,FALSE)</f>
        <v>1617</v>
      </c>
      <c r="AM626">
        <f>VLOOKUP($C626,'2023 FPIs'!$A$1:$M$33,8,FALSE)</f>
        <v>0.87581699346405228</v>
      </c>
      <c r="AN626">
        <f>VLOOKUP($C626,'2023 FPIs'!$A$1:$M$33,9,FALSE)</f>
        <v>1</v>
      </c>
      <c r="AO626">
        <f>VLOOKUP($C626,'2023 FPIs'!$A$1:$M$33,10,FALSE)</f>
        <v>0.63575042158516026</v>
      </c>
      <c r="AP626">
        <f>VLOOKUP($C626,'2023 FPIs'!$A$1:$M$33,11,FALSE)</f>
        <v>0.80219780219780223</v>
      </c>
      <c r="AQ626">
        <f>VLOOKUP($C626,'2023 FPIs'!$A$1:$M$33,12,FALSE)</f>
        <v>0.79870129870129858</v>
      </c>
      <c r="AR626">
        <f>VLOOKUP($C626,'2023 FPIs'!$A$1:$M$33,13,FALSE)</f>
        <v>0.83221476510067116</v>
      </c>
      <c r="AS626">
        <v>40</v>
      </c>
      <c r="AT626">
        <v>0</v>
      </c>
      <c r="AU626">
        <v>17</v>
      </c>
      <c r="AV626">
        <v>30</v>
      </c>
      <c r="AW626">
        <v>63</v>
      </c>
      <c r="AX626">
        <v>0</v>
      </c>
      <c r="AY626">
        <v>2</v>
      </c>
      <c r="AZ626">
        <v>7</v>
      </c>
      <c r="BA626">
        <v>47</v>
      </c>
      <c r="BB626">
        <v>3.7</v>
      </c>
      <c r="BC626">
        <v>1.7</v>
      </c>
      <c r="BD626">
        <v>56.7</v>
      </c>
      <c r="BE626">
        <v>34</v>
      </c>
      <c r="BF626">
        <v>28</v>
      </c>
      <c r="BG626">
        <v>108</v>
      </c>
      <c r="BH626">
        <v>3.9</v>
      </c>
      <c r="BI626">
        <v>0</v>
      </c>
      <c r="BJ626">
        <v>0</v>
      </c>
      <c r="BK626">
        <v>2</v>
      </c>
      <c r="BL626">
        <v>0</v>
      </c>
      <c r="BM626">
        <v>0</v>
      </c>
      <c r="BN626">
        <v>3</v>
      </c>
      <c r="BO626">
        <v>160</v>
      </c>
      <c r="BP626">
        <v>5</v>
      </c>
      <c r="BQ626">
        <v>16</v>
      </c>
      <c r="BR626">
        <v>3</v>
      </c>
      <c r="BS626">
        <v>5</v>
      </c>
      <c r="BT626">
        <v>33.596941889333344</v>
      </c>
      <c r="BU626">
        <f>VLOOKUP(D626,'2023 FPIs'!$A$1:$B$33,2,FALSE)</f>
        <v>-4.8</v>
      </c>
      <c r="BV626">
        <f>VLOOKUP($D626,'2023 FPIs'!$A$1:$F$33,3,FALSE)</f>
        <v>28</v>
      </c>
      <c r="BW626">
        <f>VLOOKUP($D626,'2023 FPIs'!$A$1:$F$33,4,FALSE)</f>
        <v>20</v>
      </c>
      <c r="BX626">
        <f>VLOOKUP($D626,'2023 FPIs'!$A$1:$F$33,5,FALSE)</f>
        <v>53.5</v>
      </c>
      <c r="BY626">
        <f>VLOOKUP($D626,'2023 FPIs'!$A$1:$F$33,6,FALSE)</f>
        <v>37.700000000000003</v>
      </c>
      <c r="BZ626">
        <f>VLOOKUP($D626,'2023 FPIs'!$A$1:$G$33,7,FALSE)</f>
        <v>1409</v>
      </c>
      <c r="CA626">
        <f>VLOOKUP($D626,'2023 FPIs'!$A$1:$M$33,8,FALSE)</f>
        <v>0.15686274509803924</v>
      </c>
      <c r="CB626">
        <f>VLOOKUP($D626,'2023 FPIs'!$A$1:$M$33,9,FALSE)</f>
        <v>1.5659955257270677E-2</v>
      </c>
      <c r="CC626">
        <f>VLOOKUP($D626,'2023 FPIs'!$A$1:$M$33,10,FALSE)</f>
        <v>0</v>
      </c>
      <c r="CD626">
        <f>VLOOKUP($D626,'2023 FPIs'!$A$1:$M$33,11,FALSE)</f>
        <v>0.39120879120879115</v>
      </c>
      <c r="CE626">
        <f>VLOOKUP($D626,'2023 FPIs'!$A$1:$M$33,12,FALSE)</f>
        <v>0.28571428571428575</v>
      </c>
      <c r="CF626">
        <f>VLOOKUP($D626,'2023 FPIs'!$A$1:$M$33,13,FALSE)</f>
        <v>0.13422818791946309</v>
      </c>
      <c r="CG626">
        <f t="shared" si="78"/>
        <v>11</v>
      </c>
      <c r="CH626">
        <f t="shared" si="79"/>
        <v>2.5714285714285716</v>
      </c>
      <c r="CI626">
        <f t="shared" si="80"/>
        <v>2.8850000000000002</v>
      </c>
      <c r="CJ626">
        <f t="shared" si="81"/>
        <v>1.3495327102803738</v>
      </c>
      <c r="CK626">
        <f t="shared" si="82"/>
        <v>1.6286472148541113</v>
      </c>
      <c r="CL626">
        <f t="shared" si="77"/>
        <v>208</v>
      </c>
    </row>
    <row r="627" spans="1:90">
      <c r="A627" t="s">
        <v>1</v>
      </c>
      <c r="B627">
        <v>1</v>
      </c>
      <c r="C627" t="s">
        <v>64</v>
      </c>
      <c r="D627" t="s">
        <v>40</v>
      </c>
      <c r="E627">
        <v>30</v>
      </c>
      <c r="F627">
        <v>10</v>
      </c>
      <c r="G627">
        <v>31</v>
      </c>
      <c r="H627">
        <v>38</v>
      </c>
      <c r="I627">
        <v>248</v>
      </c>
      <c r="J627">
        <v>2</v>
      </c>
      <c r="K627">
        <v>0</v>
      </c>
      <c r="L627">
        <v>1</v>
      </c>
      <c r="M627">
        <v>7</v>
      </c>
      <c r="N627">
        <v>6.7</v>
      </c>
      <c r="O627">
        <v>6.4</v>
      </c>
      <c r="P627">
        <v>81.599999999999994</v>
      </c>
      <c r="Q627">
        <v>111.4</v>
      </c>
      <c r="R627">
        <v>44</v>
      </c>
      <c r="S627">
        <v>134</v>
      </c>
      <c r="T627">
        <v>3</v>
      </c>
      <c r="U627">
        <v>0</v>
      </c>
      <c r="V627">
        <v>5</v>
      </c>
      <c r="W627">
        <v>5</v>
      </c>
      <c r="X627">
        <v>1</v>
      </c>
      <c r="Y627">
        <v>1</v>
      </c>
      <c r="Z627">
        <v>3</v>
      </c>
      <c r="AA627">
        <v>155</v>
      </c>
      <c r="AB627">
        <v>9</v>
      </c>
      <c r="AC627">
        <v>18</v>
      </c>
      <c r="AD627">
        <v>0</v>
      </c>
      <c r="AE627">
        <v>0</v>
      </c>
      <c r="AF627">
        <v>42.490433020833336</v>
      </c>
      <c r="AG627">
        <f>VLOOKUP(C627,'2023 FPIs'!$A$1:$B$33,2,FALSE)</f>
        <v>6.2</v>
      </c>
      <c r="AH627">
        <f>VLOOKUP($C627,'2023 FPIs'!$A$1:$F$33,3,FALSE)</f>
        <v>72</v>
      </c>
      <c r="AI627">
        <f>VLOOKUP($C627,'2023 FPIs'!$A$1:$F$33,4,FALSE)</f>
        <v>57.7</v>
      </c>
      <c r="AJ627">
        <f>VLOOKUP($C627,'2023 FPIs'!$A$1:$F$33,5,FALSE)</f>
        <v>72.2</v>
      </c>
      <c r="AK627">
        <f>VLOOKUP($C627,'2023 FPIs'!$A$1:$F$33,6,FALSE)</f>
        <v>61.4</v>
      </c>
      <c r="AL627">
        <f>VLOOKUP($C627,'2023 FPIs'!$A$1:$M$33,7,FALSE)</f>
        <v>1617</v>
      </c>
      <c r="AM627">
        <f>VLOOKUP($C627,'2023 FPIs'!$A$1:$M$33,8,FALSE)</f>
        <v>0.87581699346405228</v>
      </c>
      <c r="AN627">
        <f>VLOOKUP($C627,'2023 FPIs'!$A$1:$M$33,9,FALSE)</f>
        <v>1</v>
      </c>
      <c r="AO627">
        <f>VLOOKUP($C627,'2023 FPIs'!$A$1:$M$33,10,FALSE)</f>
        <v>0.63575042158516026</v>
      </c>
      <c r="AP627">
        <f>VLOOKUP($C627,'2023 FPIs'!$A$1:$M$33,11,FALSE)</f>
        <v>0.80219780219780223</v>
      </c>
      <c r="AQ627">
        <f>VLOOKUP($C627,'2023 FPIs'!$A$1:$M$33,12,FALSE)</f>
        <v>0.79870129870129858</v>
      </c>
      <c r="AR627">
        <f>VLOOKUP($C627,'2023 FPIs'!$A$1:$M$33,13,FALSE)</f>
        <v>0.83221476510067116</v>
      </c>
      <c r="AS627">
        <v>30</v>
      </c>
      <c r="AT627">
        <v>10</v>
      </c>
      <c r="AU627">
        <v>12</v>
      </c>
      <c r="AV627">
        <v>27</v>
      </c>
      <c r="AW627">
        <v>151</v>
      </c>
      <c r="AX627">
        <v>1</v>
      </c>
      <c r="AY627">
        <v>3</v>
      </c>
      <c r="AZ627">
        <v>3</v>
      </c>
      <c r="BA627">
        <v>19</v>
      </c>
      <c r="BB627">
        <v>6.3</v>
      </c>
      <c r="BC627">
        <v>5</v>
      </c>
      <c r="BD627">
        <v>44.4</v>
      </c>
      <c r="BE627">
        <v>35.200000000000003</v>
      </c>
      <c r="BF627">
        <v>16</v>
      </c>
      <c r="BG627">
        <v>64</v>
      </c>
      <c r="BH627">
        <v>4</v>
      </c>
      <c r="BI627">
        <v>0</v>
      </c>
      <c r="BJ627">
        <v>1</v>
      </c>
      <c r="BK627">
        <v>1</v>
      </c>
      <c r="BL627">
        <v>1</v>
      </c>
      <c r="BM627">
        <v>1</v>
      </c>
      <c r="BN627">
        <v>5</v>
      </c>
      <c r="BO627">
        <v>241</v>
      </c>
      <c r="BP627">
        <v>1</v>
      </c>
      <c r="BQ627">
        <v>10</v>
      </c>
      <c r="BR627">
        <v>1</v>
      </c>
      <c r="BS627">
        <v>1</v>
      </c>
      <c r="BT627">
        <v>17.683152585125001</v>
      </c>
      <c r="BU627">
        <f>VLOOKUP(D627,'2023 FPIs'!$A$1:$B$33,2,FALSE)</f>
        <v>-1.7</v>
      </c>
      <c r="BV627">
        <f>VLOOKUP($D627,'2023 FPIs'!$A$1:$F$33,3,FALSE)</f>
        <v>49.1</v>
      </c>
      <c r="BW627">
        <f>VLOOKUP($D627,'2023 FPIs'!$A$1:$F$33,4,FALSE)</f>
        <v>23.3</v>
      </c>
      <c r="BX627">
        <f>VLOOKUP($D627,'2023 FPIs'!$A$1:$F$33,5,FALSE)</f>
        <v>66.8</v>
      </c>
      <c r="BY627">
        <f>VLOOKUP($D627,'2023 FPIs'!$A$1:$F$33,6,FALSE)</f>
        <v>67</v>
      </c>
      <c r="BZ627">
        <f>VLOOKUP($D627,'2023 FPIs'!$A$1:$G$33,7,FALSE)</f>
        <v>1493</v>
      </c>
      <c r="CA627">
        <f>VLOOKUP($D627,'2023 FPIs'!$A$1:$M$33,8,FALSE)</f>
        <v>0.35947712418300654</v>
      </c>
      <c r="CB627">
        <f>VLOOKUP($D627,'2023 FPIs'!$A$1:$M$33,9,FALSE)</f>
        <v>0.48769574944071586</v>
      </c>
      <c r="CC627">
        <f>VLOOKUP($D627,'2023 FPIs'!$A$1:$M$33,10,FALSE)</f>
        <v>5.5649241146711652E-2</v>
      </c>
      <c r="CD627">
        <f>VLOOKUP($D627,'2023 FPIs'!$A$1:$M$33,11,FALSE)</f>
        <v>0.68351648351648342</v>
      </c>
      <c r="CE627">
        <f>VLOOKUP($D627,'2023 FPIs'!$A$1:$M$33,12,FALSE)</f>
        <v>0.91991341991341991</v>
      </c>
      <c r="CF627">
        <f>VLOOKUP($D627,'2023 FPIs'!$A$1:$M$33,13,FALSE)</f>
        <v>0.41610738255033558</v>
      </c>
      <c r="CG627">
        <f t="shared" si="78"/>
        <v>7.9</v>
      </c>
      <c r="CH627">
        <f t="shared" si="79"/>
        <v>1.4663951120162932</v>
      </c>
      <c r="CI627">
        <f t="shared" si="80"/>
        <v>2.4763948497854078</v>
      </c>
      <c r="CJ627">
        <f t="shared" si="81"/>
        <v>1.0808383233532934</v>
      </c>
      <c r="CK627">
        <f t="shared" si="82"/>
        <v>0.91641791044776122</v>
      </c>
      <c r="CL627">
        <f t="shared" si="77"/>
        <v>124</v>
      </c>
    </row>
    <row r="628" spans="1:90">
      <c r="A628" t="s">
        <v>0</v>
      </c>
      <c r="B628">
        <v>0</v>
      </c>
      <c r="C628" t="s">
        <v>64</v>
      </c>
      <c r="D628" t="s">
        <v>57</v>
      </c>
      <c r="E628">
        <v>16</v>
      </c>
      <c r="F628">
        <v>28</v>
      </c>
      <c r="G628">
        <v>25</v>
      </c>
      <c r="H628">
        <v>40</v>
      </c>
      <c r="I628">
        <v>231</v>
      </c>
      <c r="J628">
        <v>1</v>
      </c>
      <c r="K628">
        <v>1</v>
      </c>
      <c r="L628">
        <v>2</v>
      </c>
      <c r="M628">
        <v>18</v>
      </c>
      <c r="N628">
        <v>6.2</v>
      </c>
      <c r="O628">
        <v>5.5</v>
      </c>
      <c r="P628">
        <v>62.5</v>
      </c>
      <c r="Q628">
        <v>76.099999999999994</v>
      </c>
      <c r="R628">
        <v>33</v>
      </c>
      <c r="S628">
        <v>185</v>
      </c>
      <c r="T628">
        <v>5.6</v>
      </c>
      <c r="U628">
        <v>0</v>
      </c>
      <c r="V628">
        <v>3</v>
      </c>
      <c r="W628">
        <v>3</v>
      </c>
      <c r="X628">
        <v>1</v>
      </c>
      <c r="Y628">
        <v>1</v>
      </c>
      <c r="Z628">
        <v>2</v>
      </c>
      <c r="AA628">
        <v>102</v>
      </c>
      <c r="AB628">
        <v>9</v>
      </c>
      <c r="AC628">
        <v>16</v>
      </c>
      <c r="AD628">
        <v>0</v>
      </c>
      <c r="AE628">
        <v>1</v>
      </c>
      <c r="AF628">
        <v>34.693858979166663</v>
      </c>
      <c r="AG628">
        <f>VLOOKUP(C628,'2023 FPIs'!$A$1:$B$33,2,FALSE)</f>
        <v>6.2</v>
      </c>
      <c r="AH628">
        <f>VLOOKUP($C628,'2023 FPIs'!$A$1:$F$33,3,FALSE)</f>
        <v>72</v>
      </c>
      <c r="AI628">
        <f>VLOOKUP($C628,'2023 FPIs'!$A$1:$F$33,4,FALSE)</f>
        <v>57.7</v>
      </c>
      <c r="AJ628">
        <f>VLOOKUP($C628,'2023 FPIs'!$A$1:$F$33,5,FALSE)</f>
        <v>72.2</v>
      </c>
      <c r="AK628">
        <f>VLOOKUP($C628,'2023 FPIs'!$A$1:$F$33,6,FALSE)</f>
        <v>61.4</v>
      </c>
      <c r="AL628">
        <f>VLOOKUP($C628,'2023 FPIs'!$A$1:$M$33,7,FALSE)</f>
        <v>1617</v>
      </c>
      <c r="AM628">
        <f>VLOOKUP($C628,'2023 FPIs'!$A$1:$M$33,8,FALSE)</f>
        <v>0.87581699346405228</v>
      </c>
      <c r="AN628">
        <f>VLOOKUP($C628,'2023 FPIs'!$A$1:$M$33,9,FALSE)</f>
        <v>1</v>
      </c>
      <c r="AO628">
        <f>VLOOKUP($C628,'2023 FPIs'!$A$1:$M$33,10,FALSE)</f>
        <v>0.63575042158516026</v>
      </c>
      <c r="AP628">
        <f>VLOOKUP($C628,'2023 FPIs'!$A$1:$M$33,11,FALSE)</f>
        <v>0.80219780219780223</v>
      </c>
      <c r="AQ628">
        <f>VLOOKUP($C628,'2023 FPIs'!$A$1:$M$33,12,FALSE)</f>
        <v>0.79870129870129858</v>
      </c>
      <c r="AR628">
        <f>VLOOKUP($C628,'2023 FPIs'!$A$1:$M$33,13,FALSE)</f>
        <v>0.83221476510067116</v>
      </c>
      <c r="AS628">
        <v>16</v>
      </c>
      <c r="AT628">
        <v>28</v>
      </c>
      <c r="AU628">
        <v>17</v>
      </c>
      <c r="AV628">
        <v>21</v>
      </c>
      <c r="AW628">
        <v>178</v>
      </c>
      <c r="AX628">
        <v>1</v>
      </c>
      <c r="AY628">
        <v>0</v>
      </c>
      <c r="AZ628">
        <v>2</v>
      </c>
      <c r="BA628">
        <v>11</v>
      </c>
      <c r="BB628">
        <v>9</v>
      </c>
      <c r="BC628">
        <v>7.7</v>
      </c>
      <c r="BD628">
        <v>81</v>
      </c>
      <c r="BE628">
        <v>117.9</v>
      </c>
      <c r="BF628">
        <v>30</v>
      </c>
      <c r="BG628">
        <v>222</v>
      </c>
      <c r="BH628">
        <v>7.4</v>
      </c>
      <c r="BI628">
        <v>2</v>
      </c>
      <c r="BJ628">
        <v>3</v>
      </c>
      <c r="BK628">
        <v>3</v>
      </c>
      <c r="BL628">
        <v>1</v>
      </c>
      <c r="BM628">
        <v>1</v>
      </c>
      <c r="BN628">
        <v>2</v>
      </c>
      <c r="BO628">
        <v>94</v>
      </c>
      <c r="BP628">
        <v>5</v>
      </c>
      <c r="BQ628">
        <v>10</v>
      </c>
      <c r="BR628">
        <v>0</v>
      </c>
      <c r="BS628">
        <v>0</v>
      </c>
      <c r="BT628">
        <v>25.479728044874996</v>
      </c>
      <c r="BU628">
        <f>VLOOKUP(D628,'2023 FPIs'!$A$1:$B$33,2,FALSE)</f>
        <v>-7.2</v>
      </c>
      <c r="BV628">
        <f>VLOOKUP($D628,'2023 FPIs'!$A$1:$F$33,3,FALSE)</f>
        <v>34.5</v>
      </c>
      <c r="BW628">
        <f>VLOOKUP($D628,'2023 FPIs'!$A$1:$F$33,4,FALSE)</f>
        <v>29.5</v>
      </c>
      <c r="BX628">
        <f>VLOOKUP($D628,'2023 FPIs'!$A$1:$F$33,5,FALSE)</f>
        <v>41.7</v>
      </c>
      <c r="BY628">
        <f>VLOOKUP($D628,'2023 FPIs'!$A$1:$F$33,6,FALSE)</f>
        <v>63.2</v>
      </c>
      <c r="BZ628">
        <f>VLOOKUP($D628,'2023 FPIs'!$A$1:$G$33,7,FALSE)</f>
        <v>1369</v>
      </c>
      <c r="CA628">
        <f>VLOOKUP($D628,'2023 FPIs'!$A$1:$M$33,8,FALSE)</f>
        <v>0</v>
      </c>
      <c r="CB628">
        <f>VLOOKUP($D628,'2023 FPIs'!$A$1:$M$33,9,FALSE)</f>
        <v>0.16107382550335567</v>
      </c>
      <c r="CC628">
        <f>VLOOKUP($D628,'2023 FPIs'!$A$1:$M$33,10,FALSE)</f>
        <v>0.16020236087689715</v>
      </c>
      <c r="CD628">
        <f>VLOOKUP($D628,'2023 FPIs'!$A$1:$M$33,11,FALSE)</f>
        <v>0.13186813186813187</v>
      </c>
      <c r="CE628">
        <f>VLOOKUP($D628,'2023 FPIs'!$A$1:$M$33,12,FALSE)</f>
        <v>0.83766233766233766</v>
      </c>
      <c r="CF628">
        <f>VLOOKUP($D628,'2023 FPIs'!$A$1:$M$33,13,FALSE)</f>
        <v>0</v>
      </c>
      <c r="CG628">
        <f t="shared" si="78"/>
        <v>13.4</v>
      </c>
      <c r="CH628">
        <f t="shared" si="79"/>
        <v>2.0869565217391304</v>
      </c>
      <c r="CI628">
        <f t="shared" si="80"/>
        <v>1.9559322033898305</v>
      </c>
      <c r="CJ628">
        <f t="shared" si="81"/>
        <v>1.7314148681055155</v>
      </c>
      <c r="CK628">
        <f t="shared" si="82"/>
        <v>0.97151898734177211</v>
      </c>
      <c r="CL628">
        <f t="shared" si="77"/>
        <v>248</v>
      </c>
    </row>
    <row r="629" spans="1:90">
      <c r="A629" t="s">
        <v>1</v>
      </c>
      <c r="B629">
        <v>1</v>
      </c>
      <c r="C629" t="s">
        <v>64</v>
      </c>
      <c r="D629" t="s">
        <v>39</v>
      </c>
      <c r="E629">
        <v>38</v>
      </c>
      <c r="F629">
        <v>3</v>
      </c>
      <c r="G629">
        <v>30</v>
      </c>
      <c r="H629">
        <v>36</v>
      </c>
      <c r="I629">
        <v>253</v>
      </c>
      <c r="J629">
        <v>1</v>
      </c>
      <c r="K629">
        <v>0</v>
      </c>
      <c r="L629">
        <v>3</v>
      </c>
      <c r="M629">
        <v>28</v>
      </c>
      <c r="N629">
        <v>7.8</v>
      </c>
      <c r="O629">
        <v>6.5</v>
      </c>
      <c r="P629">
        <v>83.3</v>
      </c>
      <c r="Q629">
        <v>105.2</v>
      </c>
      <c r="R629">
        <v>30</v>
      </c>
      <c r="S629">
        <v>124</v>
      </c>
      <c r="T629">
        <v>4.0999999999999996</v>
      </c>
      <c r="U629">
        <v>1</v>
      </c>
      <c r="V629">
        <v>3</v>
      </c>
      <c r="W629">
        <v>3</v>
      </c>
      <c r="X629">
        <v>3</v>
      </c>
      <c r="Y629">
        <v>3</v>
      </c>
      <c r="Z629">
        <v>2</v>
      </c>
      <c r="AA629">
        <v>112</v>
      </c>
      <c r="AB629">
        <v>8</v>
      </c>
      <c r="AC629">
        <v>15</v>
      </c>
      <c r="AD629">
        <v>0</v>
      </c>
      <c r="AE629">
        <v>1</v>
      </c>
      <c r="AF629">
        <v>35.301384229166665</v>
      </c>
      <c r="AG629">
        <f>VLOOKUP(C629,'2023 FPIs'!$A$1:$B$33,2,FALSE)</f>
        <v>6.2</v>
      </c>
      <c r="AH629">
        <f>VLOOKUP($C629,'2023 FPIs'!$A$1:$F$33,3,FALSE)</f>
        <v>72</v>
      </c>
      <c r="AI629">
        <f>VLOOKUP($C629,'2023 FPIs'!$A$1:$F$33,4,FALSE)</f>
        <v>57.7</v>
      </c>
      <c r="AJ629">
        <f>VLOOKUP($C629,'2023 FPIs'!$A$1:$F$33,5,FALSE)</f>
        <v>72.2</v>
      </c>
      <c r="AK629">
        <f>VLOOKUP($C629,'2023 FPIs'!$A$1:$F$33,6,FALSE)</f>
        <v>61.4</v>
      </c>
      <c r="AL629">
        <f>VLOOKUP($C629,'2023 FPIs'!$A$1:$M$33,7,FALSE)</f>
        <v>1617</v>
      </c>
      <c r="AM629">
        <f>VLOOKUP($C629,'2023 FPIs'!$A$1:$M$33,8,FALSE)</f>
        <v>0.87581699346405228</v>
      </c>
      <c r="AN629">
        <f>VLOOKUP($C629,'2023 FPIs'!$A$1:$M$33,9,FALSE)</f>
        <v>1</v>
      </c>
      <c r="AO629">
        <f>VLOOKUP($C629,'2023 FPIs'!$A$1:$M$33,10,FALSE)</f>
        <v>0.63575042158516026</v>
      </c>
      <c r="AP629">
        <f>VLOOKUP($C629,'2023 FPIs'!$A$1:$M$33,11,FALSE)</f>
        <v>0.80219780219780223</v>
      </c>
      <c r="AQ629">
        <f>VLOOKUP($C629,'2023 FPIs'!$A$1:$M$33,12,FALSE)</f>
        <v>0.79870129870129858</v>
      </c>
      <c r="AR629">
        <f>VLOOKUP($C629,'2023 FPIs'!$A$1:$M$33,13,FALSE)</f>
        <v>0.83221476510067116</v>
      </c>
      <c r="AS629">
        <v>38</v>
      </c>
      <c r="AT629">
        <v>3</v>
      </c>
      <c r="AU629">
        <v>16</v>
      </c>
      <c r="AV629">
        <v>30</v>
      </c>
      <c r="AW629">
        <v>200</v>
      </c>
      <c r="AX629">
        <v>0</v>
      </c>
      <c r="AY629">
        <v>2</v>
      </c>
      <c r="AZ629">
        <v>2</v>
      </c>
      <c r="BA629">
        <v>7</v>
      </c>
      <c r="BB629">
        <v>6.9</v>
      </c>
      <c r="BC629">
        <v>6.3</v>
      </c>
      <c r="BD629">
        <v>53.3</v>
      </c>
      <c r="BE629">
        <v>46.5</v>
      </c>
      <c r="BF629">
        <v>23</v>
      </c>
      <c r="BG629">
        <v>53</v>
      </c>
      <c r="BH629">
        <v>2.2999999999999998</v>
      </c>
      <c r="BI629">
        <v>0</v>
      </c>
      <c r="BJ629">
        <v>1</v>
      </c>
      <c r="BK629">
        <v>2</v>
      </c>
      <c r="BL629">
        <v>0</v>
      </c>
      <c r="BM629">
        <v>0</v>
      </c>
      <c r="BN629">
        <v>5</v>
      </c>
      <c r="BO629">
        <v>225</v>
      </c>
      <c r="BP629">
        <v>4</v>
      </c>
      <c r="BQ629">
        <v>13</v>
      </c>
      <c r="BR629">
        <v>0</v>
      </c>
      <c r="BS629">
        <v>2</v>
      </c>
      <c r="BT629">
        <v>24.872202684375001</v>
      </c>
      <c r="BU629">
        <f>VLOOKUP(D629,'2023 FPIs'!$A$1:$B$33,2,FALSE)</f>
        <v>-3.2</v>
      </c>
      <c r="BV629">
        <f>VLOOKUP($D629,'2023 FPIs'!$A$1:$F$33,3,FALSE)</f>
        <v>28.8</v>
      </c>
      <c r="BW629">
        <f>VLOOKUP($D629,'2023 FPIs'!$A$1:$F$33,4,FALSE)</f>
        <v>22.7</v>
      </c>
      <c r="BX629">
        <f>VLOOKUP($D629,'2023 FPIs'!$A$1:$F$33,5,FALSE)</f>
        <v>52.4</v>
      </c>
      <c r="BY629">
        <f>VLOOKUP($D629,'2023 FPIs'!$A$1:$F$33,6,FALSE)</f>
        <v>33.1</v>
      </c>
      <c r="BZ629">
        <f>VLOOKUP($D629,'2023 FPIs'!$A$1:$G$33,7,FALSE)</f>
        <v>1429</v>
      </c>
      <c r="CA629">
        <f>VLOOKUP($D629,'2023 FPIs'!$A$1:$M$33,8,FALSE)</f>
        <v>0.26143790849673204</v>
      </c>
      <c r="CB629">
        <f>VLOOKUP($D629,'2023 FPIs'!$A$1:$M$33,9,FALSE)</f>
        <v>3.3557046979865772E-2</v>
      </c>
      <c r="CC629">
        <f>VLOOKUP($D629,'2023 FPIs'!$A$1:$M$33,10,FALSE)</f>
        <v>4.5531197301854967E-2</v>
      </c>
      <c r="CD629">
        <f>VLOOKUP($D629,'2023 FPIs'!$A$1:$M$33,11,FALSE)</f>
        <v>0.36703296703296695</v>
      </c>
      <c r="CE629">
        <f>VLOOKUP($D629,'2023 FPIs'!$A$1:$M$33,12,FALSE)</f>
        <v>0.18614718614718617</v>
      </c>
      <c r="CF629">
        <f>VLOOKUP($D629,'2023 FPIs'!$A$1:$M$33,13,FALSE)</f>
        <v>0.20134228187919462</v>
      </c>
      <c r="CG629">
        <f t="shared" si="78"/>
        <v>9.4</v>
      </c>
      <c r="CH629">
        <f t="shared" si="79"/>
        <v>2.5</v>
      </c>
      <c r="CI629">
        <f t="shared" si="80"/>
        <v>2.5418502202643172</v>
      </c>
      <c r="CJ629">
        <f t="shared" si="81"/>
        <v>1.3778625954198473</v>
      </c>
      <c r="CK629">
        <f t="shared" si="82"/>
        <v>1.8549848942598186</v>
      </c>
      <c r="CL629">
        <f t="shared" si="77"/>
        <v>188</v>
      </c>
    </row>
    <row r="630" spans="1:90">
      <c r="A630" t="s">
        <v>0</v>
      </c>
      <c r="B630">
        <v>0</v>
      </c>
      <c r="C630" t="s">
        <v>64</v>
      </c>
      <c r="D630" t="s">
        <v>54</v>
      </c>
      <c r="E630">
        <v>10</v>
      </c>
      <c r="F630">
        <v>42</v>
      </c>
      <c r="G630">
        <v>16</v>
      </c>
      <c r="H630">
        <v>26</v>
      </c>
      <c r="I630">
        <v>140</v>
      </c>
      <c r="J630">
        <v>1</v>
      </c>
      <c r="K630">
        <v>3</v>
      </c>
      <c r="L630">
        <v>4</v>
      </c>
      <c r="M630">
        <v>21</v>
      </c>
      <c r="N630">
        <v>6.2</v>
      </c>
      <c r="O630">
        <v>4.7</v>
      </c>
      <c r="P630">
        <v>61.5</v>
      </c>
      <c r="Q630">
        <v>49</v>
      </c>
      <c r="R630">
        <v>19</v>
      </c>
      <c r="S630">
        <v>57</v>
      </c>
      <c r="T630">
        <v>3</v>
      </c>
      <c r="U630">
        <v>0</v>
      </c>
      <c r="V630">
        <v>1</v>
      </c>
      <c r="W630">
        <v>1</v>
      </c>
      <c r="X630">
        <v>1</v>
      </c>
      <c r="Y630">
        <v>1</v>
      </c>
      <c r="Z630">
        <v>5</v>
      </c>
      <c r="AA630">
        <v>254</v>
      </c>
      <c r="AB630">
        <v>4</v>
      </c>
      <c r="AC630">
        <v>11</v>
      </c>
      <c r="AD630">
        <v>0</v>
      </c>
      <c r="AE630">
        <v>1</v>
      </c>
      <c r="AF630">
        <v>22.914619409722224</v>
      </c>
      <c r="AG630">
        <f>VLOOKUP(C630,'2023 FPIs'!$A$1:$B$33,2,FALSE)</f>
        <v>6.2</v>
      </c>
      <c r="AH630">
        <f>VLOOKUP($C630,'2023 FPIs'!$A$1:$F$33,3,FALSE)</f>
        <v>72</v>
      </c>
      <c r="AI630">
        <f>VLOOKUP($C630,'2023 FPIs'!$A$1:$F$33,4,FALSE)</f>
        <v>57.7</v>
      </c>
      <c r="AJ630">
        <f>VLOOKUP($C630,'2023 FPIs'!$A$1:$F$33,5,FALSE)</f>
        <v>72.2</v>
      </c>
      <c r="AK630">
        <f>VLOOKUP($C630,'2023 FPIs'!$A$1:$F$33,6,FALSE)</f>
        <v>61.4</v>
      </c>
      <c r="AL630">
        <f>VLOOKUP($C630,'2023 FPIs'!$A$1:$M$33,7,FALSE)</f>
        <v>1617</v>
      </c>
      <c r="AM630">
        <f>VLOOKUP($C630,'2023 FPIs'!$A$1:$M$33,8,FALSE)</f>
        <v>0.87581699346405228</v>
      </c>
      <c r="AN630">
        <f>VLOOKUP($C630,'2023 FPIs'!$A$1:$M$33,9,FALSE)</f>
        <v>1</v>
      </c>
      <c r="AO630">
        <f>VLOOKUP($C630,'2023 FPIs'!$A$1:$M$33,10,FALSE)</f>
        <v>0.63575042158516026</v>
      </c>
      <c r="AP630">
        <f>VLOOKUP($C630,'2023 FPIs'!$A$1:$M$33,11,FALSE)</f>
        <v>0.80219780219780223</v>
      </c>
      <c r="AQ630">
        <f>VLOOKUP($C630,'2023 FPIs'!$A$1:$M$33,12,FALSE)</f>
        <v>0.79870129870129858</v>
      </c>
      <c r="AR630">
        <f>VLOOKUP($C630,'2023 FPIs'!$A$1:$M$33,13,FALSE)</f>
        <v>0.83221476510067116</v>
      </c>
      <c r="AS630">
        <v>10</v>
      </c>
      <c r="AT630">
        <v>42</v>
      </c>
      <c r="AU630">
        <v>18</v>
      </c>
      <c r="AV630">
        <v>25</v>
      </c>
      <c r="AW630">
        <v>251</v>
      </c>
      <c r="AX630">
        <v>4</v>
      </c>
      <c r="AY630">
        <v>0</v>
      </c>
      <c r="AZ630">
        <v>1</v>
      </c>
      <c r="BA630">
        <v>2</v>
      </c>
      <c r="BB630">
        <v>10.1</v>
      </c>
      <c r="BC630">
        <v>9.6999999999999993</v>
      </c>
      <c r="BD630">
        <v>72</v>
      </c>
      <c r="BE630">
        <v>143.5</v>
      </c>
      <c r="BF630">
        <v>41</v>
      </c>
      <c r="BG630">
        <v>170</v>
      </c>
      <c r="BH630">
        <v>4.0999999999999996</v>
      </c>
      <c r="BI630">
        <v>2</v>
      </c>
      <c r="BJ630">
        <v>0</v>
      </c>
      <c r="BK630">
        <v>0</v>
      </c>
      <c r="BL630">
        <v>6</v>
      </c>
      <c r="BM630">
        <v>6</v>
      </c>
      <c r="BN630">
        <v>4</v>
      </c>
      <c r="BO630">
        <v>187</v>
      </c>
      <c r="BP630">
        <v>6</v>
      </c>
      <c r="BQ630">
        <v>11</v>
      </c>
      <c r="BR630">
        <v>0</v>
      </c>
      <c r="BS630">
        <v>1</v>
      </c>
      <c r="BT630">
        <v>37.258969756791672</v>
      </c>
      <c r="BU630">
        <f>VLOOKUP(D630,'2023 FPIs'!$A$1:$B$33,2,FALSE)</f>
        <v>6.9</v>
      </c>
      <c r="BV630">
        <f>VLOOKUP($D630,'2023 FPIs'!$A$1:$F$33,3,FALSE)</f>
        <v>67.5</v>
      </c>
      <c r="BW630">
        <f>VLOOKUP($D630,'2023 FPIs'!$A$1:$F$33,4,FALSE)</f>
        <v>70.099999999999994</v>
      </c>
      <c r="BX630">
        <f>VLOOKUP($D630,'2023 FPIs'!$A$1:$F$33,5,FALSE)</f>
        <v>58</v>
      </c>
      <c r="BY630">
        <f>VLOOKUP($D630,'2023 FPIs'!$A$1:$F$33,6,FALSE)</f>
        <v>48.7</v>
      </c>
      <c r="BZ630">
        <f>VLOOKUP($D630,'2023 FPIs'!$A$1:$G$33,7,FALSE)</f>
        <v>1624</v>
      </c>
      <c r="CA630">
        <f>VLOOKUP($D630,'2023 FPIs'!$A$1:$M$33,8,FALSE)</f>
        <v>0.92156862745098045</v>
      </c>
      <c r="CB630">
        <f>VLOOKUP($D630,'2023 FPIs'!$A$1:$M$33,9,FALSE)</f>
        <v>0.89932885906040272</v>
      </c>
      <c r="CC630">
        <f>VLOOKUP($D630,'2023 FPIs'!$A$1:$M$33,10,FALSE)</f>
        <v>0.84485666104553114</v>
      </c>
      <c r="CD630">
        <f>VLOOKUP($D630,'2023 FPIs'!$A$1:$M$33,11,FALSE)</f>
        <v>0.49010989010989003</v>
      </c>
      <c r="CE630">
        <f>VLOOKUP($D630,'2023 FPIs'!$A$1:$M$33,12,FALSE)</f>
        <v>0.52380952380952384</v>
      </c>
      <c r="CF630">
        <f>VLOOKUP($D630,'2023 FPIs'!$A$1:$M$33,13,FALSE)</f>
        <v>0.85570469798657722</v>
      </c>
      <c r="CG630">
        <f t="shared" si="78"/>
        <v>-0.70000000000000018</v>
      </c>
      <c r="CH630">
        <f t="shared" si="79"/>
        <v>1.0666666666666667</v>
      </c>
      <c r="CI630">
        <f t="shared" si="80"/>
        <v>0.82310984308131252</v>
      </c>
      <c r="CJ630">
        <f t="shared" si="81"/>
        <v>1.2448275862068967</v>
      </c>
      <c r="CK630">
        <f t="shared" si="82"/>
        <v>1.2607802874743326</v>
      </c>
      <c r="CL630">
        <f t="shared" si="77"/>
        <v>-7</v>
      </c>
    </row>
    <row r="631" spans="1:90">
      <c r="A631" t="s">
        <v>1</v>
      </c>
      <c r="B631">
        <v>1</v>
      </c>
      <c r="C631" t="s">
        <v>61</v>
      </c>
      <c r="D631" t="s">
        <v>57</v>
      </c>
      <c r="E631">
        <v>20</v>
      </c>
      <c r="F631">
        <v>16</v>
      </c>
      <c r="G631">
        <v>19</v>
      </c>
      <c r="H631">
        <v>31</v>
      </c>
      <c r="I631">
        <v>156</v>
      </c>
      <c r="J631">
        <v>1</v>
      </c>
      <c r="K631">
        <v>1</v>
      </c>
      <c r="L631">
        <v>6</v>
      </c>
      <c r="M631">
        <v>46</v>
      </c>
      <c r="N631">
        <v>6.5</v>
      </c>
      <c r="O631">
        <v>4.2</v>
      </c>
      <c r="P631">
        <v>61.3</v>
      </c>
      <c r="Q631">
        <v>71.400000000000006</v>
      </c>
      <c r="R631">
        <v>28</v>
      </c>
      <c r="S631">
        <v>92</v>
      </c>
      <c r="T631">
        <v>3.3</v>
      </c>
      <c r="U631">
        <v>1</v>
      </c>
      <c r="V631">
        <v>2</v>
      </c>
      <c r="W631">
        <v>2</v>
      </c>
      <c r="X631">
        <v>2</v>
      </c>
      <c r="Y631">
        <v>2</v>
      </c>
      <c r="Z631">
        <v>6</v>
      </c>
      <c r="AA631">
        <v>266</v>
      </c>
      <c r="AB631">
        <v>4</v>
      </c>
      <c r="AC631">
        <v>12</v>
      </c>
      <c r="AD631">
        <v>0</v>
      </c>
      <c r="AE631">
        <v>0</v>
      </c>
      <c r="AF631">
        <v>31.504351416666669</v>
      </c>
      <c r="AG631">
        <f>VLOOKUP(C631,'2023 FPIs'!$A$1:$B$33,2,FALSE)</f>
        <v>-4.5999999999999996</v>
      </c>
      <c r="AH631">
        <f>VLOOKUP($C631,'2023 FPIs'!$A$1:$F$33,3,FALSE)</f>
        <v>40.5</v>
      </c>
      <c r="AI631">
        <f>VLOOKUP($C631,'2023 FPIs'!$A$1:$F$33,4,FALSE)</f>
        <v>40.5</v>
      </c>
      <c r="AJ631">
        <f>VLOOKUP($C631,'2023 FPIs'!$A$1:$F$33,5,FALSE)</f>
        <v>48.7</v>
      </c>
      <c r="AK631">
        <f>VLOOKUP($C631,'2023 FPIs'!$A$1:$F$33,6,FALSE)</f>
        <v>40.6</v>
      </c>
      <c r="AL631">
        <f>VLOOKUP($C631,'2023 FPIs'!$A$1:$M$33,7,FALSE)</f>
        <v>1421</v>
      </c>
      <c r="AM631">
        <f>VLOOKUP($C631,'2023 FPIs'!$A$1:$M$33,8,FALSE)</f>
        <v>0.16993464052287585</v>
      </c>
      <c r="AN631">
        <f>VLOOKUP($C631,'2023 FPIs'!$A$1:$M$33,9,FALSE)</f>
        <v>0.29530201342281875</v>
      </c>
      <c r="AO631">
        <f>VLOOKUP($C631,'2023 FPIs'!$A$1:$M$33,10,FALSE)</f>
        <v>0.34569983136593596</v>
      </c>
      <c r="AP631">
        <f>VLOOKUP($C631,'2023 FPIs'!$A$1:$M$33,11,FALSE)</f>
        <v>0.2857142857142857</v>
      </c>
      <c r="AQ631">
        <f>VLOOKUP($C631,'2023 FPIs'!$A$1:$M$33,12,FALSE)</f>
        <v>0.34848484848484851</v>
      </c>
      <c r="AR631">
        <f>VLOOKUP($C631,'2023 FPIs'!$A$1:$M$33,13,FALSE)</f>
        <v>0.17449664429530201</v>
      </c>
      <c r="AS631">
        <v>20</v>
      </c>
      <c r="AT631">
        <v>16</v>
      </c>
      <c r="AU631">
        <v>21</v>
      </c>
      <c r="AV631">
        <v>30</v>
      </c>
      <c r="AW631">
        <v>114</v>
      </c>
      <c r="AX631">
        <v>0</v>
      </c>
      <c r="AY631">
        <v>0</v>
      </c>
      <c r="AZ631">
        <v>3</v>
      </c>
      <c r="BA631">
        <v>18</v>
      </c>
      <c r="BB631">
        <v>4.4000000000000004</v>
      </c>
      <c r="BC631">
        <v>3.5</v>
      </c>
      <c r="BD631">
        <v>70</v>
      </c>
      <c r="BE631">
        <v>76.2</v>
      </c>
      <c r="BF631">
        <v>25</v>
      </c>
      <c r="BG631">
        <v>96</v>
      </c>
      <c r="BH631">
        <v>3.8</v>
      </c>
      <c r="BI631">
        <v>0</v>
      </c>
      <c r="BJ631">
        <v>3</v>
      </c>
      <c r="BK631">
        <v>3</v>
      </c>
      <c r="BL631">
        <v>1</v>
      </c>
      <c r="BM631">
        <v>1</v>
      </c>
      <c r="BN631">
        <v>5</v>
      </c>
      <c r="BO631">
        <v>235</v>
      </c>
      <c r="BP631">
        <v>4</v>
      </c>
      <c r="BQ631">
        <v>14</v>
      </c>
      <c r="BR631">
        <v>0</v>
      </c>
      <c r="BS631">
        <v>1</v>
      </c>
      <c r="BT631">
        <v>28.669236187500001</v>
      </c>
      <c r="BU631">
        <f>VLOOKUP(D631,'2023 FPIs'!$A$1:$B$33,2,FALSE)</f>
        <v>-7.2</v>
      </c>
      <c r="BV631">
        <f>VLOOKUP($D631,'2023 FPIs'!$A$1:$F$33,3,FALSE)</f>
        <v>34.5</v>
      </c>
      <c r="BW631">
        <f>VLOOKUP($D631,'2023 FPIs'!$A$1:$F$33,4,FALSE)</f>
        <v>29.5</v>
      </c>
      <c r="BX631">
        <f>VLOOKUP($D631,'2023 FPIs'!$A$1:$F$33,5,FALSE)</f>
        <v>41.7</v>
      </c>
      <c r="BY631">
        <f>VLOOKUP($D631,'2023 FPIs'!$A$1:$F$33,6,FALSE)</f>
        <v>63.2</v>
      </c>
      <c r="BZ631">
        <f>VLOOKUP($D631,'2023 FPIs'!$A$1:$G$33,7,FALSE)</f>
        <v>1369</v>
      </c>
      <c r="CA631">
        <f>VLOOKUP($D631,'2023 FPIs'!$A$1:$M$33,8,FALSE)</f>
        <v>0</v>
      </c>
      <c r="CB631">
        <f>VLOOKUP($D631,'2023 FPIs'!$A$1:$M$33,9,FALSE)</f>
        <v>0.16107382550335567</v>
      </c>
      <c r="CC631">
        <f>VLOOKUP($D631,'2023 FPIs'!$A$1:$M$33,10,FALSE)</f>
        <v>0.16020236087689715</v>
      </c>
      <c r="CD631">
        <f>VLOOKUP($D631,'2023 FPIs'!$A$1:$M$33,11,FALSE)</f>
        <v>0.13186813186813187</v>
      </c>
      <c r="CE631">
        <f>VLOOKUP($D631,'2023 FPIs'!$A$1:$M$33,12,FALSE)</f>
        <v>0.83766233766233766</v>
      </c>
      <c r="CF631">
        <f>VLOOKUP($D631,'2023 FPIs'!$A$1:$M$33,13,FALSE)</f>
        <v>0</v>
      </c>
      <c r="CG631">
        <f t="shared" si="78"/>
        <v>2.6000000000000005</v>
      </c>
      <c r="CH631">
        <f t="shared" si="79"/>
        <v>1.173913043478261</v>
      </c>
      <c r="CI631">
        <f t="shared" si="80"/>
        <v>1.3728813559322033</v>
      </c>
      <c r="CJ631">
        <f t="shared" si="81"/>
        <v>1.1678657074340528</v>
      </c>
      <c r="CK631">
        <f t="shared" si="82"/>
        <v>0.64240506329113922</v>
      </c>
      <c r="CL631">
        <f t="shared" si="77"/>
        <v>52</v>
      </c>
    </row>
    <row r="632" spans="1:90">
      <c r="A632" t="s">
        <v>1</v>
      </c>
      <c r="B632">
        <v>1</v>
      </c>
      <c r="C632" t="s">
        <v>61</v>
      </c>
      <c r="D632" t="s">
        <v>59</v>
      </c>
      <c r="E632">
        <v>35</v>
      </c>
      <c r="F632">
        <v>33</v>
      </c>
      <c r="G632">
        <v>27</v>
      </c>
      <c r="H632">
        <v>39</v>
      </c>
      <c r="I632">
        <v>266</v>
      </c>
      <c r="J632">
        <v>2</v>
      </c>
      <c r="K632">
        <v>0</v>
      </c>
      <c r="L632">
        <v>4</v>
      </c>
      <c r="M632">
        <v>33</v>
      </c>
      <c r="N632">
        <v>7.7</v>
      </c>
      <c r="O632">
        <v>6.2</v>
      </c>
      <c r="P632">
        <v>69.2</v>
      </c>
      <c r="Q632">
        <v>105.3</v>
      </c>
      <c r="R632">
        <v>23</v>
      </c>
      <c r="S632">
        <v>122</v>
      </c>
      <c r="T632">
        <v>5.3</v>
      </c>
      <c r="U632">
        <v>2</v>
      </c>
      <c r="V632">
        <v>2</v>
      </c>
      <c r="W632">
        <v>4</v>
      </c>
      <c r="X632">
        <v>3</v>
      </c>
      <c r="Y632">
        <v>3</v>
      </c>
      <c r="Z632">
        <v>3</v>
      </c>
      <c r="AA632">
        <v>168</v>
      </c>
      <c r="AB632">
        <v>3</v>
      </c>
      <c r="AC632">
        <v>10</v>
      </c>
      <c r="AD632">
        <v>1</v>
      </c>
      <c r="AE632">
        <v>1</v>
      </c>
      <c r="AF632">
        <v>33.883825312500001</v>
      </c>
      <c r="AG632">
        <f>VLOOKUP(C632,'2023 FPIs'!$A$1:$B$33,2,FALSE)</f>
        <v>-4.5999999999999996</v>
      </c>
      <c r="AH632">
        <f>VLOOKUP($C632,'2023 FPIs'!$A$1:$F$33,3,FALSE)</f>
        <v>40.5</v>
      </c>
      <c r="AI632">
        <f>VLOOKUP($C632,'2023 FPIs'!$A$1:$F$33,4,FALSE)</f>
        <v>40.5</v>
      </c>
      <c r="AJ632">
        <f>VLOOKUP($C632,'2023 FPIs'!$A$1:$F$33,5,FALSE)</f>
        <v>48.7</v>
      </c>
      <c r="AK632">
        <f>VLOOKUP($C632,'2023 FPIs'!$A$1:$F$33,6,FALSE)</f>
        <v>40.6</v>
      </c>
      <c r="AL632">
        <f>VLOOKUP($C632,'2023 FPIs'!$A$1:$M$33,7,FALSE)</f>
        <v>1421</v>
      </c>
      <c r="AM632">
        <f>VLOOKUP($C632,'2023 FPIs'!$A$1:$M$33,8,FALSE)</f>
        <v>0.16993464052287585</v>
      </c>
      <c r="AN632">
        <f>VLOOKUP($C632,'2023 FPIs'!$A$1:$M$33,9,FALSE)</f>
        <v>0.29530201342281875</v>
      </c>
      <c r="AO632">
        <f>VLOOKUP($C632,'2023 FPIs'!$A$1:$M$33,10,FALSE)</f>
        <v>0.34569983136593596</v>
      </c>
      <c r="AP632">
        <f>VLOOKUP($C632,'2023 FPIs'!$A$1:$M$33,11,FALSE)</f>
        <v>0.2857142857142857</v>
      </c>
      <c r="AQ632">
        <f>VLOOKUP($C632,'2023 FPIs'!$A$1:$M$33,12,FALSE)</f>
        <v>0.34848484848484851</v>
      </c>
      <c r="AR632">
        <f>VLOOKUP($C632,'2023 FPIs'!$A$1:$M$33,13,FALSE)</f>
        <v>0.17449664429530201</v>
      </c>
      <c r="AS632">
        <v>35</v>
      </c>
      <c r="AT632">
        <v>33</v>
      </c>
      <c r="AU632">
        <v>18</v>
      </c>
      <c r="AV632">
        <v>32</v>
      </c>
      <c r="AW632">
        <v>277</v>
      </c>
      <c r="AX632">
        <v>3</v>
      </c>
      <c r="AY632">
        <v>1</v>
      </c>
      <c r="AZ632">
        <v>7</v>
      </c>
      <c r="BA632">
        <v>31</v>
      </c>
      <c r="BB632">
        <v>9.6</v>
      </c>
      <c r="BC632">
        <v>7.1</v>
      </c>
      <c r="BD632">
        <v>56.3</v>
      </c>
      <c r="BE632">
        <v>103.3</v>
      </c>
      <c r="BF632">
        <v>23</v>
      </c>
      <c r="BG632">
        <v>122</v>
      </c>
      <c r="BH632">
        <v>5.3</v>
      </c>
      <c r="BI632">
        <v>1</v>
      </c>
      <c r="BJ632">
        <v>2</v>
      </c>
      <c r="BK632">
        <v>2</v>
      </c>
      <c r="BL632">
        <v>3</v>
      </c>
      <c r="BM632">
        <v>3</v>
      </c>
      <c r="BN632">
        <v>3</v>
      </c>
      <c r="BO632">
        <v>134</v>
      </c>
      <c r="BP632">
        <v>4</v>
      </c>
      <c r="BQ632">
        <v>12</v>
      </c>
      <c r="BR632">
        <v>2</v>
      </c>
      <c r="BS632">
        <v>2</v>
      </c>
      <c r="BT632">
        <v>26.289761858875</v>
      </c>
      <c r="BU632">
        <f>VLOOKUP(D632,'2023 FPIs'!$A$1:$B$33,2,FALSE)</f>
        <v>-3.7</v>
      </c>
      <c r="BV632">
        <f>VLOOKUP($D632,'2023 FPIs'!$A$1:$F$33,3,FALSE)</f>
        <v>34.4</v>
      </c>
      <c r="BW632">
        <f>VLOOKUP($D632,'2023 FPIs'!$A$1:$F$33,4,FALSE)</f>
        <v>40.9</v>
      </c>
      <c r="BX632">
        <f>VLOOKUP($D632,'2023 FPIs'!$A$1:$F$33,5,FALSE)</f>
        <v>35.700000000000003</v>
      </c>
      <c r="BY632">
        <f>VLOOKUP($D632,'2023 FPIs'!$A$1:$F$33,6,FALSE)</f>
        <v>51.6</v>
      </c>
      <c r="BZ632">
        <f>VLOOKUP($D632,'2023 FPIs'!$A$1:$G$33,7,FALSE)</f>
        <v>1432</v>
      </c>
      <c r="CA632">
        <f>VLOOKUP($D632,'2023 FPIs'!$A$1:$M$33,8,FALSE)</f>
        <v>0.22875816993464052</v>
      </c>
      <c r="CB632">
        <f>VLOOKUP($D632,'2023 FPIs'!$A$1:$M$33,9,FALSE)</f>
        <v>0.15883668903803128</v>
      </c>
      <c r="CC632">
        <f>VLOOKUP($D632,'2023 FPIs'!$A$1:$M$33,10,FALSE)</f>
        <v>0.35244519392917367</v>
      </c>
      <c r="CD632">
        <f>VLOOKUP($D632,'2023 FPIs'!$A$1:$M$33,11,FALSE)</f>
        <v>0</v>
      </c>
      <c r="CE632">
        <f>VLOOKUP($D632,'2023 FPIs'!$A$1:$M$33,12,FALSE)</f>
        <v>0.58658008658008653</v>
      </c>
      <c r="CF632">
        <f>VLOOKUP($D632,'2023 FPIs'!$A$1:$M$33,13,FALSE)</f>
        <v>0.21140939597315436</v>
      </c>
      <c r="CG632">
        <f t="shared" si="78"/>
        <v>-0.89999999999999947</v>
      </c>
      <c r="CH632">
        <f t="shared" si="79"/>
        <v>1.1773255813953489</v>
      </c>
      <c r="CI632">
        <f t="shared" si="80"/>
        <v>0.99022004889975557</v>
      </c>
      <c r="CJ632">
        <f t="shared" si="81"/>
        <v>1.3641456582633054</v>
      </c>
      <c r="CK632">
        <f t="shared" si="82"/>
        <v>0.78682170542635654</v>
      </c>
      <c r="CL632">
        <f t="shared" si="77"/>
        <v>-11</v>
      </c>
    </row>
    <row r="633" spans="1:90">
      <c r="A633" t="s">
        <v>0</v>
      </c>
      <c r="B633">
        <v>0</v>
      </c>
      <c r="C633" t="s">
        <v>61</v>
      </c>
      <c r="D633" t="s">
        <v>35</v>
      </c>
      <c r="E633">
        <v>3</v>
      </c>
      <c r="F633">
        <v>37</v>
      </c>
      <c r="G633">
        <v>19</v>
      </c>
      <c r="H633">
        <v>29</v>
      </c>
      <c r="I633">
        <v>125</v>
      </c>
      <c r="J633">
        <v>0</v>
      </c>
      <c r="K633">
        <v>4</v>
      </c>
      <c r="L633">
        <v>9</v>
      </c>
      <c r="M633">
        <v>45</v>
      </c>
      <c r="N633">
        <v>5.9</v>
      </c>
      <c r="O633">
        <v>3.3</v>
      </c>
      <c r="P633">
        <v>65.5</v>
      </c>
      <c r="Q633">
        <v>35.1</v>
      </c>
      <c r="R633">
        <v>13</v>
      </c>
      <c r="S633">
        <v>105</v>
      </c>
      <c r="T633">
        <v>8.1</v>
      </c>
      <c r="U633">
        <v>0</v>
      </c>
      <c r="V633">
        <v>1</v>
      </c>
      <c r="W633">
        <v>1</v>
      </c>
      <c r="X633">
        <v>0</v>
      </c>
      <c r="Y633">
        <v>0</v>
      </c>
      <c r="Z633">
        <v>3</v>
      </c>
      <c r="AA633">
        <v>150</v>
      </c>
      <c r="AB633">
        <v>1</v>
      </c>
      <c r="AC633">
        <v>9</v>
      </c>
      <c r="AD633">
        <v>0</v>
      </c>
      <c r="AE633">
        <v>1</v>
      </c>
      <c r="AF633">
        <v>25.378471812500003</v>
      </c>
      <c r="AG633">
        <f>VLOOKUP(C633,'2023 FPIs'!$A$1:$B$33,2,FALSE)</f>
        <v>-4.5999999999999996</v>
      </c>
      <c r="AH633">
        <f>VLOOKUP($C633,'2023 FPIs'!$A$1:$F$33,3,FALSE)</f>
        <v>40.5</v>
      </c>
      <c r="AI633">
        <f>VLOOKUP($C633,'2023 FPIs'!$A$1:$F$33,4,FALSE)</f>
        <v>40.5</v>
      </c>
      <c r="AJ633">
        <f>VLOOKUP($C633,'2023 FPIs'!$A$1:$F$33,5,FALSE)</f>
        <v>48.7</v>
      </c>
      <c r="AK633">
        <f>VLOOKUP($C633,'2023 FPIs'!$A$1:$F$33,6,FALSE)</f>
        <v>40.6</v>
      </c>
      <c r="AL633">
        <f>VLOOKUP($C633,'2023 FPIs'!$A$1:$M$33,7,FALSE)</f>
        <v>1421</v>
      </c>
      <c r="AM633">
        <f>VLOOKUP($C633,'2023 FPIs'!$A$1:$M$33,8,FALSE)</f>
        <v>0.16993464052287585</v>
      </c>
      <c r="AN633">
        <f>VLOOKUP($C633,'2023 FPIs'!$A$1:$M$33,9,FALSE)</f>
        <v>0.29530201342281875</v>
      </c>
      <c r="AO633">
        <f>VLOOKUP($C633,'2023 FPIs'!$A$1:$M$33,10,FALSE)</f>
        <v>0.34569983136593596</v>
      </c>
      <c r="AP633">
        <f>VLOOKUP($C633,'2023 FPIs'!$A$1:$M$33,11,FALSE)</f>
        <v>0.2857142857142857</v>
      </c>
      <c r="AQ633">
        <f>VLOOKUP($C633,'2023 FPIs'!$A$1:$M$33,12,FALSE)</f>
        <v>0.34848484848484851</v>
      </c>
      <c r="AR633">
        <f>VLOOKUP($C633,'2023 FPIs'!$A$1:$M$33,13,FALSE)</f>
        <v>0.17449664429530201</v>
      </c>
      <c r="AS633">
        <v>3</v>
      </c>
      <c r="AT633">
        <v>37</v>
      </c>
      <c r="AU633">
        <v>20</v>
      </c>
      <c r="AV633">
        <v>32</v>
      </c>
      <c r="AW633">
        <v>218</v>
      </c>
      <c r="AX633">
        <v>1</v>
      </c>
      <c r="AY633">
        <v>1</v>
      </c>
      <c r="AZ633">
        <v>0</v>
      </c>
      <c r="BA633">
        <v>0</v>
      </c>
      <c r="BB633">
        <v>6.8</v>
      </c>
      <c r="BC633">
        <v>6.8</v>
      </c>
      <c r="BD633">
        <v>62.5</v>
      </c>
      <c r="BE633">
        <v>79.900000000000006</v>
      </c>
      <c r="BF633">
        <v>33</v>
      </c>
      <c r="BG633">
        <v>168</v>
      </c>
      <c r="BH633">
        <v>5.0999999999999996</v>
      </c>
      <c r="BI633">
        <v>2</v>
      </c>
      <c r="BJ633">
        <v>3</v>
      </c>
      <c r="BK633">
        <v>3</v>
      </c>
      <c r="BL633">
        <v>4</v>
      </c>
      <c r="BM633">
        <v>4</v>
      </c>
      <c r="BN633">
        <v>1</v>
      </c>
      <c r="BO633">
        <v>70</v>
      </c>
      <c r="BP633">
        <v>9</v>
      </c>
      <c r="BQ633">
        <v>15</v>
      </c>
      <c r="BR633">
        <v>0</v>
      </c>
      <c r="BS633">
        <v>1</v>
      </c>
      <c r="BT633">
        <v>34.795116905874998</v>
      </c>
      <c r="BU633">
        <f>VLOOKUP(D633,'2023 FPIs'!$A$1:$B$33,2,FALSE)</f>
        <v>8.1</v>
      </c>
      <c r="BV633">
        <f>VLOOKUP($D633,'2023 FPIs'!$A$1:$F$33,3,FALSE)</f>
        <v>67.8</v>
      </c>
      <c r="BW633">
        <f>VLOOKUP($D633,'2023 FPIs'!$A$1:$F$33,4,FALSE)</f>
        <v>66.099999999999994</v>
      </c>
      <c r="BX633">
        <f>VLOOKUP($D633,'2023 FPIs'!$A$1:$F$33,5,FALSE)</f>
        <v>60.7</v>
      </c>
      <c r="BY633">
        <f>VLOOKUP($D633,'2023 FPIs'!$A$1:$F$33,6,FALSE)</f>
        <v>49.8</v>
      </c>
      <c r="BZ633">
        <f>VLOOKUP($D633,'2023 FPIs'!$A$1:$G$33,7,FALSE)</f>
        <v>1626</v>
      </c>
      <c r="CA633">
        <f>VLOOKUP($D633,'2023 FPIs'!$A$1:$M$33,8,FALSE)</f>
        <v>1</v>
      </c>
      <c r="CB633">
        <f>VLOOKUP($D633,'2023 FPIs'!$A$1:$M$33,9,FALSE)</f>
        <v>0.90604026845637575</v>
      </c>
      <c r="CC633">
        <f>VLOOKUP($D633,'2023 FPIs'!$A$1:$M$33,10,FALSE)</f>
        <v>0.77740303541315336</v>
      </c>
      <c r="CD633">
        <f>VLOOKUP($D633,'2023 FPIs'!$A$1:$M$33,11,FALSE)</f>
        <v>0.5494505494505495</v>
      </c>
      <c r="CE633">
        <f>VLOOKUP($D633,'2023 FPIs'!$A$1:$M$33,12,FALSE)</f>
        <v>0.54761904761904756</v>
      </c>
      <c r="CF633">
        <f>VLOOKUP($D633,'2023 FPIs'!$A$1:$M$33,13,FALSE)</f>
        <v>0.86241610738255037</v>
      </c>
      <c r="CG633">
        <f t="shared" si="78"/>
        <v>-12.7</v>
      </c>
      <c r="CH633">
        <f t="shared" si="79"/>
        <v>0.59734513274336287</v>
      </c>
      <c r="CI633">
        <f t="shared" si="80"/>
        <v>0.61270801815431175</v>
      </c>
      <c r="CJ633">
        <f t="shared" si="81"/>
        <v>0.80230642504118621</v>
      </c>
      <c r="CK633">
        <f t="shared" si="82"/>
        <v>0.81526104417670686</v>
      </c>
      <c r="CL633">
        <f t="shared" si="77"/>
        <v>-205</v>
      </c>
    </row>
    <row r="634" spans="1:90">
      <c r="A634" t="s">
        <v>0</v>
      </c>
      <c r="B634">
        <v>0</v>
      </c>
      <c r="C634" t="s">
        <v>61</v>
      </c>
      <c r="D634" t="s">
        <v>62</v>
      </c>
      <c r="E634">
        <v>31</v>
      </c>
      <c r="F634">
        <v>34</v>
      </c>
      <c r="G634">
        <v>29</v>
      </c>
      <c r="H634">
        <v>41</v>
      </c>
      <c r="I634">
        <v>258</v>
      </c>
      <c r="J634">
        <v>1</v>
      </c>
      <c r="K634">
        <v>0</v>
      </c>
      <c r="L634">
        <v>5</v>
      </c>
      <c r="M634">
        <v>32</v>
      </c>
      <c r="N634">
        <v>7.1</v>
      </c>
      <c r="O634">
        <v>5.6</v>
      </c>
      <c r="P634">
        <v>70.7</v>
      </c>
      <c r="Q634">
        <v>95.4</v>
      </c>
      <c r="R634">
        <v>28</v>
      </c>
      <c r="S634">
        <v>107</v>
      </c>
      <c r="T634">
        <v>3.8</v>
      </c>
      <c r="U634">
        <v>2</v>
      </c>
      <c r="V634">
        <v>1</v>
      </c>
      <c r="W634">
        <v>1</v>
      </c>
      <c r="X634">
        <v>4</v>
      </c>
      <c r="Y634">
        <v>4</v>
      </c>
      <c r="Z634">
        <v>5</v>
      </c>
      <c r="AA634">
        <v>213</v>
      </c>
      <c r="AB634">
        <v>8</v>
      </c>
      <c r="AC634">
        <v>17</v>
      </c>
      <c r="AD634">
        <v>2</v>
      </c>
      <c r="AE634">
        <v>2</v>
      </c>
      <c r="AF634">
        <v>35.267632826388891</v>
      </c>
      <c r="AG634">
        <f>VLOOKUP(C634,'2023 FPIs'!$A$1:$B$33,2,FALSE)</f>
        <v>-4.5999999999999996</v>
      </c>
      <c r="AH634">
        <f>VLOOKUP($C634,'2023 FPIs'!$A$1:$F$33,3,FALSE)</f>
        <v>40.5</v>
      </c>
      <c r="AI634">
        <f>VLOOKUP($C634,'2023 FPIs'!$A$1:$F$33,4,FALSE)</f>
        <v>40.5</v>
      </c>
      <c r="AJ634">
        <f>VLOOKUP($C634,'2023 FPIs'!$A$1:$F$33,5,FALSE)</f>
        <v>48.7</v>
      </c>
      <c r="AK634">
        <f>VLOOKUP($C634,'2023 FPIs'!$A$1:$F$33,6,FALSE)</f>
        <v>40.6</v>
      </c>
      <c r="AL634">
        <f>VLOOKUP($C634,'2023 FPIs'!$A$1:$M$33,7,FALSE)</f>
        <v>1421</v>
      </c>
      <c r="AM634">
        <f>VLOOKUP($C634,'2023 FPIs'!$A$1:$M$33,8,FALSE)</f>
        <v>0.16993464052287585</v>
      </c>
      <c r="AN634">
        <f>VLOOKUP($C634,'2023 FPIs'!$A$1:$M$33,9,FALSE)</f>
        <v>0.29530201342281875</v>
      </c>
      <c r="AO634">
        <f>VLOOKUP($C634,'2023 FPIs'!$A$1:$M$33,10,FALSE)</f>
        <v>0.34569983136593596</v>
      </c>
      <c r="AP634">
        <f>VLOOKUP($C634,'2023 FPIs'!$A$1:$M$33,11,FALSE)</f>
        <v>0.2857142857142857</v>
      </c>
      <c r="AQ634">
        <f>VLOOKUP($C634,'2023 FPIs'!$A$1:$M$33,12,FALSE)</f>
        <v>0.34848484848484851</v>
      </c>
      <c r="AR634">
        <f>VLOOKUP($C634,'2023 FPIs'!$A$1:$M$33,13,FALSE)</f>
        <v>0.17449664429530201</v>
      </c>
      <c r="AS634">
        <v>31</v>
      </c>
      <c r="AT634">
        <v>34</v>
      </c>
      <c r="AU634">
        <v>25</v>
      </c>
      <c r="AV634">
        <v>37</v>
      </c>
      <c r="AW634">
        <v>311</v>
      </c>
      <c r="AX634">
        <v>2</v>
      </c>
      <c r="AY634">
        <v>0</v>
      </c>
      <c r="AZ634">
        <v>3</v>
      </c>
      <c r="BA634">
        <v>8</v>
      </c>
      <c r="BB634">
        <v>8.6</v>
      </c>
      <c r="BC634">
        <v>7.8</v>
      </c>
      <c r="BD634">
        <v>67.599999999999994</v>
      </c>
      <c r="BE634">
        <v>111.4</v>
      </c>
      <c r="BF634">
        <v>27</v>
      </c>
      <c r="BG634">
        <v>104</v>
      </c>
      <c r="BH634">
        <v>3.9</v>
      </c>
      <c r="BI634">
        <v>1</v>
      </c>
      <c r="BJ634">
        <v>4</v>
      </c>
      <c r="BK634">
        <v>4</v>
      </c>
      <c r="BL634">
        <v>2</v>
      </c>
      <c r="BM634">
        <v>2</v>
      </c>
      <c r="BN634">
        <v>3</v>
      </c>
      <c r="BO634">
        <v>129</v>
      </c>
      <c r="BP634">
        <v>4</v>
      </c>
      <c r="BQ634">
        <v>12</v>
      </c>
      <c r="BR634">
        <v>2</v>
      </c>
      <c r="BS634">
        <v>2</v>
      </c>
      <c r="BT634">
        <v>31.014959107208334</v>
      </c>
      <c r="BU634">
        <f>VLOOKUP(D634,'2023 FPIs'!$A$1:$B$33,2,FALSE)</f>
        <v>5.0999999999999996</v>
      </c>
      <c r="BV634">
        <f>VLOOKUP($D634,'2023 FPIs'!$A$1:$F$33,3,FALSE)</f>
        <v>67.2</v>
      </c>
      <c r="BW634">
        <f>VLOOKUP($D634,'2023 FPIs'!$A$1:$F$33,4,FALSE)</f>
        <v>61.8</v>
      </c>
      <c r="BX634">
        <f>VLOOKUP($D634,'2023 FPIs'!$A$1:$F$33,5,FALSE)</f>
        <v>61.2</v>
      </c>
      <c r="BY634">
        <f>VLOOKUP($D634,'2023 FPIs'!$A$1:$F$33,6,FALSE)</f>
        <v>57.4</v>
      </c>
      <c r="BZ634">
        <f>VLOOKUP($D634,'2023 FPIs'!$A$1:$G$33,7,FALSE)</f>
        <v>1667</v>
      </c>
      <c r="CA634">
        <f>VLOOKUP($D634,'2023 FPIs'!$A$1:$M$33,8,FALSE)</f>
        <v>0.80392156862745101</v>
      </c>
      <c r="CB634">
        <f>VLOOKUP($D634,'2023 FPIs'!$A$1:$M$33,9,FALSE)</f>
        <v>0.89261744966442957</v>
      </c>
      <c r="CC634">
        <f>VLOOKUP($D634,'2023 FPIs'!$A$1:$M$33,10,FALSE)</f>
        <v>0.70489038785834734</v>
      </c>
      <c r="CD634">
        <f>VLOOKUP($D634,'2023 FPIs'!$A$1:$M$33,11,FALSE)</f>
        <v>0.56043956043956045</v>
      </c>
      <c r="CE634">
        <f>VLOOKUP($D634,'2023 FPIs'!$A$1:$M$33,12,FALSE)</f>
        <v>0.71212121212121204</v>
      </c>
      <c r="CF634">
        <f>VLOOKUP($D634,'2023 FPIs'!$A$1:$M$33,13,FALSE)</f>
        <v>1</v>
      </c>
      <c r="CG634">
        <f t="shared" si="78"/>
        <v>-9.6999999999999993</v>
      </c>
      <c r="CH634">
        <f t="shared" si="79"/>
        <v>0.6026785714285714</v>
      </c>
      <c r="CI634">
        <f t="shared" si="80"/>
        <v>0.65533980582524276</v>
      </c>
      <c r="CJ634">
        <f t="shared" si="81"/>
        <v>0.79575163398692816</v>
      </c>
      <c r="CK634">
        <f t="shared" si="82"/>
        <v>0.70731707317073178</v>
      </c>
      <c r="CL634">
        <f t="shared" si="77"/>
        <v>-246</v>
      </c>
    </row>
    <row r="635" spans="1:90">
      <c r="A635" t="s">
        <v>0</v>
      </c>
      <c r="B635">
        <v>0</v>
      </c>
      <c r="C635" t="s">
        <v>61</v>
      </c>
      <c r="D635" t="s">
        <v>51</v>
      </c>
      <c r="E635">
        <v>20</v>
      </c>
      <c r="F635">
        <v>40</v>
      </c>
      <c r="G635">
        <v>37</v>
      </c>
      <c r="H635">
        <v>51</v>
      </c>
      <c r="I635">
        <v>359</v>
      </c>
      <c r="J635">
        <v>2</v>
      </c>
      <c r="K635">
        <v>1</v>
      </c>
      <c r="L635">
        <v>5</v>
      </c>
      <c r="M635">
        <v>29</v>
      </c>
      <c r="N635">
        <v>7.6</v>
      </c>
      <c r="O635">
        <v>6.4</v>
      </c>
      <c r="P635">
        <v>72.5</v>
      </c>
      <c r="Q635">
        <v>96.8</v>
      </c>
      <c r="R635">
        <v>10</v>
      </c>
      <c r="S635">
        <v>29</v>
      </c>
      <c r="T635">
        <v>2.9</v>
      </c>
      <c r="U635">
        <v>0</v>
      </c>
      <c r="V635">
        <v>2</v>
      </c>
      <c r="W635">
        <v>3</v>
      </c>
      <c r="X635">
        <v>0</v>
      </c>
      <c r="Y635">
        <v>0</v>
      </c>
      <c r="Z635">
        <v>2</v>
      </c>
      <c r="AA635">
        <v>103</v>
      </c>
      <c r="AB635">
        <v>6</v>
      </c>
      <c r="AC635">
        <v>12</v>
      </c>
      <c r="AD635">
        <v>0</v>
      </c>
      <c r="AE635">
        <v>1</v>
      </c>
      <c r="AF635">
        <v>30.019289694444446</v>
      </c>
      <c r="AG635">
        <f>VLOOKUP(C635,'2023 FPIs'!$A$1:$B$33,2,FALSE)</f>
        <v>-4.5999999999999996</v>
      </c>
      <c r="AH635">
        <f>VLOOKUP($C635,'2023 FPIs'!$A$1:$F$33,3,FALSE)</f>
        <v>40.5</v>
      </c>
      <c r="AI635">
        <f>VLOOKUP($C635,'2023 FPIs'!$A$1:$F$33,4,FALSE)</f>
        <v>40.5</v>
      </c>
      <c r="AJ635">
        <f>VLOOKUP($C635,'2023 FPIs'!$A$1:$F$33,5,FALSE)</f>
        <v>48.7</v>
      </c>
      <c r="AK635">
        <f>VLOOKUP($C635,'2023 FPIs'!$A$1:$F$33,6,FALSE)</f>
        <v>40.6</v>
      </c>
      <c r="AL635">
        <f>VLOOKUP($C635,'2023 FPIs'!$A$1:$M$33,7,FALSE)</f>
        <v>1421</v>
      </c>
      <c r="AM635">
        <f>VLOOKUP($C635,'2023 FPIs'!$A$1:$M$33,8,FALSE)</f>
        <v>0.16993464052287585</v>
      </c>
      <c r="AN635">
        <f>VLOOKUP($C635,'2023 FPIs'!$A$1:$M$33,9,FALSE)</f>
        <v>0.29530201342281875</v>
      </c>
      <c r="AO635">
        <f>VLOOKUP($C635,'2023 FPIs'!$A$1:$M$33,10,FALSE)</f>
        <v>0.34569983136593596</v>
      </c>
      <c r="AP635">
        <f>VLOOKUP($C635,'2023 FPIs'!$A$1:$M$33,11,FALSE)</f>
        <v>0.2857142857142857</v>
      </c>
      <c r="AQ635">
        <f>VLOOKUP($C635,'2023 FPIs'!$A$1:$M$33,12,FALSE)</f>
        <v>0.34848484848484851</v>
      </c>
      <c r="AR635">
        <f>VLOOKUP($C635,'2023 FPIs'!$A$1:$M$33,13,FALSE)</f>
        <v>0.17449664429530201</v>
      </c>
      <c r="AS635">
        <v>20</v>
      </c>
      <c r="AT635">
        <v>40</v>
      </c>
      <c r="AU635">
        <v>15</v>
      </c>
      <c r="AV635">
        <v>29</v>
      </c>
      <c r="AW635">
        <v>273</v>
      </c>
      <c r="AX635">
        <v>4</v>
      </c>
      <c r="AY635">
        <v>0</v>
      </c>
      <c r="AZ635">
        <v>3</v>
      </c>
      <c r="BA635">
        <v>9</v>
      </c>
      <c r="BB635">
        <v>9.6999999999999993</v>
      </c>
      <c r="BC635">
        <v>8.5</v>
      </c>
      <c r="BD635">
        <v>51.7</v>
      </c>
      <c r="BE635">
        <v>124</v>
      </c>
      <c r="BF635">
        <v>32</v>
      </c>
      <c r="BG635">
        <v>178</v>
      </c>
      <c r="BH635">
        <v>5.6</v>
      </c>
      <c r="BI635">
        <v>0</v>
      </c>
      <c r="BJ635">
        <v>4</v>
      </c>
      <c r="BK635">
        <v>4</v>
      </c>
      <c r="BL635">
        <v>4</v>
      </c>
      <c r="BM635">
        <v>4</v>
      </c>
      <c r="BN635">
        <v>3</v>
      </c>
      <c r="BO635">
        <v>131</v>
      </c>
      <c r="BP635">
        <v>7</v>
      </c>
      <c r="BQ635">
        <v>15</v>
      </c>
      <c r="BR635">
        <v>1</v>
      </c>
      <c r="BS635">
        <v>1</v>
      </c>
      <c r="BT635">
        <v>30.154298179833333</v>
      </c>
      <c r="BU635">
        <f>VLOOKUP(D635,'2023 FPIs'!$A$1:$B$33,2,FALSE)</f>
        <v>-4.3</v>
      </c>
      <c r="BV635">
        <f>VLOOKUP($D635,'2023 FPIs'!$A$1:$F$33,3,FALSE)</f>
        <v>36.200000000000003</v>
      </c>
      <c r="BW635">
        <f>VLOOKUP($D635,'2023 FPIs'!$A$1:$F$33,4,FALSE)</f>
        <v>36.9</v>
      </c>
      <c r="BX635">
        <f>VLOOKUP($D635,'2023 FPIs'!$A$1:$F$33,5,FALSE)</f>
        <v>40.6</v>
      </c>
      <c r="BY635">
        <f>VLOOKUP($D635,'2023 FPIs'!$A$1:$F$33,6,FALSE)</f>
        <v>52.6</v>
      </c>
      <c r="BZ635">
        <f>VLOOKUP($D635,'2023 FPIs'!$A$1:$G$33,7,FALSE)</f>
        <v>1382</v>
      </c>
      <c r="CA635">
        <f>VLOOKUP($D635,'2023 FPIs'!$A$1:$M$33,8,FALSE)</f>
        <v>0.18954248366013074</v>
      </c>
      <c r="CB635">
        <f>VLOOKUP($D635,'2023 FPIs'!$A$1:$M$33,9,FALSE)</f>
        <v>0.19910514541387028</v>
      </c>
      <c r="CC635">
        <f>VLOOKUP($D635,'2023 FPIs'!$A$1:$M$33,10,FALSE)</f>
        <v>0.28499156829679595</v>
      </c>
      <c r="CD635">
        <f>VLOOKUP($D635,'2023 FPIs'!$A$1:$M$33,11,FALSE)</f>
        <v>0.10769230769230766</v>
      </c>
      <c r="CE635">
        <f>VLOOKUP($D635,'2023 FPIs'!$A$1:$M$33,12,FALSE)</f>
        <v>0.60822510822510822</v>
      </c>
      <c r="CF635">
        <f>VLOOKUP($D635,'2023 FPIs'!$A$1:$M$33,13,FALSE)</f>
        <v>4.3624161073825503E-2</v>
      </c>
      <c r="CG635">
        <f t="shared" si="78"/>
        <v>-0.29999999999999982</v>
      </c>
      <c r="CH635">
        <f t="shared" si="79"/>
        <v>1.1187845303867403</v>
      </c>
      <c r="CI635">
        <f t="shared" si="80"/>
        <v>1.0975609756097562</v>
      </c>
      <c r="CJ635">
        <f t="shared" si="81"/>
        <v>1.1995073891625616</v>
      </c>
      <c r="CK635">
        <f t="shared" si="82"/>
        <v>0.77186311787072248</v>
      </c>
      <c r="CL635">
        <f t="shared" si="77"/>
        <v>39</v>
      </c>
    </row>
    <row r="636" spans="1:90">
      <c r="A636" t="s">
        <v>0</v>
      </c>
      <c r="B636">
        <v>0</v>
      </c>
      <c r="C636" t="s">
        <v>63</v>
      </c>
      <c r="D636" t="s">
        <v>64</v>
      </c>
      <c r="E636">
        <v>0</v>
      </c>
      <c r="F636">
        <v>40</v>
      </c>
      <c r="G636">
        <v>17</v>
      </c>
      <c r="H636">
        <v>30</v>
      </c>
      <c r="I636">
        <v>63</v>
      </c>
      <c r="J636">
        <v>0</v>
      </c>
      <c r="K636">
        <v>2</v>
      </c>
      <c r="L636">
        <v>7</v>
      </c>
      <c r="M636">
        <v>47</v>
      </c>
      <c r="N636">
        <v>3.7</v>
      </c>
      <c r="O636">
        <v>1.7</v>
      </c>
      <c r="P636">
        <v>56.7</v>
      </c>
      <c r="Q636">
        <v>34</v>
      </c>
      <c r="R636">
        <v>28</v>
      </c>
      <c r="S636">
        <v>108</v>
      </c>
      <c r="T636">
        <v>3.9</v>
      </c>
      <c r="U636">
        <v>0</v>
      </c>
      <c r="V636">
        <v>0</v>
      </c>
      <c r="W636">
        <v>2</v>
      </c>
      <c r="X636">
        <v>0</v>
      </c>
      <c r="Y636">
        <v>0</v>
      </c>
      <c r="Z636">
        <v>3</v>
      </c>
      <c r="AA636">
        <v>160</v>
      </c>
      <c r="AB636">
        <v>5</v>
      </c>
      <c r="AC636">
        <v>16</v>
      </c>
      <c r="AD636">
        <v>3</v>
      </c>
      <c r="AE636">
        <v>5</v>
      </c>
      <c r="AF636">
        <v>33.596938388888894</v>
      </c>
      <c r="AG636">
        <f>VLOOKUP(C636,'2023 FPIs'!$A$1:$B$33,2,FALSE)</f>
        <v>-4.8</v>
      </c>
      <c r="AH636">
        <f>VLOOKUP($C636,'2023 FPIs'!$A$1:$F$33,3,FALSE)</f>
        <v>28</v>
      </c>
      <c r="AI636">
        <f>VLOOKUP($C636,'2023 FPIs'!$A$1:$F$33,4,FALSE)</f>
        <v>20</v>
      </c>
      <c r="AJ636">
        <f>VLOOKUP($C636,'2023 FPIs'!$A$1:$F$33,5,FALSE)</f>
        <v>53.5</v>
      </c>
      <c r="AK636">
        <f>VLOOKUP($C636,'2023 FPIs'!$A$1:$F$33,6,FALSE)</f>
        <v>37.700000000000003</v>
      </c>
      <c r="AL636">
        <f>VLOOKUP($C636,'2023 FPIs'!$A$1:$M$33,7,FALSE)</f>
        <v>1409</v>
      </c>
      <c r="AM636">
        <f>VLOOKUP($C636,'2023 FPIs'!$A$1:$M$33,8,FALSE)</f>
        <v>0.15686274509803924</v>
      </c>
      <c r="AN636">
        <f>VLOOKUP($C636,'2023 FPIs'!$A$1:$M$33,9,FALSE)</f>
        <v>1.5659955257270677E-2</v>
      </c>
      <c r="AO636">
        <f>VLOOKUP($C636,'2023 FPIs'!$A$1:$M$33,10,FALSE)</f>
        <v>0</v>
      </c>
      <c r="AP636">
        <f>VLOOKUP($C636,'2023 FPIs'!$A$1:$M$33,11,FALSE)</f>
        <v>0.39120879120879115</v>
      </c>
      <c r="AQ636">
        <f>VLOOKUP($C636,'2023 FPIs'!$A$1:$M$33,12,FALSE)</f>
        <v>0.28571428571428575</v>
      </c>
      <c r="AR636">
        <f>VLOOKUP($C636,'2023 FPIs'!$A$1:$M$33,13,FALSE)</f>
        <v>0.13422818791946309</v>
      </c>
      <c r="AS636">
        <v>0</v>
      </c>
      <c r="AT636">
        <v>40</v>
      </c>
      <c r="AU636">
        <v>13</v>
      </c>
      <c r="AV636">
        <v>25</v>
      </c>
      <c r="AW636">
        <v>143</v>
      </c>
      <c r="AX636">
        <v>0</v>
      </c>
      <c r="AY636">
        <v>0</v>
      </c>
      <c r="AZ636">
        <v>0</v>
      </c>
      <c r="BA636">
        <v>0</v>
      </c>
      <c r="BB636">
        <v>5.7</v>
      </c>
      <c r="BC636">
        <v>5.7</v>
      </c>
      <c r="BD636">
        <v>52</v>
      </c>
      <c r="BE636">
        <v>69.2</v>
      </c>
      <c r="BF636">
        <v>30</v>
      </c>
      <c r="BG636">
        <v>122</v>
      </c>
      <c r="BH636">
        <v>4.0999999999999996</v>
      </c>
      <c r="BI636">
        <v>3</v>
      </c>
      <c r="BJ636">
        <v>2</v>
      </c>
      <c r="BK636">
        <v>2</v>
      </c>
      <c r="BL636">
        <v>4</v>
      </c>
      <c r="BM636">
        <v>5</v>
      </c>
      <c r="BN636">
        <v>3</v>
      </c>
      <c r="BO636">
        <v>146</v>
      </c>
      <c r="BP636">
        <v>6</v>
      </c>
      <c r="BQ636">
        <v>13</v>
      </c>
      <c r="BR636">
        <v>1</v>
      </c>
      <c r="BS636">
        <v>2</v>
      </c>
      <c r="BT636">
        <v>26.576648834666667</v>
      </c>
      <c r="BU636">
        <f>VLOOKUP(D636,'2023 FPIs'!$A$1:$B$33,2,FALSE)</f>
        <v>6.2</v>
      </c>
      <c r="BV636">
        <f>VLOOKUP($D636,'2023 FPIs'!$A$1:$F$33,3,FALSE)</f>
        <v>72</v>
      </c>
      <c r="BW636">
        <f>VLOOKUP($D636,'2023 FPIs'!$A$1:$F$33,4,FALSE)</f>
        <v>57.7</v>
      </c>
      <c r="BX636">
        <f>VLOOKUP($D636,'2023 FPIs'!$A$1:$F$33,5,FALSE)</f>
        <v>72.2</v>
      </c>
      <c r="BY636">
        <f>VLOOKUP($D636,'2023 FPIs'!$A$1:$F$33,6,FALSE)</f>
        <v>61.4</v>
      </c>
      <c r="BZ636">
        <f>VLOOKUP($D636,'2023 FPIs'!$A$1:$G$33,7,FALSE)</f>
        <v>1617</v>
      </c>
      <c r="CA636">
        <f>VLOOKUP($D636,'2023 FPIs'!$A$1:$M$33,8,FALSE)</f>
        <v>0.87581699346405228</v>
      </c>
      <c r="CB636">
        <f>VLOOKUP($D636,'2023 FPIs'!$A$1:$M$33,9,FALSE)</f>
        <v>1</v>
      </c>
      <c r="CC636">
        <f>VLOOKUP($D636,'2023 FPIs'!$A$1:$M$33,10,FALSE)</f>
        <v>0.63575042158516026</v>
      </c>
      <c r="CD636">
        <f>VLOOKUP($D636,'2023 FPIs'!$A$1:$M$33,11,FALSE)</f>
        <v>0.80219780219780223</v>
      </c>
      <c r="CE636">
        <f>VLOOKUP($D636,'2023 FPIs'!$A$1:$M$33,12,FALSE)</f>
        <v>0.79870129870129858</v>
      </c>
      <c r="CF636">
        <f>VLOOKUP($D636,'2023 FPIs'!$A$1:$M$33,13,FALSE)</f>
        <v>0.83221476510067116</v>
      </c>
      <c r="CG636">
        <f t="shared" si="78"/>
        <v>-11</v>
      </c>
      <c r="CH636">
        <f t="shared" si="79"/>
        <v>0.3888888888888889</v>
      </c>
      <c r="CI636">
        <f t="shared" si="80"/>
        <v>0.34662045060658575</v>
      </c>
      <c r="CJ636">
        <f t="shared" si="81"/>
        <v>0.74099722991689743</v>
      </c>
      <c r="CK636">
        <f t="shared" si="82"/>
        <v>0.61400651465798051</v>
      </c>
      <c r="CL636">
        <f t="shared" si="77"/>
        <v>-208</v>
      </c>
    </row>
    <row r="637" spans="1:90">
      <c r="A637" t="s">
        <v>1</v>
      </c>
      <c r="B637">
        <v>1</v>
      </c>
      <c r="C637" t="s">
        <v>63</v>
      </c>
      <c r="D637" t="s">
        <v>57</v>
      </c>
      <c r="E637">
        <v>31</v>
      </c>
      <c r="F637">
        <v>28</v>
      </c>
      <c r="G637">
        <v>26</v>
      </c>
      <c r="H637">
        <v>37</v>
      </c>
      <c r="I637">
        <v>312</v>
      </c>
      <c r="J637">
        <v>2</v>
      </c>
      <c r="K637">
        <v>1</v>
      </c>
      <c r="L637">
        <v>3</v>
      </c>
      <c r="M637">
        <v>9</v>
      </c>
      <c r="N637">
        <v>8.6999999999999993</v>
      </c>
      <c r="O637">
        <v>7.8</v>
      </c>
      <c r="P637">
        <v>70.3</v>
      </c>
      <c r="Q637">
        <v>102.5</v>
      </c>
      <c r="R637">
        <v>27</v>
      </c>
      <c r="S637">
        <v>127</v>
      </c>
      <c r="T637">
        <v>4.7</v>
      </c>
      <c r="U637">
        <v>2</v>
      </c>
      <c r="V637">
        <v>1</v>
      </c>
      <c r="W637">
        <v>1</v>
      </c>
      <c r="X637">
        <v>4</v>
      </c>
      <c r="Y637">
        <v>4</v>
      </c>
      <c r="Z637">
        <v>3</v>
      </c>
      <c r="AA637">
        <v>111</v>
      </c>
      <c r="AB637">
        <v>7</v>
      </c>
      <c r="AC637">
        <v>12</v>
      </c>
      <c r="AD637">
        <v>1</v>
      </c>
      <c r="AE637">
        <v>1</v>
      </c>
      <c r="AF637">
        <v>29.462391548611112</v>
      </c>
      <c r="AG637">
        <f>VLOOKUP(C637,'2023 FPIs'!$A$1:$B$33,2,FALSE)</f>
        <v>-4.8</v>
      </c>
      <c r="AH637">
        <f>VLOOKUP($C637,'2023 FPIs'!$A$1:$F$33,3,FALSE)</f>
        <v>28</v>
      </c>
      <c r="AI637">
        <f>VLOOKUP($C637,'2023 FPIs'!$A$1:$F$33,4,FALSE)</f>
        <v>20</v>
      </c>
      <c r="AJ637">
        <f>VLOOKUP($C637,'2023 FPIs'!$A$1:$F$33,5,FALSE)</f>
        <v>53.5</v>
      </c>
      <c r="AK637">
        <f>VLOOKUP($C637,'2023 FPIs'!$A$1:$F$33,6,FALSE)</f>
        <v>37.700000000000003</v>
      </c>
      <c r="AL637">
        <f>VLOOKUP($C637,'2023 FPIs'!$A$1:$M$33,7,FALSE)</f>
        <v>1409</v>
      </c>
      <c r="AM637">
        <f>VLOOKUP($C637,'2023 FPIs'!$A$1:$M$33,8,FALSE)</f>
        <v>0.15686274509803924</v>
      </c>
      <c r="AN637">
        <f>VLOOKUP($C637,'2023 FPIs'!$A$1:$M$33,9,FALSE)</f>
        <v>1.5659955257270677E-2</v>
      </c>
      <c r="AO637">
        <f>VLOOKUP($C637,'2023 FPIs'!$A$1:$M$33,10,FALSE)</f>
        <v>0</v>
      </c>
      <c r="AP637">
        <f>VLOOKUP($C637,'2023 FPIs'!$A$1:$M$33,11,FALSE)</f>
        <v>0.39120879120879115</v>
      </c>
      <c r="AQ637">
        <f>VLOOKUP($C637,'2023 FPIs'!$A$1:$M$33,12,FALSE)</f>
        <v>0.28571428571428575</v>
      </c>
      <c r="AR637">
        <f>VLOOKUP($C637,'2023 FPIs'!$A$1:$M$33,13,FALSE)</f>
        <v>0.13422818791946309</v>
      </c>
      <c r="AS637">
        <v>31</v>
      </c>
      <c r="AT637">
        <v>28</v>
      </c>
      <c r="AU637">
        <v>21</v>
      </c>
      <c r="AV637">
        <v>31</v>
      </c>
      <c r="AW637">
        <v>228</v>
      </c>
      <c r="AX637">
        <v>1</v>
      </c>
      <c r="AY637">
        <v>0</v>
      </c>
      <c r="AZ637">
        <v>0</v>
      </c>
      <c r="BA637">
        <v>0</v>
      </c>
      <c r="BB637">
        <v>7.4</v>
      </c>
      <c r="BC637">
        <v>7.4</v>
      </c>
      <c r="BD637">
        <v>67.7</v>
      </c>
      <c r="BE637">
        <v>99.9</v>
      </c>
      <c r="BF637">
        <v>29</v>
      </c>
      <c r="BG637">
        <v>151</v>
      </c>
      <c r="BH637">
        <v>5.2</v>
      </c>
      <c r="BI637">
        <v>2</v>
      </c>
      <c r="BJ637">
        <v>2</v>
      </c>
      <c r="BK637">
        <v>3</v>
      </c>
      <c r="BL637">
        <v>2</v>
      </c>
      <c r="BM637">
        <v>2</v>
      </c>
      <c r="BN637">
        <v>3</v>
      </c>
      <c r="BO637">
        <v>146</v>
      </c>
      <c r="BP637">
        <v>4</v>
      </c>
      <c r="BQ637">
        <v>10</v>
      </c>
      <c r="BR637">
        <v>0</v>
      </c>
      <c r="BS637">
        <v>0</v>
      </c>
      <c r="BT637">
        <v>30.711196426958335</v>
      </c>
      <c r="BU637">
        <f>VLOOKUP(D637,'2023 FPIs'!$A$1:$B$33,2,FALSE)</f>
        <v>-7.2</v>
      </c>
      <c r="BV637">
        <f>VLOOKUP($D637,'2023 FPIs'!$A$1:$F$33,3,FALSE)</f>
        <v>34.5</v>
      </c>
      <c r="BW637">
        <f>VLOOKUP($D637,'2023 FPIs'!$A$1:$F$33,4,FALSE)</f>
        <v>29.5</v>
      </c>
      <c r="BX637">
        <f>VLOOKUP($D637,'2023 FPIs'!$A$1:$F$33,5,FALSE)</f>
        <v>41.7</v>
      </c>
      <c r="BY637">
        <f>VLOOKUP($D637,'2023 FPIs'!$A$1:$F$33,6,FALSE)</f>
        <v>63.2</v>
      </c>
      <c r="BZ637">
        <f>VLOOKUP($D637,'2023 FPIs'!$A$1:$G$33,7,FALSE)</f>
        <v>1369</v>
      </c>
      <c r="CA637">
        <f>VLOOKUP($D637,'2023 FPIs'!$A$1:$M$33,8,FALSE)</f>
        <v>0</v>
      </c>
      <c r="CB637">
        <f>VLOOKUP($D637,'2023 FPIs'!$A$1:$M$33,9,FALSE)</f>
        <v>0.16107382550335567</v>
      </c>
      <c r="CC637">
        <f>VLOOKUP($D637,'2023 FPIs'!$A$1:$M$33,10,FALSE)</f>
        <v>0.16020236087689715</v>
      </c>
      <c r="CD637">
        <f>VLOOKUP($D637,'2023 FPIs'!$A$1:$M$33,11,FALSE)</f>
        <v>0.13186813186813187</v>
      </c>
      <c r="CE637">
        <f>VLOOKUP($D637,'2023 FPIs'!$A$1:$M$33,12,FALSE)</f>
        <v>0.83766233766233766</v>
      </c>
      <c r="CF637">
        <f>VLOOKUP($D637,'2023 FPIs'!$A$1:$M$33,13,FALSE)</f>
        <v>0</v>
      </c>
      <c r="CG637">
        <f t="shared" si="78"/>
        <v>2.4000000000000004</v>
      </c>
      <c r="CH637">
        <f t="shared" si="79"/>
        <v>0.81159420289855078</v>
      </c>
      <c r="CI637">
        <f t="shared" si="80"/>
        <v>0.67796610169491522</v>
      </c>
      <c r="CJ637">
        <f t="shared" si="81"/>
        <v>1.2829736211031175</v>
      </c>
      <c r="CK637">
        <f t="shared" si="82"/>
        <v>0.59651898734177222</v>
      </c>
      <c r="CL637">
        <f t="shared" si="77"/>
        <v>40</v>
      </c>
    </row>
    <row r="638" spans="1:90">
      <c r="A638" t="s">
        <v>0</v>
      </c>
      <c r="B638">
        <v>0</v>
      </c>
      <c r="C638" t="s">
        <v>63</v>
      </c>
      <c r="D638" t="s">
        <v>54</v>
      </c>
      <c r="E638">
        <v>12</v>
      </c>
      <c r="F638">
        <v>30</v>
      </c>
      <c r="G638">
        <v>22</v>
      </c>
      <c r="H638">
        <v>33</v>
      </c>
      <c r="I638">
        <v>121</v>
      </c>
      <c r="J638">
        <v>0</v>
      </c>
      <c r="K638">
        <v>1</v>
      </c>
      <c r="L638">
        <v>2</v>
      </c>
      <c r="M638">
        <v>16</v>
      </c>
      <c r="N638">
        <v>4.2</v>
      </c>
      <c r="O638">
        <v>3.5</v>
      </c>
      <c r="P638">
        <v>66.7</v>
      </c>
      <c r="Q638">
        <v>60.3</v>
      </c>
      <c r="R638">
        <v>11</v>
      </c>
      <c r="S638">
        <v>29</v>
      </c>
      <c r="T638">
        <v>2.6</v>
      </c>
      <c r="U638">
        <v>1</v>
      </c>
      <c r="V638">
        <v>2</v>
      </c>
      <c r="W638">
        <v>2</v>
      </c>
      <c r="X638">
        <v>0</v>
      </c>
      <c r="Y638">
        <v>0</v>
      </c>
      <c r="Z638">
        <v>6</v>
      </c>
      <c r="AA638">
        <v>316</v>
      </c>
      <c r="AB638">
        <v>3</v>
      </c>
      <c r="AC638">
        <v>12</v>
      </c>
      <c r="AD638">
        <v>0</v>
      </c>
      <c r="AE638">
        <v>0</v>
      </c>
      <c r="AF638">
        <v>20.805156736111108</v>
      </c>
      <c r="AG638">
        <f>VLOOKUP(C638,'2023 FPIs'!$A$1:$B$33,2,FALSE)</f>
        <v>-4.8</v>
      </c>
      <c r="AH638">
        <f>VLOOKUP($C638,'2023 FPIs'!$A$1:$F$33,3,FALSE)</f>
        <v>28</v>
      </c>
      <c r="AI638">
        <f>VLOOKUP($C638,'2023 FPIs'!$A$1:$F$33,4,FALSE)</f>
        <v>20</v>
      </c>
      <c r="AJ638">
        <f>VLOOKUP($C638,'2023 FPIs'!$A$1:$F$33,5,FALSE)</f>
        <v>53.5</v>
      </c>
      <c r="AK638">
        <f>VLOOKUP($C638,'2023 FPIs'!$A$1:$F$33,6,FALSE)</f>
        <v>37.700000000000003</v>
      </c>
      <c r="AL638">
        <f>VLOOKUP($C638,'2023 FPIs'!$A$1:$M$33,7,FALSE)</f>
        <v>1409</v>
      </c>
      <c r="AM638">
        <f>VLOOKUP($C638,'2023 FPIs'!$A$1:$M$33,8,FALSE)</f>
        <v>0.15686274509803924</v>
      </c>
      <c r="AN638">
        <f>VLOOKUP($C638,'2023 FPIs'!$A$1:$M$33,9,FALSE)</f>
        <v>1.5659955257270677E-2</v>
      </c>
      <c r="AO638">
        <f>VLOOKUP($C638,'2023 FPIs'!$A$1:$M$33,10,FALSE)</f>
        <v>0</v>
      </c>
      <c r="AP638">
        <f>VLOOKUP($C638,'2023 FPIs'!$A$1:$M$33,11,FALSE)</f>
        <v>0.39120879120879115</v>
      </c>
      <c r="AQ638">
        <f>VLOOKUP($C638,'2023 FPIs'!$A$1:$M$33,12,FALSE)</f>
        <v>0.28571428571428575</v>
      </c>
      <c r="AR638">
        <f>VLOOKUP($C638,'2023 FPIs'!$A$1:$M$33,13,FALSE)</f>
        <v>0.13422818791946309</v>
      </c>
      <c r="AS638">
        <v>12</v>
      </c>
      <c r="AT638">
        <v>30</v>
      </c>
      <c r="AU638">
        <v>25</v>
      </c>
      <c r="AV638">
        <v>37</v>
      </c>
      <c r="AW638">
        <v>300</v>
      </c>
      <c r="AX638">
        <v>2</v>
      </c>
      <c r="AY638">
        <v>0</v>
      </c>
      <c r="AZ638">
        <v>2</v>
      </c>
      <c r="BA638">
        <v>10</v>
      </c>
      <c r="BB638">
        <v>8.4</v>
      </c>
      <c r="BC638">
        <v>7.7</v>
      </c>
      <c r="BD638">
        <v>67.599999999999994</v>
      </c>
      <c r="BE638">
        <v>110.2</v>
      </c>
      <c r="BF638">
        <v>39</v>
      </c>
      <c r="BG638">
        <v>141</v>
      </c>
      <c r="BH638">
        <v>3.6</v>
      </c>
      <c r="BI638">
        <v>1</v>
      </c>
      <c r="BJ638">
        <v>3</v>
      </c>
      <c r="BK638">
        <v>3</v>
      </c>
      <c r="BL638">
        <v>3</v>
      </c>
      <c r="BM638">
        <v>3</v>
      </c>
      <c r="BN638">
        <v>3</v>
      </c>
      <c r="BO638">
        <v>128</v>
      </c>
      <c r="BP638">
        <v>9</v>
      </c>
      <c r="BQ638">
        <v>16</v>
      </c>
      <c r="BR638">
        <v>0</v>
      </c>
      <c r="BS638">
        <v>0</v>
      </c>
      <c r="BT638">
        <v>39.368432814083334</v>
      </c>
      <c r="BU638">
        <f>VLOOKUP(D638,'2023 FPIs'!$A$1:$B$33,2,FALSE)</f>
        <v>6.9</v>
      </c>
      <c r="BV638">
        <f>VLOOKUP($D638,'2023 FPIs'!$A$1:$F$33,3,FALSE)</f>
        <v>67.5</v>
      </c>
      <c r="BW638">
        <f>VLOOKUP($D638,'2023 FPIs'!$A$1:$F$33,4,FALSE)</f>
        <v>70.099999999999994</v>
      </c>
      <c r="BX638">
        <f>VLOOKUP($D638,'2023 FPIs'!$A$1:$F$33,5,FALSE)</f>
        <v>58</v>
      </c>
      <c r="BY638">
        <f>VLOOKUP($D638,'2023 FPIs'!$A$1:$F$33,6,FALSE)</f>
        <v>48.7</v>
      </c>
      <c r="BZ638">
        <f>VLOOKUP($D638,'2023 FPIs'!$A$1:$G$33,7,FALSE)</f>
        <v>1624</v>
      </c>
      <c r="CA638">
        <f>VLOOKUP($D638,'2023 FPIs'!$A$1:$M$33,8,FALSE)</f>
        <v>0.92156862745098045</v>
      </c>
      <c r="CB638">
        <f>VLOOKUP($D638,'2023 FPIs'!$A$1:$M$33,9,FALSE)</f>
        <v>0.89932885906040272</v>
      </c>
      <c r="CC638">
        <f>VLOOKUP($D638,'2023 FPIs'!$A$1:$M$33,10,FALSE)</f>
        <v>0.84485666104553114</v>
      </c>
      <c r="CD638">
        <f>VLOOKUP($D638,'2023 FPIs'!$A$1:$M$33,11,FALSE)</f>
        <v>0.49010989010989003</v>
      </c>
      <c r="CE638">
        <f>VLOOKUP($D638,'2023 FPIs'!$A$1:$M$33,12,FALSE)</f>
        <v>0.52380952380952384</v>
      </c>
      <c r="CF638">
        <f>VLOOKUP($D638,'2023 FPIs'!$A$1:$M$33,13,FALSE)</f>
        <v>0.85570469798657722</v>
      </c>
      <c r="CG638">
        <f t="shared" si="78"/>
        <v>-11.7</v>
      </c>
      <c r="CH638">
        <f t="shared" si="79"/>
        <v>0.4148148148148148</v>
      </c>
      <c r="CI638">
        <f t="shared" si="80"/>
        <v>0.28530670470756064</v>
      </c>
      <c r="CJ638">
        <f t="shared" si="81"/>
        <v>0.92241379310344829</v>
      </c>
      <c r="CK638">
        <f t="shared" si="82"/>
        <v>0.77412731006160163</v>
      </c>
      <c r="CL638">
        <f t="shared" si="77"/>
        <v>-215</v>
      </c>
    </row>
    <row r="639" spans="1:90">
      <c r="A639" t="s">
        <v>0</v>
      </c>
      <c r="B639">
        <v>0</v>
      </c>
      <c r="C639" t="s">
        <v>63</v>
      </c>
      <c r="D639" t="s">
        <v>60</v>
      </c>
      <c r="E639">
        <v>3</v>
      </c>
      <c r="F639">
        <v>24</v>
      </c>
      <c r="G639">
        <v>27</v>
      </c>
      <c r="H639">
        <v>34</v>
      </c>
      <c r="I639">
        <v>136</v>
      </c>
      <c r="J639">
        <v>0</v>
      </c>
      <c r="K639">
        <v>2</v>
      </c>
      <c r="L639">
        <v>11</v>
      </c>
      <c r="M639">
        <v>67</v>
      </c>
      <c r="N639">
        <v>6</v>
      </c>
      <c r="O639">
        <v>3</v>
      </c>
      <c r="P639">
        <v>79.400000000000006</v>
      </c>
      <c r="Q639">
        <v>58.8</v>
      </c>
      <c r="R639">
        <v>29</v>
      </c>
      <c r="S639">
        <v>112</v>
      </c>
      <c r="T639">
        <v>3.9</v>
      </c>
      <c r="U639">
        <v>0</v>
      </c>
      <c r="V639">
        <v>1</v>
      </c>
      <c r="W639">
        <v>1</v>
      </c>
      <c r="X639">
        <v>0</v>
      </c>
      <c r="Y639">
        <v>0</v>
      </c>
      <c r="Z639">
        <v>5</v>
      </c>
      <c r="AA639">
        <v>268</v>
      </c>
      <c r="AB639">
        <v>6</v>
      </c>
      <c r="AC639">
        <v>16</v>
      </c>
      <c r="AD639">
        <v>2</v>
      </c>
      <c r="AE639">
        <v>4</v>
      </c>
      <c r="AF639">
        <v>36.162044999999999</v>
      </c>
      <c r="AG639">
        <f>VLOOKUP(C639,'2023 FPIs'!$A$1:$B$33,2,FALSE)</f>
        <v>-4.8</v>
      </c>
      <c r="AH639">
        <f>VLOOKUP($C639,'2023 FPIs'!$A$1:$F$33,3,FALSE)</f>
        <v>28</v>
      </c>
      <c r="AI639">
        <f>VLOOKUP($C639,'2023 FPIs'!$A$1:$F$33,4,FALSE)</f>
        <v>20</v>
      </c>
      <c r="AJ639">
        <f>VLOOKUP($C639,'2023 FPIs'!$A$1:$F$33,5,FALSE)</f>
        <v>53.5</v>
      </c>
      <c r="AK639">
        <f>VLOOKUP($C639,'2023 FPIs'!$A$1:$F$33,6,FALSE)</f>
        <v>37.700000000000003</v>
      </c>
      <c r="AL639">
        <f>VLOOKUP($C639,'2023 FPIs'!$A$1:$M$33,7,FALSE)</f>
        <v>1409</v>
      </c>
      <c r="AM639">
        <f>VLOOKUP($C639,'2023 FPIs'!$A$1:$M$33,8,FALSE)</f>
        <v>0.15686274509803924</v>
      </c>
      <c r="AN639">
        <f>VLOOKUP($C639,'2023 FPIs'!$A$1:$M$33,9,FALSE)</f>
        <v>1.5659955257270677E-2</v>
      </c>
      <c r="AO639">
        <f>VLOOKUP($C639,'2023 FPIs'!$A$1:$M$33,10,FALSE)</f>
        <v>0</v>
      </c>
      <c r="AP639">
        <f>VLOOKUP($C639,'2023 FPIs'!$A$1:$M$33,11,FALSE)</f>
        <v>0.39120879120879115</v>
      </c>
      <c r="AQ639">
        <f>VLOOKUP($C639,'2023 FPIs'!$A$1:$M$33,12,FALSE)</f>
        <v>0.28571428571428575</v>
      </c>
      <c r="AR639">
        <f>VLOOKUP($C639,'2023 FPIs'!$A$1:$M$33,13,FALSE)</f>
        <v>0.13422818791946309</v>
      </c>
      <c r="AS639">
        <v>3</v>
      </c>
      <c r="AT639">
        <v>24</v>
      </c>
      <c r="AU639">
        <v>15</v>
      </c>
      <c r="AV639">
        <v>26</v>
      </c>
      <c r="AW639">
        <v>160</v>
      </c>
      <c r="AX639">
        <v>1</v>
      </c>
      <c r="AY639">
        <v>0</v>
      </c>
      <c r="AZ639">
        <v>2</v>
      </c>
      <c r="BA639">
        <v>13</v>
      </c>
      <c r="BB639">
        <v>6.7</v>
      </c>
      <c r="BC639">
        <v>5.7</v>
      </c>
      <c r="BD639">
        <v>57.7</v>
      </c>
      <c r="BE639">
        <v>88.6</v>
      </c>
      <c r="BF639">
        <v>23</v>
      </c>
      <c r="BG639">
        <v>121</v>
      </c>
      <c r="BH639">
        <v>5.3</v>
      </c>
      <c r="BI639">
        <v>1</v>
      </c>
      <c r="BJ639">
        <v>1</v>
      </c>
      <c r="BK639">
        <v>2</v>
      </c>
      <c r="BL639">
        <v>3</v>
      </c>
      <c r="BM639">
        <v>3</v>
      </c>
      <c r="BN639">
        <v>4</v>
      </c>
      <c r="BO639">
        <v>214</v>
      </c>
      <c r="BP639">
        <v>3</v>
      </c>
      <c r="BQ639">
        <v>12</v>
      </c>
      <c r="BR639">
        <v>0</v>
      </c>
      <c r="BS639">
        <v>2</v>
      </c>
      <c r="BT639">
        <v>24.011541757</v>
      </c>
      <c r="BU639">
        <f>VLOOKUP(D639,'2023 FPIs'!$A$1:$B$33,2,FALSE)</f>
        <v>1.2</v>
      </c>
      <c r="BV639">
        <f>VLOOKUP($D639,'2023 FPIs'!$A$1:$F$33,3,FALSE)</f>
        <v>60.6</v>
      </c>
      <c r="BW639">
        <f>VLOOKUP($D639,'2023 FPIs'!$A$1:$F$33,4,FALSE)</f>
        <v>52.7</v>
      </c>
      <c r="BX639">
        <f>VLOOKUP($D639,'2023 FPIs'!$A$1:$F$33,5,FALSE)</f>
        <v>62.4</v>
      </c>
      <c r="BY639">
        <f>VLOOKUP($D639,'2023 FPIs'!$A$1:$F$33,6,FALSE)</f>
        <v>53.1</v>
      </c>
      <c r="BZ639">
        <f>VLOOKUP($D639,'2023 FPIs'!$A$1:$G$33,7,FALSE)</f>
        <v>1549</v>
      </c>
      <c r="CA639">
        <f>VLOOKUP($D639,'2023 FPIs'!$A$1:$M$33,8,FALSE)</f>
        <v>0.5490196078431373</v>
      </c>
      <c r="CB639">
        <f>VLOOKUP($D639,'2023 FPIs'!$A$1:$M$33,9,FALSE)</f>
        <v>0.74496644295302006</v>
      </c>
      <c r="CC639">
        <f>VLOOKUP($D639,'2023 FPIs'!$A$1:$M$33,10,FALSE)</f>
        <v>0.55143338954468812</v>
      </c>
      <c r="CD639">
        <f>VLOOKUP($D639,'2023 FPIs'!$A$1:$M$33,11,FALSE)</f>
        <v>0.58681318681318673</v>
      </c>
      <c r="CE639">
        <f>VLOOKUP($D639,'2023 FPIs'!$A$1:$M$33,12,FALSE)</f>
        <v>0.61904761904761907</v>
      </c>
      <c r="CF639">
        <f>VLOOKUP($D639,'2023 FPIs'!$A$1:$M$33,13,FALSE)</f>
        <v>0.60402684563758391</v>
      </c>
      <c r="CG639">
        <f t="shared" si="78"/>
        <v>-6</v>
      </c>
      <c r="CH639">
        <f t="shared" si="79"/>
        <v>0.46204620462046203</v>
      </c>
      <c r="CI639">
        <f t="shared" si="80"/>
        <v>0.37950664136622386</v>
      </c>
      <c r="CJ639">
        <f t="shared" si="81"/>
        <v>0.85737179487179493</v>
      </c>
      <c r="CK639">
        <f t="shared" si="82"/>
        <v>0.70998116760828633</v>
      </c>
      <c r="CL639">
        <f t="shared" si="77"/>
        <v>-140</v>
      </c>
    </row>
    <row r="640" spans="1:90">
      <c r="A640" t="s">
        <v>0</v>
      </c>
      <c r="B640">
        <v>0</v>
      </c>
      <c r="C640" t="s">
        <v>63</v>
      </c>
      <c r="D640" t="s">
        <v>38</v>
      </c>
      <c r="E640">
        <v>16</v>
      </c>
      <c r="F640">
        <v>31</v>
      </c>
      <c r="G640">
        <v>23</v>
      </c>
      <c r="H640">
        <v>32</v>
      </c>
      <c r="I640">
        <v>183</v>
      </c>
      <c r="J640">
        <v>0</v>
      </c>
      <c r="K640">
        <v>0</v>
      </c>
      <c r="L640">
        <v>7</v>
      </c>
      <c r="M640">
        <v>22</v>
      </c>
      <c r="N640">
        <v>6.4</v>
      </c>
      <c r="O640">
        <v>4.7</v>
      </c>
      <c r="P640">
        <v>71.900000000000006</v>
      </c>
      <c r="Q640">
        <v>85.8</v>
      </c>
      <c r="R640">
        <v>29</v>
      </c>
      <c r="S640">
        <v>85</v>
      </c>
      <c r="T640">
        <v>2.9</v>
      </c>
      <c r="U640">
        <v>0</v>
      </c>
      <c r="V640">
        <v>3</v>
      </c>
      <c r="W640">
        <v>4</v>
      </c>
      <c r="X640">
        <v>1</v>
      </c>
      <c r="Y640">
        <v>1</v>
      </c>
      <c r="Z640">
        <v>4</v>
      </c>
      <c r="AA640">
        <v>161</v>
      </c>
      <c r="AB640">
        <v>5</v>
      </c>
      <c r="AC640">
        <v>17</v>
      </c>
      <c r="AD640">
        <v>1</v>
      </c>
      <c r="AE640">
        <v>2</v>
      </c>
      <c r="AF640">
        <v>36.145169298611115</v>
      </c>
      <c r="AG640">
        <f>VLOOKUP(C640,'2023 FPIs'!$A$1:$B$33,2,FALSE)</f>
        <v>-4.8</v>
      </c>
      <c r="AH640">
        <f>VLOOKUP($C640,'2023 FPIs'!$A$1:$F$33,3,FALSE)</f>
        <v>28</v>
      </c>
      <c r="AI640">
        <f>VLOOKUP($C640,'2023 FPIs'!$A$1:$F$33,4,FALSE)</f>
        <v>20</v>
      </c>
      <c r="AJ640">
        <f>VLOOKUP($C640,'2023 FPIs'!$A$1:$F$33,5,FALSE)</f>
        <v>53.5</v>
      </c>
      <c r="AK640">
        <f>VLOOKUP($C640,'2023 FPIs'!$A$1:$F$33,6,FALSE)</f>
        <v>37.700000000000003</v>
      </c>
      <c r="AL640">
        <f>VLOOKUP($C640,'2023 FPIs'!$A$1:$M$33,7,FALSE)</f>
        <v>1409</v>
      </c>
      <c r="AM640">
        <f>VLOOKUP($C640,'2023 FPIs'!$A$1:$M$33,8,FALSE)</f>
        <v>0.15686274509803924</v>
      </c>
      <c r="AN640">
        <f>VLOOKUP($C640,'2023 FPIs'!$A$1:$M$33,9,FALSE)</f>
        <v>1.5659955257270677E-2</v>
      </c>
      <c r="AO640">
        <f>VLOOKUP($C640,'2023 FPIs'!$A$1:$M$33,10,FALSE)</f>
        <v>0</v>
      </c>
      <c r="AP640">
        <f>VLOOKUP($C640,'2023 FPIs'!$A$1:$M$33,11,FALSE)</f>
        <v>0.39120879120879115</v>
      </c>
      <c r="AQ640">
        <f>VLOOKUP($C640,'2023 FPIs'!$A$1:$M$33,12,FALSE)</f>
        <v>0.28571428571428575</v>
      </c>
      <c r="AR640">
        <f>VLOOKUP($C640,'2023 FPIs'!$A$1:$M$33,13,FALSE)</f>
        <v>0.13422818791946309</v>
      </c>
      <c r="AS640">
        <v>16</v>
      </c>
      <c r="AT640">
        <v>31</v>
      </c>
      <c r="AU640">
        <v>22</v>
      </c>
      <c r="AV640">
        <v>30</v>
      </c>
      <c r="AW640">
        <v>302</v>
      </c>
      <c r="AX640">
        <v>2</v>
      </c>
      <c r="AY640">
        <v>2</v>
      </c>
      <c r="AZ640">
        <v>1</v>
      </c>
      <c r="BA640">
        <v>6</v>
      </c>
      <c r="BB640">
        <v>10.3</v>
      </c>
      <c r="BC640">
        <v>9.6999999999999993</v>
      </c>
      <c r="BD640">
        <v>73.3</v>
      </c>
      <c r="BE640">
        <v>99.6</v>
      </c>
      <c r="BF640">
        <v>23</v>
      </c>
      <c r="BG640">
        <v>222</v>
      </c>
      <c r="BH640">
        <v>9.6999999999999993</v>
      </c>
      <c r="BI640">
        <v>2</v>
      </c>
      <c r="BJ640">
        <v>1</v>
      </c>
      <c r="BK640">
        <v>1</v>
      </c>
      <c r="BL640">
        <v>4</v>
      </c>
      <c r="BM640">
        <v>4</v>
      </c>
      <c r="BN640">
        <v>2</v>
      </c>
      <c r="BO640">
        <v>69</v>
      </c>
      <c r="BP640">
        <v>3</v>
      </c>
      <c r="BQ640">
        <v>8</v>
      </c>
      <c r="BR640">
        <v>0</v>
      </c>
      <c r="BS640">
        <v>0</v>
      </c>
      <c r="BT640">
        <v>24.028417461458332</v>
      </c>
      <c r="BU640">
        <f>VLOOKUP(D640,'2023 FPIs'!$A$1:$B$33,2,FALSE)</f>
        <v>7.3</v>
      </c>
      <c r="BV640">
        <f>VLOOKUP($D640,'2023 FPIs'!$A$1:$F$33,3,FALSE)</f>
        <v>69</v>
      </c>
      <c r="BW640">
        <f>VLOOKUP($D640,'2023 FPIs'!$A$1:$F$33,4,FALSE)</f>
        <v>79.3</v>
      </c>
      <c r="BX640">
        <f>VLOOKUP($D640,'2023 FPIs'!$A$1:$F$33,5,FALSE)</f>
        <v>49.1</v>
      </c>
      <c r="BY640">
        <f>VLOOKUP($D640,'2023 FPIs'!$A$1:$F$33,6,FALSE)</f>
        <v>51.4</v>
      </c>
      <c r="BZ640">
        <f>VLOOKUP($D640,'2023 FPIs'!$A$1:$G$33,7,FALSE)</f>
        <v>1559</v>
      </c>
      <c r="CA640">
        <f>VLOOKUP($D640,'2023 FPIs'!$A$1:$M$33,8,FALSE)</f>
        <v>0.94771241830065356</v>
      </c>
      <c r="CB640">
        <f>VLOOKUP($D640,'2023 FPIs'!$A$1:$M$33,9,FALSE)</f>
        <v>0.93288590604026844</v>
      </c>
      <c r="CC640">
        <f>VLOOKUP($D640,'2023 FPIs'!$A$1:$M$33,10,FALSE)</f>
        <v>1</v>
      </c>
      <c r="CD640">
        <f>VLOOKUP($D640,'2023 FPIs'!$A$1:$M$33,11,FALSE)</f>
        <v>0.29450549450549446</v>
      </c>
      <c r="CE640">
        <f>VLOOKUP($D640,'2023 FPIs'!$A$1:$M$33,12,FALSE)</f>
        <v>0.58225108225108213</v>
      </c>
      <c r="CF640">
        <f>VLOOKUP($D640,'2023 FPIs'!$A$1:$M$33,13,FALSE)</f>
        <v>0.63758389261744963</v>
      </c>
      <c r="CG640">
        <f t="shared" si="78"/>
        <v>-12.1</v>
      </c>
      <c r="CH640">
        <f t="shared" si="79"/>
        <v>0.40579710144927539</v>
      </c>
      <c r="CI640">
        <f t="shared" si="80"/>
        <v>0.25220680958385877</v>
      </c>
      <c r="CJ640">
        <f t="shared" si="81"/>
        <v>1.0896130346232178</v>
      </c>
      <c r="CK640">
        <f t="shared" si="82"/>
        <v>0.73346303501945531</v>
      </c>
      <c r="CL640">
        <f t="shared" si="77"/>
        <v>-150</v>
      </c>
    </row>
    <row r="641" spans="1:90">
      <c r="A641" t="s">
        <v>1</v>
      </c>
      <c r="B641">
        <v>1</v>
      </c>
      <c r="C641" t="s">
        <v>68</v>
      </c>
      <c r="D641" t="s">
        <v>48</v>
      </c>
      <c r="E641">
        <v>20</v>
      </c>
      <c r="F641">
        <v>17</v>
      </c>
      <c r="G641">
        <v>21</v>
      </c>
      <c r="H641">
        <v>34</v>
      </c>
      <c r="I641">
        <v>169</v>
      </c>
      <c r="J641">
        <v>2</v>
      </c>
      <c r="K641">
        <v>0</v>
      </c>
      <c r="L641">
        <v>1</v>
      </c>
      <c r="M641">
        <v>4</v>
      </c>
      <c r="N641">
        <v>5.0999999999999996</v>
      </c>
      <c r="O641">
        <v>4.8</v>
      </c>
      <c r="P641">
        <v>61.8</v>
      </c>
      <c r="Q641">
        <v>93.9</v>
      </c>
      <c r="R641">
        <v>33</v>
      </c>
      <c r="S641">
        <v>73</v>
      </c>
      <c r="T641">
        <v>2.2000000000000002</v>
      </c>
      <c r="U641">
        <v>0</v>
      </c>
      <c r="V641">
        <v>2</v>
      </c>
      <c r="W641">
        <v>2</v>
      </c>
      <c r="X641">
        <v>2</v>
      </c>
      <c r="Y641">
        <v>2</v>
      </c>
      <c r="Z641">
        <v>6</v>
      </c>
      <c r="AA641">
        <v>327</v>
      </c>
      <c r="AB641">
        <v>6</v>
      </c>
      <c r="AC641">
        <v>17</v>
      </c>
      <c r="AD641">
        <v>1</v>
      </c>
      <c r="AE641">
        <v>1</v>
      </c>
      <c r="AF641">
        <v>30.744944854166668</v>
      </c>
      <c r="AG641">
        <f>VLOOKUP(C641,'2023 FPIs'!$A$1:$B$33,2,FALSE)</f>
        <v>-2.2000000000000002</v>
      </c>
      <c r="AH641">
        <f>VLOOKUP($C641,'2023 FPIs'!$A$1:$F$33,3,FALSE)</f>
        <v>45.5</v>
      </c>
      <c r="AI641">
        <f>VLOOKUP($C641,'2023 FPIs'!$A$1:$F$33,4,FALSE)</f>
        <v>39</v>
      </c>
      <c r="AJ641">
        <f>VLOOKUP($C641,'2023 FPIs'!$A$1:$F$33,5,FALSE)</f>
        <v>56</v>
      </c>
      <c r="AK641">
        <f>VLOOKUP($C641,'2023 FPIs'!$A$1:$F$33,6,FALSE)</f>
        <v>45.3</v>
      </c>
      <c r="AL641">
        <f>VLOOKUP($C641,'2023 FPIs'!$A$1:$M$33,7,FALSE)</f>
        <v>1471</v>
      </c>
      <c r="AM641">
        <f>VLOOKUP($C641,'2023 FPIs'!$A$1:$M$33,8,FALSE)</f>
        <v>0.32679738562091504</v>
      </c>
      <c r="AN641">
        <f>VLOOKUP($C641,'2023 FPIs'!$A$1:$M$33,9,FALSE)</f>
        <v>0.40715883668903796</v>
      </c>
      <c r="AO641">
        <f>VLOOKUP($C641,'2023 FPIs'!$A$1:$M$33,10,FALSE)</f>
        <v>0.32040472175379431</v>
      </c>
      <c r="AP641">
        <f>VLOOKUP($C641,'2023 FPIs'!$A$1:$M$33,11,FALSE)</f>
        <v>0.44615384615384607</v>
      </c>
      <c r="AQ641">
        <f>VLOOKUP($C641,'2023 FPIs'!$A$1:$M$33,12,FALSE)</f>
        <v>0.45021645021645013</v>
      </c>
      <c r="AR641">
        <f>VLOOKUP($C641,'2023 FPIs'!$A$1:$M$33,13,FALSE)</f>
        <v>0.34228187919463088</v>
      </c>
      <c r="AS641">
        <v>20</v>
      </c>
      <c r="AT641">
        <v>17</v>
      </c>
      <c r="AU641">
        <v>33</v>
      </c>
      <c r="AV641">
        <v>44</v>
      </c>
      <c r="AW641">
        <v>328</v>
      </c>
      <c r="AX641">
        <v>2</v>
      </c>
      <c r="AY641">
        <v>1</v>
      </c>
      <c r="AZ641">
        <v>2</v>
      </c>
      <c r="BA641">
        <v>16</v>
      </c>
      <c r="BB641">
        <v>7.8</v>
      </c>
      <c r="BC641">
        <v>7.1</v>
      </c>
      <c r="BD641">
        <v>75</v>
      </c>
      <c r="BE641">
        <v>101.3</v>
      </c>
      <c r="BF641">
        <v>17</v>
      </c>
      <c r="BG641">
        <v>41</v>
      </c>
      <c r="BH641">
        <v>2.4</v>
      </c>
      <c r="BI641">
        <v>0</v>
      </c>
      <c r="BJ641">
        <v>1</v>
      </c>
      <c r="BK641">
        <v>1</v>
      </c>
      <c r="BL641">
        <v>2</v>
      </c>
      <c r="BM641">
        <v>2</v>
      </c>
      <c r="BN641">
        <v>5</v>
      </c>
      <c r="BO641">
        <v>257</v>
      </c>
      <c r="BP641">
        <v>6</v>
      </c>
      <c r="BQ641">
        <v>14</v>
      </c>
      <c r="BR641">
        <v>0</v>
      </c>
      <c r="BS641">
        <v>0</v>
      </c>
      <c r="BT641">
        <v>29.428642888125001</v>
      </c>
      <c r="BU641">
        <f>VLOOKUP(D641,'2023 FPIs'!$A$1:$B$33,2,FALSE)</f>
        <v>-1.7</v>
      </c>
      <c r="BV641">
        <f>VLOOKUP($D641,'2023 FPIs'!$A$1:$F$33,3,FALSE)</f>
        <v>52.7</v>
      </c>
      <c r="BW641">
        <f>VLOOKUP($D641,'2023 FPIs'!$A$1:$F$33,4,FALSE)</f>
        <v>49.6</v>
      </c>
      <c r="BX641">
        <f>VLOOKUP($D641,'2023 FPIs'!$A$1:$F$33,5,FALSE)</f>
        <v>57.7</v>
      </c>
      <c r="BY641">
        <f>VLOOKUP($D641,'2023 FPIs'!$A$1:$F$33,6,FALSE)</f>
        <v>42.2</v>
      </c>
      <c r="BZ641">
        <f>VLOOKUP($D641,'2023 FPIs'!$A$1:$G$33,7,FALSE)</f>
        <v>1555</v>
      </c>
      <c r="CA641">
        <f>VLOOKUP($D641,'2023 FPIs'!$A$1:$M$33,8,FALSE)</f>
        <v>0.35947712418300654</v>
      </c>
      <c r="CB641">
        <f>VLOOKUP($D641,'2023 FPIs'!$A$1:$M$33,9,FALSE)</f>
        <v>0.56823266219239377</v>
      </c>
      <c r="CC641">
        <f>VLOOKUP($D641,'2023 FPIs'!$A$1:$M$33,10,FALSE)</f>
        <v>0.49915682967959535</v>
      </c>
      <c r="CD641">
        <f>VLOOKUP($D641,'2023 FPIs'!$A$1:$M$33,11,FALSE)</f>
        <v>0.48351648351648352</v>
      </c>
      <c r="CE641">
        <f>VLOOKUP($D641,'2023 FPIs'!$A$1:$M$33,12,FALSE)</f>
        <v>0.38311688311688313</v>
      </c>
      <c r="CF641">
        <f>VLOOKUP($D641,'2023 FPIs'!$A$1:$M$33,13,FALSE)</f>
        <v>0.62416107382550334</v>
      </c>
      <c r="CG641">
        <f t="shared" si="78"/>
        <v>-0.50000000000000022</v>
      </c>
      <c r="CH641">
        <f t="shared" si="79"/>
        <v>0.86337760910815931</v>
      </c>
      <c r="CI641">
        <f t="shared" si="80"/>
        <v>0.78629032258064513</v>
      </c>
      <c r="CJ641">
        <f t="shared" si="81"/>
        <v>0.97053726169844012</v>
      </c>
      <c r="CK641">
        <f t="shared" si="82"/>
        <v>1.0734597156398102</v>
      </c>
      <c r="CL641">
        <f t="shared" si="77"/>
        <v>-84</v>
      </c>
    </row>
    <row r="642" spans="1:90">
      <c r="A642" t="s">
        <v>1</v>
      </c>
      <c r="B642">
        <v>1</v>
      </c>
      <c r="C642" t="s">
        <v>68</v>
      </c>
      <c r="D642" t="s">
        <v>51</v>
      </c>
      <c r="E642">
        <v>27</v>
      </c>
      <c r="F642">
        <v>17</v>
      </c>
      <c r="G642">
        <v>26</v>
      </c>
      <c r="H642">
        <v>34</v>
      </c>
      <c r="I642">
        <v>317</v>
      </c>
      <c r="J642">
        <v>1</v>
      </c>
      <c r="K642">
        <v>0</v>
      </c>
      <c r="L642">
        <v>0</v>
      </c>
      <c r="M642">
        <v>0</v>
      </c>
      <c r="N642">
        <v>9.3000000000000007</v>
      </c>
      <c r="O642">
        <v>9.3000000000000007</v>
      </c>
      <c r="P642">
        <v>76.5</v>
      </c>
      <c r="Q642">
        <v>114.5</v>
      </c>
      <c r="R642">
        <v>34</v>
      </c>
      <c r="S642">
        <v>120</v>
      </c>
      <c r="T642">
        <v>3.5</v>
      </c>
      <c r="U642">
        <v>1</v>
      </c>
      <c r="V642">
        <v>2</v>
      </c>
      <c r="W642">
        <v>3</v>
      </c>
      <c r="X642">
        <v>3</v>
      </c>
      <c r="Y642">
        <v>3</v>
      </c>
      <c r="Z642">
        <v>4</v>
      </c>
      <c r="AA642">
        <v>211</v>
      </c>
      <c r="AB642">
        <v>8</v>
      </c>
      <c r="AC642">
        <v>15</v>
      </c>
      <c r="AD642">
        <v>1</v>
      </c>
      <c r="AE642">
        <v>1</v>
      </c>
      <c r="AF642">
        <v>36.094542194444443</v>
      </c>
      <c r="AG642">
        <f>VLOOKUP(C642,'2023 FPIs'!$A$1:$B$33,2,FALSE)</f>
        <v>-2.2000000000000002</v>
      </c>
      <c r="AH642">
        <f>VLOOKUP($C642,'2023 FPIs'!$A$1:$F$33,3,FALSE)</f>
        <v>45.5</v>
      </c>
      <c r="AI642">
        <f>VLOOKUP($C642,'2023 FPIs'!$A$1:$F$33,4,FALSE)</f>
        <v>39</v>
      </c>
      <c r="AJ642">
        <f>VLOOKUP($C642,'2023 FPIs'!$A$1:$F$33,5,FALSE)</f>
        <v>56</v>
      </c>
      <c r="AK642">
        <f>VLOOKUP($C642,'2023 FPIs'!$A$1:$F$33,6,FALSE)</f>
        <v>45.3</v>
      </c>
      <c r="AL642">
        <f>VLOOKUP($C642,'2023 FPIs'!$A$1:$M$33,7,FALSE)</f>
        <v>1471</v>
      </c>
      <c r="AM642">
        <f>VLOOKUP($C642,'2023 FPIs'!$A$1:$M$33,8,FALSE)</f>
        <v>0.32679738562091504</v>
      </c>
      <c r="AN642">
        <f>VLOOKUP($C642,'2023 FPIs'!$A$1:$M$33,9,FALSE)</f>
        <v>0.40715883668903796</v>
      </c>
      <c r="AO642">
        <f>VLOOKUP($C642,'2023 FPIs'!$A$1:$M$33,10,FALSE)</f>
        <v>0.32040472175379431</v>
      </c>
      <c r="AP642">
        <f>VLOOKUP($C642,'2023 FPIs'!$A$1:$M$33,11,FALSE)</f>
        <v>0.44615384615384607</v>
      </c>
      <c r="AQ642">
        <f>VLOOKUP($C642,'2023 FPIs'!$A$1:$M$33,12,FALSE)</f>
        <v>0.45021645021645013</v>
      </c>
      <c r="AR642">
        <f>VLOOKUP($C642,'2023 FPIs'!$A$1:$M$33,13,FALSE)</f>
        <v>0.34228187919463088</v>
      </c>
      <c r="AS642">
        <v>27</v>
      </c>
      <c r="AT642">
        <v>17</v>
      </c>
      <c r="AU642">
        <v>16</v>
      </c>
      <c r="AV642">
        <v>29</v>
      </c>
      <c r="AW642">
        <v>169</v>
      </c>
      <c r="AX642">
        <v>1</v>
      </c>
      <c r="AY642">
        <v>2</v>
      </c>
      <c r="AZ642">
        <v>6</v>
      </c>
      <c r="BA642">
        <v>42</v>
      </c>
      <c r="BB642">
        <v>7.3</v>
      </c>
      <c r="BC642">
        <v>4.8</v>
      </c>
      <c r="BD642">
        <v>55.2</v>
      </c>
      <c r="BE642">
        <v>55.1</v>
      </c>
      <c r="BF642">
        <v>16</v>
      </c>
      <c r="BG642">
        <v>67</v>
      </c>
      <c r="BH642">
        <v>4.2</v>
      </c>
      <c r="BI642">
        <v>1</v>
      </c>
      <c r="BJ642">
        <v>1</v>
      </c>
      <c r="BK642">
        <v>1</v>
      </c>
      <c r="BL642">
        <v>2</v>
      </c>
      <c r="BM642">
        <v>2</v>
      </c>
      <c r="BN642">
        <v>5</v>
      </c>
      <c r="BO642">
        <v>232</v>
      </c>
      <c r="BP642">
        <v>6</v>
      </c>
      <c r="BQ642">
        <v>13</v>
      </c>
      <c r="BR642">
        <v>0</v>
      </c>
      <c r="BS642">
        <v>0</v>
      </c>
      <c r="BT642">
        <v>24.079044574833333</v>
      </c>
      <c r="BU642">
        <f>VLOOKUP(D642,'2023 FPIs'!$A$1:$B$33,2,FALSE)</f>
        <v>-4.3</v>
      </c>
      <c r="BV642">
        <f>VLOOKUP($D642,'2023 FPIs'!$A$1:$F$33,3,FALSE)</f>
        <v>36.200000000000003</v>
      </c>
      <c r="BW642">
        <f>VLOOKUP($D642,'2023 FPIs'!$A$1:$F$33,4,FALSE)</f>
        <v>36.9</v>
      </c>
      <c r="BX642">
        <f>VLOOKUP($D642,'2023 FPIs'!$A$1:$F$33,5,FALSE)</f>
        <v>40.6</v>
      </c>
      <c r="BY642">
        <f>VLOOKUP($D642,'2023 FPIs'!$A$1:$F$33,6,FALSE)</f>
        <v>52.6</v>
      </c>
      <c r="BZ642">
        <f>VLOOKUP($D642,'2023 FPIs'!$A$1:$G$33,7,FALSE)</f>
        <v>1382</v>
      </c>
      <c r="CA642">
        <f>VLOOKUP($D642,'2023 FPIs'!$A$1:$M$33,8,FALSE)</f>
        <v>0.18954248366013074</v>
      </c>
      <c r="CB642">
        <f>VLOOKUP($D642,'2023 FPIs'!$A$1:$M$33,9,FALSE)</f>
        <v>0.19910514541387028</v>
      </c>
      <c r="CC642">
        <f>VLOOKUP($D642,'2023 FPIs'!$A$1:$M$33,10,FALSE)</f>
        <v>0.28499156829679595</v>
      </c>
      <c r="CD642">
        <f>VLOOKUP($D642,'2023 FPIs'!$A$1:$M$33,11,FALSE)</f>
        <v>0.10769230769230766</v>
      </c>
      <c r="CE642">
        <f>VLOOKUP($D642,'2023 FPIs'!$A$1:$M$33,12,FALSE)</f>
        <v>0.60822510822510822</v>
      </c>
      <c r="CF642">
        <f>VLOOKUP($D642,'2023 FPIs'!$A$1:$M$33,13,FALSE)</f>
        <v>4.3624161073825503E-2</v>
      </c>
      <c r="CG642">
        <f t="shared" si="78"/>
        <v>2.0999999999999996</v>
      </c>
      <c r="CH642">
        <f t="shared" si="79"/>
        <v>1.2569060773480663</v>
      </c>
      <c r="CI642">
        <f t="shared" si="80"/>
        <v>1.056910569105691</v>
      </c>
      <c r="CJ642">
        <f t="shared" si="81"/>
        <v>1.3793103448275861</v>
      </c>
      <c r="CK642">
        <f t="shared" si="82"/>
        <v>0.86121673003802268</v>
      </c>
      <c r="CL642">
        <f t="shared" si="77"/>
        <v>89</v>
      </c>
    </row>
    <row r="643" spans="1:90">
      <c r="A643" t="s">
        <v>0</v>
      </c>
      <c r="B643">
        <v>0</v>
      </c>
      <c r="C643" t="s">
        <v>68</v>
      </c>
      <c r="D643" t="s">
        <v>62</v>
      </c>
      <c r="E643">
        <v>11</v>
      </c>
      <c r="F643">
        <v>25</v>
      </c>
      <c r="G643">
        <v>15</v>
      </c>
      <c r="H643">
        <v>25</v>
      </c>
      <c r="I643">
        <v>133</v>
      </c>
      <c r="J643">
        <v>1</v>
      </c>
      <c r="K643">
        <v>1</v>
      </c>
      <c r="L643">
        <v>2</v>
      </c>
      <c r="M643">
        <v>13</v>
      </c>
      <c r="N643">
        <v>5.8</v>
      </c>
      <c r="O643">
        <v>4.9000000000000004</v>
      </c>
      <c r="P643">
        <v>60</v>
      </c>
      <c r="Q643">
        <v>70.900000000000006</v>
      </c>
      <c r="R643">
        <v>17</v>
      </c>
      <c r="S643">
        <v>41</v>
      </c>
      <c r="T643">
        <v>2.4</v>
      </c>
      <c r="U643">
        <v>0</v>
      </c>
      <c r="V643">
        <v>1</v>
      </c>
      <c r="W643">
        <v>1</v>
      </c>
      <c r="X643">
        <v>0</v>
      </c>
      <c r="Y643">
        <v>0</v>
      </c>
      <c r="Z643">
        <v>4</v>
      </c>
      <c r="AA643">
        <v>230</v>
      </c>
      <c r="AB643">
        <v>5</v>
      </c>
      <c r="AC643">
        <v>10</v>
      </c>
      <c r="AD643">
        <v>0</v>
      </c>
      <c r="AE643">
        <v>0</v>
      </c>
      <c r="AF643">
        <v>21.058292256944444</v>
      </c>
      <c r="AG643">
        <f>VLOOKUP(C643,'2023 FPIs'!$A$1:$B$33,2,FALSE)</f>
        <v>-2.2000000000000002</v>
      </c>
      <c r="AH643">
        <f>VLOOKUP($C643,'2023 FPIs'!$A$1:$F$33,3,FALSE)</f>
        <v>45.5</v>
      </c>
      <c r="AI643">
        <f>VLOOKUP($C643,'2023 FPIs'!$A$1:$F$33,4,FALSE)</f>
        <v>39</v>
      </c>
      <c r="AJ643">
        <f>VLOOKUP($C643,'2023 FPIs'!$A$1:$F$33,5,FALSE)</f>
        <v>56</v>
      </c>
      <c r="AK643">
        <f>VLOOKUP($C643,'2023 FPIs'!$A$1:$F$33,6,FALSE)</f>
        <v>45.3</v>
      </c>
      <c r="AL643">
        <f>VLOOKUP($C643,'2023 FPIs'!$A$1:$M$33,7,FALSE)</f>
        <v>1471</v>
      </c>
      <c r="AM643">
        <f>VLOOKUP($C643,'2023 FPIs'!$A$1:$M$33,8,FALSE)</f>
        <v>0.32679738562091504</v>
      </c>
      <c r="AN643">
        <f>VLOOKUP($C643,'2023 FPIs'!$A$1:$M$33,9,FALSE)</f>
        <v>0.40715883668903796</v>
      </c>
      <c r="AO643">
        <f>VLOOKUP($C643,'2023 FPIs'!$A$1:$M$33,10,FALSE)</f>
        <v>0.32040472175379431</v>
      </c>
      <c r="AP643">
        <f>VLOOKUP($C643,'2023 FPIs'!$A$1:$M$33,11,FALSE)</f>
        <v>0.44615384615384607</v>
      </c>
      <c r="AQ643">
        <f>VLOOKUP($C643,'2023 FPIs'!$A$1:$M$33,12,FALSE)</f>
        <v>0.45021645021645013</v>
      </c>
      <c r="AR643">
        <f>VLOOKUP($C643,'2023 FPIs'!$A$1:$M$33,13,FALSE)</f>
        <v>0.34228187919463088</v>
      </c>
      <c r="AS643">
        <v>11</v>
      </c>
      <c r="AT643">
        <v>25</v>
      </c>
      <c r="AU643">
        <v>23</v>
      </c>
      <c r="AV643">
        <v>37</v>
      </c>
      <c r="AW643">
        <v>271</v>
      </c>
      <c r="AX643">
        <v>1</v>
      </c>
      <c r="AY643">
        <v>2</v>
      </c>
      <c r="AZ643">
        <v>1</v>
      </c>
      <c r="BA643">
        <v>6</v>
      </c>
      <c r="BB643">
        <v>7.5</v>
      </c>
      <c r="BC643">
        <v>7.1</v>
      </c>
      <c r="BD643">
        <v>62.2</v>
      </c>
      <c r="BE643">
        <v>70.900000000000006</v>
      </c>
      <c r="BF643">
        <v>40</v>
      </c>
      <c r="BG643">
        <v>201</v>
      </c>
      <c r="BH643">
        <v>5</v>
      </c>
      <c r="BI643">
        <v>1</v>
      </c>
      <c r="BJ643">
        <v>3</v>
      </c>
      <c r="BK643">
        <v>3</v>
      </c>
      <c r="BL643">
        <v>2</v>
      </c>
      <c r="BM643">
        <v>2</v>
      </c>
      <c r="BN643">
        <v>1</v>
      </c>
      <c r="BO643">
        <v>38</v>
      </c>
      <c r="BP643">
        <v>10</v>
      </c>
      <c r="BQ643">
        <v>16</v>
      </c>
      <c r="BR643">
        <v>2</v>
      </c>
      <c r="BS643">
        <v>3</v>
      </c>
      <c r="BT643">
        <v>39.115297247208332</v>
      </c>
      <c r="BU643">
        <f>VLOOKUP(D643,'2023 FPIs'!$A$1:$B$33,2,FALSE)</f>
        <v>5.0999999999999996</v>
      </c>
      <c r="BV643">
        <f>VLOOKUP($D643,'2023 FPIs'!$A$1:$F$33,3,FALSE)</f>
        <v>67.2</v>
      </c>
      <c r="BW643">
        <f>VLOOKUP($D643,'2023 FPIs'!$A$1:$F$33,4,FALSE)</f>
        <v>61.8</v>
      </c>
      <c r="BX643">
        <f>VLOOKUP($D643,'2023 FPIs'!$A$1:$F$33,5,FALSE)</f>
        <v>61.2</v>
      </c>
      <c r="BY643">
        <f>VLOOKUP($D643,'2023 FPIs'!$A$1:$F$33,6,FALSE)</f>
        <v>57.4</v>
      </c>
      <c r="BZ643">
        <f>VLOOKUP($D643,'2023 FPIs'!$A$1:$G$33,7,FALSE)</f>
        <v>1667</v>
      </c>
      <c r="CA643">
        <f>VLOOKUP($D643,'2023 FPIs'!$A$1:$M$33,8,FALSE)</f>
        <v>0.80392156862745101</v>
      </c>
      <c r="CB643">
        <f>VLOOKUP($D643,'2023 FPIs'!$A$1:$M$33,9,FALSE)</f>
        <v>0.89261744966442957</v>
      </c>
      <c r="CC643">
        <f>VLOOKUP($D643,'2023 FPIs'!$A$1:$M$33,10,FALSE)</f>
        <v>0.70489038785834734</v>
      </c>
      <c r="CD643">
        <f>VLOOKUP($D643,'2023 FPIs'!$A$1:$M$33,11,FALSE)</f>
        <v>0.56043956043956045</v>
      </c>
      <c r="CE643">
        <f>VLOOKUP($D643,'2023 FPIs'!$A$1:$M$33,12,FALSE)</f>
        <v>0.71212121212121204</v>
      </c>
      <c r="CF643">
        <f>VLOOKUP($D643,'2023 FPIs'!$A$1:$M$33,13,FALSE)</f>
        <v>1</v>
      </c>
      <c r="CG643">
        <f t="shared" si="78"/>
        <v>-7.3</v>
      </c>
      <c r="CH643">
        <f t="shared" si="79"/>
        <v>0.67708333333333326</v>
      </c>
      <c r="CI643">
        <f t="shared" si="80"/>
        <v>0.6310679611650486</v>
      </c>
      <c r="CJ643">
        <f t="shared" si="81"/>
        <v>0.91503267973856206</v>
      </c>
      <c r="CK643">
        <f t="shared" si="82"/>
        <v>0.78919860627177696</v>
      </c>
      <c r="CL643">
        <f t="shared" ref="CL643:CL697" si="83">AL643-BZ643</f>
        <v>-196</v>
      </c>
    </row>
    <row r="644" spans="1:90">
      <c r="A644" t="s">
        <v>1</v>
      </c>
      <c r="B644">
        <v>1</v>
      </c>
      <c r="C644" t="s">
        <v>68</v>
      </c>
      <c r="D644" t="s">
        <v>65</v>
      </c>
      <c r="E644">
        <v>26</v>
      </c>
      <c r="F644">
        <v>9</v>
      </c>
      <c r="G644">
        <v>25</v>
      </c>
      <c r="H644">
        <v>33</v>
      </c>
      <c r="I644">
        <v>239</v>
      </c>
      <c r="J644">
        <v>3</v>
      </c>
      <c r="K644">
        <v>1</v>
      </c>
      <c r="L644">
        <v>1</v>
      </c>
      <c r="M644">
        <v>7</v>
      </c>
      <c r="N644">
        <v>7.5</v>
      </c>
      <c r="O644">
        <v>7</v>
      </c>
      <c r="P644">
        <v>75.8</v>
      </c>
      <c r="Q644">
        <v>113.1</v>
      </c>
      <c r="R644">
        <v>33</v>
      </c>
      <c r="S644">
        <v>114</v>
      </c>
      <c r="T644">
        <v>3.5</v>
      </c>
      <c r="U644">
        <v>0</v>
      </c>
      <c r="V644">
        <v>2</v>
      </c>
      <c r="W644">
        <v>2</v>
      </c>
      <c r="X644">
        <v>2</v>
      </c>
      <c r="Y644">
        <v>2</v>
      </c>
      <c r="Z644">
        <v>4</v>
      </c>
      <c r="AA644">
        <v>190</v>
      </c>
      <c r="AB644">
        <v>8</v>
      </c>
      <c r="AC644">
        <v>15</v>
      </c>
      <c r="AD644">
        <v>0</v>
      </c>
      <c r="AE644">
        <v>0</v>
      </c>
      <c r="AF644">
        <v>31.284967298611111</v>
      </c>
      <c r="AG644">
        <f>VLOOKUP(C644,'2023 FPIs'!$A$1:$B$33,2,FALSE)</f>
        <v>-2.2000000000000002</v>
      </c>
      <c r="AH644">
        <f>VLOOKUP($C644,'2023 FPIs'!$A$1:$F$33,3,FALSE)</f>
        <v>45.5</v>
      </c>
      <c r="AI644">
        <f>VLOOKUP($C644,'2023 FPIs'!$A$1:$F$33,4,FALSE)</f>
        <v>39</v>
      </c>
      <c r="AJ644">
        <f>VLOOKUP($C644,'2023 FPIs'!$A$1:$F$33,5,FALSE)</f>
        <v>56</v>
      </c>
      <c r="AK644">
        <f>VLOOKUP($C644,'2023 FPIs'!$A$1:$F$33,6,FALSE)</f>
        <v>45.3</v>
      </c>
      <c r="AL644">
        <f>VLOOKUP($C644,'2023 FPIs'!$A$1:$M$33,7,FALSE)</f>
        <v>1471</v>
      </c>
      <c r="AM644">
        <f>VLOOKUP($C644,'2023 FPIs'!$A$1:$M$33,8,FALSE)</f>
        <v>0.32679738562091504</v>
      </c>
      <c r="AN644">
        <f>VLOOKUP($C644,'2023 FPIs'!$A$1:$M$33,9,FALSE)</f>
        <v>0.40715883668903796</v>
      </c>
      <c r="AO644">
        <f>VLOOKUP($C644,'2023 FPIs'!$A$1:$M$33,10,FALSE)</f>
        <v>0.32040472175379431</v>
      </c>
      <c r="AP644">
        <f>VLOOKUP($C644,'2023 FPIs'!$A$1:$M$33,11,FALSE)</f>
        <v>0.44615384615384607</v>
      </c>
      <c r="AQ644">
        <f>VLOOKUP($C644,'2023 FPIs'!$A$1:$M$33,12,FALSE)</f>
        <v>0.45021645021645013</v>
      </c>
      <c r="AR644">
        <f>VLOOKUP($C644,'2023 FPIs'!$A$1:$M$33,13,FALSE)</f>
        <v>0.34228187919463088</v>
      </c>
      <c r="AS644">
        <v>26</v>
      </c>
      <c r="AT644">
        <v>9</v>
      </c>
      <c r="AU644">
        <v>24</v>
      </c>
      <c r="AV644">
        <v>39</v>
      </c>
      <c r="AW644">
        <v>127</v>
      </c>
      <c r="AX644">
        <v>0</v>
      </c>
      <c r="AY644">
        <v>1</v>
      </c>
      <c r="AZ644">
        <v>3</v>
      </c>
      <c r="BA644">
        <v>13</v>
      </c>
      <c r="BB644">
        <v>3.6</v>
      </c>
      <c r="BC644">
        <v>3</v>
      </c>
      <c r="BD644">
        <v>61.5</v>
      </c>
      <c r="BE644">
        <v>56.3</v>
      </c>
      <c r="BF644">
        <v>19</v>
      </c>
      <c r="BG644">
        <v>70</v>
      </c>
      <c r="BH644">
        <v>3.7</v>
      </c>
      <c r="BI644">
        <v>0</v>
      </c>
      <c r="BJ644">
        <v>3</v>
      </c>
      <c r="BK644">
        <v>3</v>
      </c>
      <c r="BL644">
        <v>0</v>
      </c>
      <c r="BM644">
        <v>0</v>
      </c>
      <c r="BN644">
        <v>4</v>
      </c>
      <c r="BO644">
        <v>162</v>
      </c>
      <c r="BP644">
        <v>5</v>
      </c>
      <c r="BQ644">
        <v>14</v>
      </c>
      <c r="BR644">
        <v>1</v>
      </c>
      <c r="BS644">
        <v>2</v>
      </c>
      <c r="BT644">
        <v>28.888620345458335</v>
      </c>
      <c r="BU644">
        <f>VLOOKUP(D644,'2023 FPIs'!$A$1:$B$33,2,FALSE)</f>
        <v>-0.3</v>
      </c>
      <c r="BV644">
        <f>VLOOKUP($D644,'2023 FPIs'!$A$1:$F$33,3,FALSE)</f>
        <v>53.7</v>
      </c>
      <c r="BW644">
        <f>VLOOKUP($D644,'2023 FPIs'!$A$1:$F$33,4,FALSE)</f>
        <v>43.4</v>
      </c>
      <c r="BX644">
        <f>VLOOKUP($D644,'2023 FPIs'!$A$1:$F$33,5,FALSE)</f>
        <v>63.8</v>
      </c>
      <c r="BY644">
        <f>VLOOKUP($D644,'2023 FPIs'!$A$1:$F$33,6,FALSE)</f>
        <v>46.8</v>
      </c>
      <c r="BZ644">
        <f>VLOOKUP($D644,'2023 FPIs'!$A$1:$G$33,7,FALSE)</f>
        <v>1505</v>
      </c>
      <c r="CA644">
        <f>VLOOKUP($D644,'2023 FPIs'!$A$1:$M$33,8,FALSE)</f>
        <v>0.45098039215686275</v>
      </c>
      <c r="CB644">
        <f>VLOOKUP($D644,'2023 FPIs'!$A$1:$M$33,9,FALSE)</f>
        <v>0.59060402684563762</v>
      </c>
      <c r="CC644">
        <f>VLOOKUP($D644,'2023 FPIs'!$A$1:$M$33,10,FALSE)</f>
        <v>0.3946037099494098</v>
      </c>
      <c r="CD644">
        <f>VLOOKUP($D644,'2023 FPIs'!$A$1:$M$33,11,FALSE)</f>
        <v>0.6175824175824175</v>
      </c>
      <c r="CE644">
        <f>VLOOKUP($D644,'2023 FPIs'!$A$1:$M$33,12,FALSE)</f>
        <v>0.4826839826839826</v>
      </c>
      <c r="CF644">
        <f>VLOOKUP($D644,'2023 FPIs'!$A$1:$M$33,13,FALSE)</f>
        <v>0.4563758389261745</v>
      </c>
      <c r="CG644">
        <f t="shared" si="78"/>
        <v>-1.9000000000000001</v>
      </c>
      <c r="CH644">
        <f t="shared" si="79"/>
        <v>0.84729981378026065</v>
      </c>
      <c r="CI644">
        <f t="shared" si="80"/>
        <v>0.89861751152073732</v>
      </c>
      <c r="CJ644">
        <f t="shared" si="81"/>
        <v>0.87774294670846398</v>
      </c>
      <c r="CK644">
        <f t="shared" si="82"/>
        <v>0.96794871794871795</v>
      </c>
      <c r="CL644">
        <f t="shared" si="83"/>
        <v>-34</v>
      </c>
    </row>
    <row r="645" spans="1:90">
      <c r="A645" t="s">
        <v>1</v>
      </c>
      <c r="B645">
        <v>1</v>
      </c>
      <c r="C645" t="s">
        <v>66</v>
      </c>
      <c r="D645" t="s">
        <v>67</v>
      </c>
      <c r="E645">
        <v>24</v>
      </c>
      <c r="F645">
        <v>10</v>
      </c>
      <c r="G645">
        <v>15</v>
      </c>
      <c r="H645">
        <v>18</v>
      </c>
      <c r="I645">
        <v>91</v>
      </c>
      <c r="J645">
        <v>1</v>
      </c>
      <c r="K645">
        <v>0</v>
      </c>
      <c r="L645">
        <v>4</v>
      </c>
      <c r="M645">
        <v>24</v>
      </c>
      <c r="N645">
        <v>6.4</v>
      </c>
      <c r="O645">
        <v>4.0999999999999996</v>
      </c>
      <c r="P645">
        <v>83.3</v>
      </c>
      <c r="Q645">
        <v>106.2</v>
      </c>
      <c r="R645">
        <v>26</v>
      </c>
      <c r="S645">
        <v>130</v>
      </c>
      <c r="T645">
        <v>5</v>
      </c>
      <c r="U645">
        <v>2</v>
      </c>
      <c r="V645">
        <v>1</v>
      </c>
      <c r="W645">
        <v>1</v>
      </c>
      <c r="X645">
        <v>3</v>
      </c>
      <c r="Y645">
        <v>3</v>
      </c>
      <c r="Z645">
        <v>7</v>
      </c>
      <c r="AA645">
        <v>337</v>
      </c>
      <c r="AB645">
        <v>2</v>
      </c>
      <c r="AC645">
        <v>10</v>
      </c>
      <c r="AD645">
        <v>0</v>
      </c>
      <c r="AE645">
        <v>0</v>
      </c>
      <c r="AF645">
        <v>25.344720409722221</v>
      </c>
      <c r="AG645">
        <f>VLOOKUP(C645,'2023 FPIs'!$A$1:$B$33,2,FALSE)</f>
        <v>-3</v>
      </c>
      <c r="AH645">
        <f>VLOOKUP($C645,'2023 FPIs'!$A$1:$F$33,3,FALSE)</f>
        <v>40.1</v>
      </c>
      <c r="AI645">
        <f>VLOOKUP($C645,'2023 FPIs'!$A$1:$F$33,4,FALSE)</f>
        <v>30.8</v>
      </c>
      <c r="AJ645">
        <f>VLOOKUP($C645,'2023 FPIs'!$A$1:$F$33,5,FALSE)</f>
        <v>58.1</v>
      </c>
      <c r="AK645">
        <f>VLOOKUP($C645,'2023 FPIs'!$A$1:$F$33,6,FALSE)</f>
        <v>43.4</v>
      </c>
      <c r="AL645">
        <f>VLOOKUP($C645,'2023 FPIs'!$A$1:$M$33,7,FALSE)</f>
        <v>1428</v>
      </c>
      <c r="AM645">
        <f>VLOOKUP($C645,'2023 FPIs'!$A$1:$M$33,8,FALSE)</f>
        <v>0.27450980392156865</v>
      </c>
      <c r="AN645">
        <f>VLOOKUP($C645,'2023 FPIs'!$A$1:$M$33,9,FALSE)</f>
        <v>0.28635346756152125</v>
      </c>
      <c r="AO645">
        <f>VLOOKUP($C645,'2023 FPIs'!$A$1:$M$33,10,FALSE)</f>
        <v>0.18212478920741992</v>
      </c>
      <c r="AP645">
        <f>VLOOKUP($C645,'2023 FPIs'!$A$1:$M$33,11,FALSE)</f>
        <v>0.49230769230769228</v>
      </c>
      <c r="AQ645">
        <f>VLOOKUP($C645,'2023 FPIs'!$A$1:$M$33,12,FALSE)</f>
        <v>0.40909090909090906</v>
      </c>
      <c r="AR645">
        <f>VLOOKUP($C645,'2023 FPIs'!$A$1:$M$33,13,FALSE)</f>
        <v>0.19798657718120805</v>
      </c>
      <c r="AS645">
        <v>24</v>
      </c>
      <c r="AT645">
        <v>10</v>
      </c>
      <c r="AU645">
        <v>20</v>
      </c>
      <c r="AV645">
        <v>38</v>
      </c>
      <c r="AW645">
        <v>127</v>
      </c>
      <c r="AX645">
        <v>1</v>
      </c>
      <c r="AY645">
        <v>2</v>
      </c>
      <c r="AZ645">
        <v>2</v>
      </c>
      <c r="BA645">
        <v>19</v>
      </c>
      <c r="BB645">
        <v>3.8</v>
      </c>
      <c r="BC645">
        <v>3.2</v>
      </c>
      <c r="BD645">
        <v>52.6</v>
      </c>
      <c r="BE645">
        <v>46.7</v>
      </c>
      <c r="BF645">
        <v>32</v>
      </c>
      <c r="BG645">
        <v>154</v>
      </c>
      <c r="BH645">
        <v>4.8</v>
      </c>
      <c r="BI645">
        <v>0</v>
      </c>
      <c r="BJ645">
        <v>1</v>
      </c>
      <c r="BK645">
        <v>1</v>
      </c>
      <c r="BL645">
        <v>1</v>
      </c>
      <c r="BM645">
        <v>1</v>
      </c>
      <c r="BN645">
        <v>5</v>
      </c>
      <c r="BO645">
        <v>266</v>
      </c>
      <c r="BP645">
        <v>5</v>
      </c>
      <c r="BQ645">
        <v>14</v>
      </c>
      <c r="BR645">
        <v>0</v>
      </c>
      <c r="BS645">
        <v>2</v>
      </c>
      <c r="BT645">
        <v>34.82886831479167</v>
      </c>
      <c r="BU645">
        <f>VLOOKUP(D645,'2023 FPIs'!$A$1:$B$33,2,FALSE)</f>
        <v>-6.8</v>
      </c>
      <c r="BV645">
        <f>VLOOKUP($D645,'2023 FPIs'!$A$1:$F$33,3,FALSE)</f>
        <v>27.3</v>
      </c>
      <c r="BW645">
        <f>VLOOKUP($D645,'2023 FPIs'!$A$1:$F$33,4,FALSE)</f>
        <v>25.3</v>
      </c>
      <c r="BX645">
        <f>VLOOKUP($D645,'2023 FPIs'!$A$1:$F$33,5,FALSE)</f>
        <v>42.3</v>
      </c>
      <c r="BY645">
        <f>VLOOKUP($D645,'2023 FPIs'!$A$1:$F$33,6,FALSE)</f>
        <v>43.8</v>
      </c>
      <c r="BZ645">
        <f>VLOOKUP($D645,'2023 FPIs'!$A$1:$G$33,7,FALSE)</f>
        <v>1390</v>
      </c>
      <c r="CA645">
        <f>VLOOKUP($D645,'2023 FPIs'!$A$1:$M$33,8,FALSE)</f>
        <v>2.6143790849673224E-2</v>
      </c>
      <c r="CB645">
        <f>VLOOKUP($D645,'2023 FPIs'!$A$1:$M$33,9,FALSE)</f>
        <v>0</v>
      </c>
      <c r="CC645">
        <f>VLOOKUP($D645,'2023 FPIs'!$A$1:$M$33,10,FALSE)</f>
        <v>8.937605396290052E-2</v>
      </c>
      <c r="CD645">
        <f>VLOOKUP($D645,'2023 FPIs'!$A$1:$M$33,11,FALSE)</f>
        <v>0.14505494505494493</v>
      </c>
      <c r="CE645">
        <f>VLOOKUP($D645,'2023 FPIs'!$A$1:$M$33,12,FALSE)</f>
        <v>0.41774891774891765</v>
      </c>
      <c r="CF645">
        <f>VLOOKUP($D645,'2023 FPIs'!$A$1:$M$33,13,FALSE)</f>
        <v>7.0469798657718116E-2</v>
      </c>
      <c r="CG645">
        <f t="shared" si="78"/>
        <v>3.8</v>
      </c>
      <c r="CH645">
        <f t="shared" si="79"/>
        <v>1.468864468864469</v>
      </c>
      <c r="CI645">
        <f t="shared" si="80"/>
        <v>1.2173913043478262</v>
      </c>
      <c r="CJ645">
        <f t="shared" si="81"/>
        <v>1.3735224586288417</v>
      </c>
      <c r="CK645">
        <f t="shared" si="82"/>
        <v>0.9908675799086758</v>
      </c>
      <c r="CL645">
        <f t="shared" si="83"/>
        <v>38</v>
      </c>
    </row>
    <row r="646" spans="1:90">
      <c r="A646" t="s">
        <v>1</v>
      </c>
      <c r="B646">
        <v>1</v>
      </c>
      <c r="C646" t="s">
        <v>66</v>
      </c>
      <c r="D646" t="s">
        <v>47</v>
      </c>
      <c r="E646">
        <v>25</v>
      </c>
      <c r="F646">
        <v>24</v>
      </c>
      <c r="G646">
        <v>19</v>
      </c>
      <c r="H646">
        <v>32</v>
      </c>
      <c r="I646">
        <v>235</v>
      </c>
      <c r="J646">
        <v>1</v>
      </c>
      <c r="K646">
        <v>1</v>
      </c>
      <c r="L646">
        <v>1</v>
      </c>
      <c r="M646">
        <v>2</v>
      </c>
      <c r="N646">
        <v>7.4</v>
      </c>
      <c r="O646">
        <v>7.1</v>
      </c>
      <c r="P646">
        <v>59.4</v>
      </c>
      <c r="Q646">
        <v>79.599999999999994</v>
      </c>
      <c r="R646">
        <v>45</v>
      </c>
      <c r="S646">
        <v>211</v>
      </c>
      <c r="T646">
        <v>4.7</v>
      </c>
      <c r="U646">
        <v>1</v>
      </c>
      <c r="V646">
        <v>4</v>
      </c>
      <c r="W646">
        <v>4</v>
      </c>
      <c r="X646">
        <v>1</v>
      </c>
      <c r="Y646">
        <v>2</v>
      </c>
      <c r="Z646">
        <v>1</v>
      </c>
      <c r="AA646">
        <v>45</v>
      </c>
      <c r="AB646">
        <v>6</v>
      </c>
      <c r="AC646">
        <v>15</v>
      </c>
      <c r="AD646">
        <v>3</v>
      </c>
      <c r="AE646">
        <v>4</v>
      </c>
      <c r="AF646">
        <v>36.415180520833339</v>
      </c>
      <c r="AG646">
        <f>VLOOKUP(C646,'2023 FPIs'!$A$1:$B$33,2,FALSE)</f>
        <v>-3</v>
      </c>
      <c r="AH646">
        <f>VLOOKUP($C646,'2023 FPIs'!$A$1:$F$33,3,FALSE)</f>
        <v>40.1</v>
      </c>
      <c r="AI646">
        <f>VLOOKUP($C646,'2023 FPIs'!$A$1:$F$33,4,FALSE)</f>
        <v>30.8</v>
      </c>
      <c r="AJ646">
        <f>VLOOKUP($C646,'2023 FPIs'!$A$1:$F$33,5,FALSE)</f>
        <v>58.1</v>
      </c>
      <c r="AK646">
        <f>VLOOKUP($C646,'2023 FPIs'!$A$1:$F$33,6,FALSE)</f>
        <v>43.4</v>
      </c>
      <c r="AL646">
        <f>VLOOKUP($C646,'2023 FPIs'!$A$1:$M$33,7,FALSE)</f>
        <v>1428</v>
      </c>
      <c r="AM646">
        <f>VLOOKUP($C646,'2023 FPIs'!$A$1:$M$33,8,FALSE)</f>
        <v>0.27450980392156865</v>
      </c>
      <c r="AN646">
        <f>VLOOKUP($C646,'2023 FPIs'!$A$1:$M$33,9,FALSE)</f>
        <v>0.28635346756152125</v>
      </c>
      <c r="AO646">
        <f>VLOOKUP($C646,'2023 FPIs'!$A$1:$M$33,10,FALSE)</f>
        <v>0.18212478920741992</v>
      </c>
      <c r="AP646">
        <f>VLOOKUP($C646,'2023 FPIs'!$A$1:$M$33,11,FALSE)</f>
        <v>0.49230769230769228</v>
      </c>
      <c r="AQ646">
        <f>VLOOKUP($C646,'2023 FPIs'!$A$1:$M$33,12,FALSE)</f>
        <v>0.40909090909090906</v>
      </c>
      <c r="AR646">
        <f>VLOOKUP($C646,'2023 FPIs'!$A$1:$M$33,13,FALSE)</f>
        <v>0.19798657718120805</v>
      </c>
      <c r="AS646">
        <v>25</v>
      </c>
      <c r="AT646">
        <v>24</v>
      </c>
      <c r="AU646">
        <v>14</v>
      </c>
      <c r="AV646">
        <v>25</v>
      </c>
      <c r="AW646">
        <v>140</v>
      </c>
      <c r="AX646">
        <v>3</v>
      </c>
      <c r="AY646">
        <v>0</v>
      </c>
      <c r="AZ646">
        <v>1</v>
      </c>
      <c r="BA646">
        <v>11</v>
      </c>
      <c r="BB646">
        <v>6</v>
      </c>
      <c r="BC646">
        <v>5.4</v>
      </c>
      <c r="BD646">
        <v>56</v>
      </c>
      <c r="BE646">
        <v>111.7</v>
      </c>
      <c r="BF646">
        <v>21</v>
      </c>
      <c r="BG646">
        <v>84</v>
      </c>
      <c r="BH646">
        <v>4</v>
      </c>
      <c r="BI646">
        <v>0</v>
      </c>
      <c r="BJ646">
        <v>1</v>
      </c>
      <c r="BK646">
        <v>1</v>
      </c>
      <c r="BL646">
        <v>3</v>
      </c>
      <c r="BM646">
        <v>3</v>
      </c>
      <c r="BN646">
        <v>4</v>
      </c>
      <c r="BO646">
        <v>199</v>
      </c>
      <c r="BP646">
        <v>3</v>
      </c>
      <c r="BQ646">
        <v>9</v>
      </c>
      <c r="BR646">
        <v>0</v>
      </c>
      <c r="BS646">
        <v>1</v>
      </c>
      <c r="BT646">
        <v>23.758406190125001</v>
      </c>
      <c r="BU646">
        <f>VLOOKUP(D646,'2023 FPIs'!$A$1:$B$33,2,FALSE)</f>
        <v>-3.5</v>
      </c>
      <c r="BV646">
        <f>VLOOKUP($D646,'2023 FPIs'!$A$1:$F$33,3,FALSE)</f>
        <v>41.6</v>
      </c>
      <c r="BW646">
        <f>VLOOKUP($D646,'2023 FPIs'!$A$1:$F$33,4,FALSE)</f>
        <v>42.2</v>
      </c>
      <c r="BX646">
        <f>VLOOKUP($D646,'2023 FPIs'!$A$1:$F$33,5,FALSE)</f>
        <v>46.1</v>
      </c>
      <c r="BY646">
        <f>VLOOKUP($D646,'2023 FPIs'!$A$1:$F$33,6,FALSE)</f>
        <v>48.4</v>
      </c>
      <c r="BZ646">
        <f>VLOOKUP($D646,'2023 FPIs'!$A$1:$G$33,7,FALSE)</f>
        <v>1450</v>
      </c>
      <c r="CA646">
        <f>VLOOKUP($D646,'2023 FPIs'!$A$1:$M$33,8,FALSE)</f>
        <v>0.24183006535947713</v>
      </c>
      <c r="CB646">
        <f>VLOOKUP($D646,'2023 FPIs'!$A$1:$M$33,9,FALSE)</f>
        <v>0.31991051454138703</v>
      </c>
      <c r="CC646">
        <f>VLOOKUP($D646,'2023 FPIs'!$A$1:$M$33,10,FALSE)</f>
        <v>0.3743676222596965</v>
      </c>
      <c r="CD646">
        <f>VLOOKUP($D646,'2023 FPIs'!$A$1:$M$33,11,FALSE)</f>
        <v>0.22857142857142854</v>
      </c>
      <c r="CE646">
        <f>VLOOKUP($D646,'2023 FPIs'!$A$1:$M$33,12,FALSE)</f>
        <v>0.51731601731601728</v>
      </c>
      <c r="CF646">
        <f>VLOOKUP($D646,'2023 FPIs'!$A$1:$M$33,13,FALSE)</f>
        <v>0.27181208053691275</v>
      </c>
      <c r="CG646">
        <f t="shared" si="78"/>
        <v>0.5</v>
      </c>
      <c r="CH646">
        <f t="shared" si="79"/>
        <v>0.96394230769230771</v>
      </c>
      <c r="CI646">
        <f t="shared" si="80"/>
        <v>0.72985781990521326</v>
      </c>
      <c r="CJ646">
        <f t="shared" si="81"/>
        <v>1.2603036876355749</v>
      </c>
      <c r="CK646">
        <f t="shared" si="82"/>
        <v>0.89669421487603307</v>
      </c>
      <c r="CL646">
        <f t="shared" si="83"/>
        <v>-22</v>
      </c>
    </row>
    <row r="647" spans="1:90">
      <c r="A647" t="s">
        <v>0</v>
      </c>
      <c r="B647">
        <v>0</v>
      </c>
      <c r="C647" t="s">
        <v>66</v>
      </c>
      <c r="D647" t="s">
        <v>50</v>
      </c>
      <c r="E647">
        <v>6</v>
      </c>
      <c r="F647">
        <v>20</v>
      </c>
      <c r="G647">
        <v>21</v>
      </c>
      <c r="H647">
        <v>38</v>
      </c>
      <c r="I647">
        <v>139</v>
      </c>
      <c r="J647">
        <v>0</v>
      </c>
      <c r="K647">
        <v>0</v>
      </c>
      <c r="L647">
        <v>7</v>
      </c>
      <c r="M647">
        <v>62</v>
      </c>
      <c r="N647">
        <v>5.3</v>
      </c>
      <c r="O647">
        <v>3.1</v>
      </c>
      <c r="P647">
        <v>55.3</v>
      </c>
      <c r="Q647">
        <v>63.4</v>
      </c>
      <c r="R647">
        <v>20</v>
      </c>
      <c r="S647">
        <v>44</v>
      </c>
      <c r="T647">
        <v>2.2000000000000002</v>
      </c>
      <c r="U647">
        <v>0</v>
      </c>
      <c r="V647">
        <v>2</v>
      </c>
      <c r="W647">
        <v>3</v>
      </c>
      <c r="X647">
        <v>0</v>
      </c>
      <c r="Y647">
        <v>0</v>
      </c>
      <c r="Z647">
        <v>6</v>
      </c>
      <c r="AA647">
        <v>295</v>
      </c>
      <c r="AB647">
        <v>4</v>
      </c>
      <c r="AC647">
        <v>14</v>
      </c>
      <c r="AD647">
        <v>0</v>
      </c>
      <c r="AE647">
        <v>1</v>
      </c>
      <c r="AF647">
        <v>27.099793354166671</v>
      </c>
      <c r="AG647">
        <f>VLOOKUP(C647,'2023 FPIs'!$A$1:$B$33,2,FALSE)</f>
        <v>-3</v>
      </c>
      <c r="AH647">
        <f>VLOOKUP($C647,'2023 FPIs'!$A$1:$F$33,3,FALSE)</f>
        <v>40.1</v>
      </c>
      <c r="AI647">
        <f>VLOOKUP($C647,'2023 FPIs'!$A$1:$F$33,4,FALSE)</f>
        <v>30.8</v>
      </c>
      <c r="AJ647">
        <f>VLOOKUP($C647,'2023 FPIs'!$A$1:$F$33,5,FALSE)</f>
        <v>58.1</v>
      </c>
      <c r="AK647">
        <f>VLOOKUP($C647,'2023 FPIs'!$A$1:$F$33,6,FALSE)</f>
        <v>43.4</v>
      </c>
      <c r="AL647">
        <f>VLOOKUP($C647,'2023 FPIs'!$A$1:$M$33,7,FALSE)</f>
        <v>1428</v>
      </c>
      <c r="AM647">
        <f>VLOOKUP($C647,'2023 FPIs'!$A$1:$M$33,8,FALSE)</f>
        <v>0.27450980392156865</v>
      </c>
      <c r="AN647">
        <f>VLOOKUP($C647,'2023 FPIs'!$A$1:$M$33,9,FALSE)</f>
        <v>0.28635346756152125</v>
      </c>
      <c r="AO647">
        <f>VLOOKUP($C647,'2023 FPIs'!$A$1:$M$33,10,FALSE)</f>
        <v>0.18212478920741992</v>
      </c>
      <c r="AP647">
        <f>VLOOKUP($C647,'2023 FPIs'!$A$1:$M$33,11,FALSE)</f>
        <v>0.49230769230769228</v>
      </c>
      <c r="AQ647">
        <f>VLOOKUP($C647,'2023 FPIs'!$A$1:$M$33,12,FALSE)</f>
        <v>0.40909090909090906</v>
      </c>
      <c r="AR647">
        <f>VLOOKUP($C647,'2023 FPIs'!$A$1:$M$33,13,FALSE)</f>
        <v>0.19798657718120805</v>
      </c>
      <c r="AS647">
        <v>6</v>
      </c>
      <c r="AT647">
        <v>20</v>
      </c>
      <c r="AU647">
        <v>22</v>
      </c>
      <c r="AV647">
        <v>33</v>
      </c>
      <c r="AW647">
        <v>243</v>
      </c>
      <c r="AX647">
        <v>1</v>
      </c>
      <c r="AY647">
        <v>1</v>
      </c>
      <c r="AZ647">
        <v>0</v>
      </c>
      <c r="BA647">
        <v>0</v>
      </c>
      <c r="BB647">
        <v>7.4</v>
      </c>
      <c r="BC647">
        <v>7.4</v>
      </c>
      <c r="BD647">
        <v>66.7</v>
      </c>
      <c r="BE647">
        <v>85.8</v>
      </c>
      <c r="BF647">
        <v>31</v>
      </c>
      <c r="BG647">
        <v>115</v>
      </c>
      <c r="BH647">
        <v>3.7</v>
      </c>
      <c r="BI647">
        <v>1</v>
      </c>
      <c r="BJ647">
        <v>2</v>
      </c>
      <c r="BK647">
        <v>2</v>
      </c>
      <c r="BL647">
        <v>2</v>
      </c>
      <c r="BM647">
        <v>2</v>
      </c>
      <c r="BN647">
        <v>6</v>
      </c>
      <c r="BO647">
        <v>274</v>
      </c>
      <c r="BP647">
        <v>4</v>
      </c>
      <c r="BQ647">
        <v>14</v>
      </c>
      <c r="BR647">
        <v>0</v>
      </c>
      <c r="BS647">
        <v>0</v>
      </c>
      <c r="BT647">
        <v>33.073795051125003</v>
      </c>
      <c r="BU647">
        <f>VLOOKUP(D647,'2023 FPIs'!$A$1:$B$33,2,FALSE)</f>
        <v>1.6</v>
      </c>
      <c r="BV647">
        <f>VLOOKUP($D647,'2023 FPIs'!$A$1:$F$33,3,FALSE)</f>
        <v>66.599999999999994</v>
      </c>
      <c r="BW647">
        <f>VLOOKUP($D647,'2023 FPIs'!$A$1:$F$33,4,FALSE)</f>
        <v>51.4</v>
      </c>
      <c r="BX647">
        <f>VLOOKUP($D647,'2023 FPIs'!$A$1:$F$33,5,FALSE)</f>
        <v>67.8</v>
      </c>
      <c r="BY647">
        <f>VLOOKUP($D647,'2023 FPIs'!$A$1:$F$33,6,FALSE)</f>
        <v>65.5</v>
      </c>
      <c r="BZ647">
        <f>VLOOKUP($D647,'2023 FPIs'!$A$1:$G$33,7,FALSE)</f>
        <v>1573</v>
      </c>
      <c r="CA647">
        <f>VLOOKUP($D647,'2023 FPIs'!$A$1:$M$33,8,FALSE)</f>
        <v>0.57516339869281052</v>
      </c>
      <c r="CB647">
        <f>VLOOKUP($D647,'2023 FPIs'!$A$1:$M$33,9,FALSE)</f>
        <v>0.87919463087248306</v>
      </c>
      <c r="CC647">
        <f>VLOOKUP($D647,'2023 FPIs'!$A$1:$M$33,10,FALSE)</f>
        <v>0.5295109612141653</v>
      </c>
      <c r="CD647">
        <f>VLOOKUP($D647,'2023 FPIs'!$A$1:$M$33,11,FALSE)</f>
        <v>0.70549450549450532</v>
      </c>
      <c r="CE647">
        <f>VLOOKUP($D647,'2023 FPIs'!$A$1:$M$33,12,FALSE)</f>
        <v>0.88744588744588737</v>
      </c>
      <c r="CF647">
        <f>VLOOKUP($D647,'2023 FPIs'!$A$1:$M$33,13,FALSE)</f>
        <v>0.68456375838926176</v>
      </c>
      <c r="CG647">
        <f t="shared" si="78"/>
        <v>-4.5999999999999996</v>
      </c>
      <c r="CH647">
        <f t="shared" si="79"/>
        <v>0.60210210210210213</v>
      </c>
      <c r="CI647">
        <f t="shared" si="80"/>
        <v>0.59922178988326846</v>
      </c>
      <c r="CJ647">
        <f t="shared" si="81"/>
        <v>0.85693215339233042</v>
      </c>
      <c r="CK647">
        <f t="shared" si="82"/>
        <v>0.66259541984732817</v>
      </c>
      <c r="CL647">
        <f t="shared" si="83"/>
        <v>-145</v>
      </c>
    </row>
    <row r="648" spans="1:90">
      <c r="A648" t="s">
        <v>0</v>
      </c>
      <c r="B648">
        <v>0</v>
      </c>
      <c r="C648" t="s">
        <v>66</v>
      </c>
      <c r="D648" t="s">
        <v>41</v>
      </c>
      <c r="E648">
        <v>7</v>
      </c>
      <c r="F648">
        <v>23</v>
      </c>
      <c r="G648">
        <v>19</v>
      </c>
      <c r="H648">
        <v>31</v>
      </c>
      <c r="I648">
        <v>160</v>
      </c>
      <c r="J648">
        <v>1</v>
      </c>
      <c r="K648">
        <v>2</v>
      </c>
      <c r="L648">
        <v>4</v>
      </c>
      <c r="M648">
        <v>31</v>
      </c>
      <c r="N648">
        <v>6.2</v>
      </c>
      <c r="O648">
        <v>4.5999999999999996</v>
      </c>
      <c r="P648">
        <v>61.3</v>
      </c>
      <c r="Q648">
        <v>58.5</v>
      </c>
      <c r="R648">
        <v>22</v>
      </c>
      <c r="S648">
        <v>127</v>
      </c>
      <c r="T648">
        <v>5.8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5</v>
      </c>
      <c r="AA648">
        <v>271</v>
      </c>
      <c r="AB648">
        <v>6</v>
      </c>
      <c r="AC648">
        <v>12</v>
      </c>
      <c r="AD648">
        <v>0</v>
      </c>
      <c r="AE648">
        <v>1</v>
      </c>
      <c r="AF648">
        <v>27.201047562499998</v>
      </c>
      <c r="AG648">
        <f>VLOOKUP(C648,'2023 FPIs'!$A$1:$B$33,2,FALSE)</f>
        <v>-3</v>
      </c>
      <c r="AH648">
        <f>VLOOKUP($C648,'2023 FPIs'!$A$1:$F$33,3,FALSE)</f>
        <v>40.1</v>
      </c>
      <c r="AI648">
        <f>VLOOKUP($C648,'2023 FPIs'!$A$1:$F$33,4,FALSE)</f>
        <v>30.8</v>
      </c>
      <c r="AJ648">
        <f>VLOOKUP($C648,'2023 FPIs'!$A$1:$F$33,5,FALSE)</f>
        <v>58.1</v>
      </c>
      <c r="AK648">
        <f>VLOOKUP($C648,'2023 FPIs'!$A$1:$F$33,6,FALSE)</f>
        <v>43.4</v>
      </c>
      <c r="AL648">
        <f>VLOOKUP($C648,'2023 FPIs'!$A$1:$M$33,7,FALSE)</f>
        <v>1428</v>
      </c>
      <c r="AM648">
        <f>VLOOKUP($C648,'2023 FPIs'!$A$1:$M$33,8,FALSE)</f>
        <v>0.27450980392156865</v>
      </c>
      <c r="AN648">
        <f>VLOOKUP($C648,'2023 FPIs'!$A$1:$M$33,9,FALSE)</f>
        <v>0.28635346756152125</v>
      </c>
      <c r="AO648">
        <f>VLOOKUP($C648,'2023 FPIs'!$A$1:$M$33,10,FALSE)</f>
        <v>0.18212478920741992</v>
      </c>
      <c r="AP648">
        <f>VLOOKUP($C648,'2023 FPIs'!$A$1:$M$33,11,FALSE)</f>
        <v>0.49230769230769228</v>
      </c>
      <c r="AQ648">
        <f>VLOOKUP($C648,'2023 FPIs'!$A$1:$M$33,12,FALSE)</f>
        <v>0.40909090909090906</v>
      </c>
      <c r="AR648">
        <f>VLOOKUP($C648,'2023 FPIs'!$A$1:$M$33,13,FALSE)</f>
        <v>0.19798657718120805</v>
      </c>
      <c r="AS648">
        <v>7</v>
      </c>
      <c r="AT648">
        <v>23</v>
      </c>
      <c r="AU648">
        <v>23</v>
      </c>
      <c r="AV648">
        <v>30</v>
      </c>
      <c r="AW648">
        <v>195</v>
      </c>
      <c r="AX648">
        <v>1</v>
      </c>
      <c r="AY648">
        <v>0</v>
      </c>
      <c r="AZ648">
        <v>2</v>
      </c>
      <c r="BA648">
        <v>12</v>
      </c>
      <c r="BB648">
        <v>6.9</v>
      </c>
      <c r="BC648">
        <v>6.1</v>
      </c>
      <c r="BD648">
        <v>76.7</v>
      </c>
      <c r="BE648">
        <v>104.2</v>
      </c>
      <c r="BF648">
        <v>32</v>
      </c>
      <c r="BG648">
        <v>105</v>
      </c>
      <c r="BH648">
        <v>3.3</v>
      </c>
      <c r="BI648">
        <v>0</v>
      </c>
      <c r="BJ648">
        <v>3</v>
      </c>
      <c r="BK648">
        <v>3</v>
      </c>
      <c r="BL648">
        <v>2</v>
      </c>
      <c r="BM648">
        <v>2</v>
      </c>
      <c r="BN648">
        <v>3</v>
      </c>
      <c r="BO648">
        <v>160</v>
      </c>
      <c r="BP648">
        <v>5</v>
      </c>
      <c r="BQ648">
        <v>14</v>
      </c>
      <c r="BR648">
        <v>1</v>
      </c>
      <c r="BS648">
        <v>2</v>
      </c>
      <c r="BT648">
        <v>32.97254082437501</v>
      </c>
      <c r="BU648">
        <f>VLOOKUP(D648,'2023 FPIs'!$A$1:$B$33,2,FALSE)</f>
        <v>2.7</v>
      </c>
      <c r="BV648">
        <f>VLOOKUP($D648,'2023 FPIs'!$A$1:$F$33,3,FALSE)</f>
        <v>64</v>
      </c>
      <c r="BW648">
        <f>VLOOKUP($D648,'2023 FPIs'!$A$1:$F$33,4,FALSE)</f>
        <v>39.9</v>
      </c>
      <c r="BX648">
        <f>VLOOKUP($D648,'2023 FPIs'!$A$1:$F$33,5,FALSE)</f>
        <v>76.2</v>
      </c>
      <c r="BY648">
        <f>VLOOKUP($D648,'2023 FPIs'!$A$1:$F$33,6,FALSE)</f>
        <v>61.2</v>
      </c>
      <c r="BZ648">
        <f>VLOOKUP($D648,'2023 FPIs'!$A$1:$G$33,7,FALSE)</f>
        <v>1396</v>
      </c>
      <c r="CA648">
        <f>VLOOKUP($D648,'2023 FPIs'!$A$1:$M$33,8,FALSE)</f>
        <v>0.6470588235294118</v>
      </c>
      <c r="CB648">
        <f>VLOOKUP($D648,'2023 FPIs'!$A$1:$M$33,9,FALSE)</f>
        <v>0.82102908277404918</v>
      </c>
      <c r="CC648">
        <f>VLOOKUP($D648,'2023 FPIs'!$A$1:$M$33,10,FALSE)</f>
        <v>0.33558178752107926</v>
      </c>
      <c r="CD648">
        <f>VLOOKUP($D648,'2023 FPIs'!$A$1:$M$33,11,FALSE)</f>
        <v>0.89010989010989006</v>
      </c>
      <c r="CE648">
        <f>VLOOKUP($D648,'2023 FPIs'!$A$1:$M$33,12,FALSE)</f>
        <v>0.7943722943722944</v>
      </c>
      <c r="CF648">
        <f>VLOOKUP($D648,'2023 FPIs'!$A$1:$M$33,13,FALSE)</f>
        <v>9.0604026845637578E-2</v>
      </c>
      <c r="CG648">
        <f t="shared" si="78"/>
        <v>-5.7</v>
      </c>
      <c r="CH648">
        <f t="shared" si="79"/>
        <v>0.62656250000000002</v>
      </c>
      <c r="CI648">
        <f t="shared" si="80"/>
        <v>0.77192982456140358</v>
      </c>
      <c r="CJ648">
        <f t="shared" si="81"/>
        <v>0.76246719160104981</v>
      </c>
      <c r="CK648">
        <f t="shared" si="82"/>
        <v>0.70915032679738554</v>
      </c>
      <c r="CL648">
        <f t="shared" si="83"/>
        <v>32</v>
      </c>
    </row>
    <row r="649" spans="1:90">
      <c r="A649" t="s">
        <v>1</v>
      </c>
      <c r="B649">
        <v>1</v>
      </c>
      <c r="C649" t="s">
        <v>66</v>
      </c>
      <c r="D649" t="s">
        <v>53</v>
      </c>
      <c r="E649">
        <v>21</v>
      </c>
      <c r="F649">
        <v>19</v>
      </c>
      <c r="G649">
        <v>29</v>
      </c>
      <c r="H649">
        <v>38</v>
      </c>
      <c r="I649">
        <v>351</v>
      </c>
      <c r="J649">
        <v>1</v>
      </c>
      <c r="K649">
        <v>0</v>
      </c>
      <c r="L649">
        <v>0</v>
      </c>
      <c r="M649">
        <v>0</v>
      </c>
      <c r="N649">
        <v>9.1999999999999993</v>
      </c>
      <c r="O649">
        <v>9.1999999999999993</v>
      </c>
      <c r="P649">
        <v>76.3</v>
      </c>
      <c r="Q649">
        <v>112.9</v>
      </c>
      <c r="R649">
        <v>36</v>
      </c>
      <c r="S649">
        <v>96</v>
      </c>
      <c r="T649">
        <v>2.7</v>
      </c>
      <c r="U649">
        <v>1</v>
      </c>
      <c r="V649">
        <v>2</v>
      </c>
      <c r="W649">
        <v>2</v>
      </c>
      <c r="X649">
        <v>1</v>
      </c>
      <c r="Y649">
        <v>1</v>
      </c>
      <c r="Z649">
        <v>5</v>
      </c>
      <c r="AA649">
        <v>200</v>
      </c>
      <c r="AB649">
        <v>7</v>
      </c>
      <c r="AC649">
        <v>14</v>
      </c>
      <c r="AD649">
        <v>0</v>
      </c>
      <c r="AE649">
        <v>0</v>
      </c>
      <c r="AF649">
        <v>35.689525361111109</v>
      </c>
      <c r="AG649">
        <f>VLOOKUP(C649,'2023 FPIs'!$A$1:$B$33,2,FALSE)</f>
        <v>-3</v>
      </c>
      <c r="AH649">
        <f>VLOOKUP($C649,'2023 FPIs'!$A$1:$F$33,3,FALSE)</f>
        <v>40.1</v>
      </c>
      <c r="AI649">
        <f>VLOOKUP($C649,'2023 FPIs'!$A$1:$F$33,4,FALSE)</f>
        <v>30.8</v>
      </c>
      <c r="AJ649">
        <f>VLOOKUP($C649,'2023 FPIs'!$A$1:$F$33,5,FALSE)</f>
        <v>58.1</v>
      </c>
      <c r="AK649">
        <f>VLOOKUP($C649,'2023 FPIs'!$A$1:$F$33,6,FALSE)</f>
        <v>43.4</v>
      </c>
      <c r="AL649">
        <f>VLOOKUP($C649,'2023 FPIs'!$A$1:$M$33,7,FALSE)</f>
        <v>1428</v>
      </c>
      <c r="AM649">
        <f>VLOOKUP($C649,'2023 FPIs'!$A$1:$M$33,8,FALSE)</f>
        <v>0.27450980392156865</v>
      </c>
      <c r="AN649">
        <f>VLOOKUP($C649,'2023 FPIs'!$A$1:$M$33,9,FALSE)</f>
        <v>0.28635346756152125</v>
      </c>
      <c r="AO649">
        <f>VLOOKUP($C649,'2023 FPIs'!$A$1:$M$33,10,FALSE)</f>
        <v>0.18212478920741992</v>
      </c>
      <c r="AP649">
        <f>VLOOKUP($C649,'2023 FPIs'!$A$1:$M$33,11,FALSE)</f>
        <v>0.49230769230769228</v>
      </c>
      <c r="AQ649">
        <f>VLOOKUP($C649,'2023 FPIs'!$A$1:$M$33,12,FALSE)</f>
        <v>0.40909090909090906</v>
      </c>
      <c r="AR649">
        <f>VLOOKUP($C649,'2023 FPIs'!$A$1:$M$33,13,FALSE)</f>
        <v>0.19798657718120805</v>
      </c>
      <c r="AS649">
        <v>21</v>
      </c>
      <c r="AT649">
        <v>19</v>
      </c>
      <c r="AU649">
        <v>20</v>
      </c>
      <c r="AV649">
        <v>35</v>
      </c>
      <c r="AW649">
        <v>249</v>
      </c>
      <c r="AX649">
        <v>1</v>
      </c>
      <c r="AY649">
        <v>0</v>
      </c>
      <c r="AZ649">
        <v>0</v>
      </c>
      <c r="BA649">
        <v>0</v>
      </c>
      <c r="BB649">
        <v>7.1</v>
      </c>
      <c r="BC649">
        <v>7.1</v>
      </c>
      <c r="BD649">
        <v>57.1</v>
      </c>
      <c r="BE649">
        <v>88.9</v>
      </c>
      <c r="BF649">
        <v>23</v>
      </c>
      <c r="BG649">
        <v>64</v>
      </c>
      <c r="BH649">
        <v>2.8</v>
      </c>
      <c r="BI649">
        <v>0</v>
      </c>
      <c r="BJ649">
        <v>4</v>
      </c>
      <c r="BK649">
        <v>4</v>
      </c>
      <c r="BL649">
        <v>1</v>
      </c>
      <c r="BM649">
        <v>1</v>
      </c>
      <c r="BN649">
        <v>6</v>
      </c>
      <c r="BO649">
        <v>234</v>
      </c>
      <c r="BP649">
        <v>4</v>
      </c>
      <c r="BQ649">
        <v>13</v>
      </c>
      <c r="BR649">
        <v>0</v>
      </c>
      <c r="BS649">
        <v>0</v>
      </c>
      <c r="BT649">
        <v>24.484061481833333</v>
      </c>
      <c r="BU649">
        <f>VLOOKUP(D649,'2023 FPIs'!$A$1:$B$33,2,FALSE)</f>
        <v>-2.1</v>
      </c>
      <c r="BV649">
        <f>VLOOKUP($D649,'2023 FPIs'!$A$1:$F$33,3,FALSE)</f>
        <v>53.2</v>
      </c>
      <c r="BW649">
        <f>VLOOKUP($D649,'2023 FPIs'!$A$1:$F$33,4,FALSE)</f>
        <v>43</v>
      </c>
      <c r="BX649">
        <f>VLOOKUP($D649,'2023 FPIs'!$A$1:$F$33,5,FALSE)</f>
        <v>54.6</v>
      </c>
      <c r="BY649">
        <f>VLOOKUP($D649,'2023 FPIs'!$A$1:$F$33,6,FALSE)</f>
        <v>67.900000000000006</v>
      </c>
      <c r="BZ649">
        <f>VLOOKUP($D649,'2023 FPIs'!$A$1:$G$33,7,FALSE)</f>
        <v>1396</v>
      </c>
      <c r="CA649">
        <f>VLOOKUP($D649,'2023 FPIs'!$A$1:$M$33,8,FALSE)</f>
        <v>0.33333333333333331</v>
      </c>
      <c r="CB649">
        <f>VLOOKUP($D649,'2023 FPIs'!$A$1:$M$33,9,FALSE)</f>
        <v>0.57941834451901564</v>
      </c>
      <c r="CC649">
        <f>VLOOKUP($D649,'2023 FPIs'!$A$1:$M$33,10,FALSE)</f>
        <v>0.38785834738617203</v>
      </c>
      <c r="CD649">
        <f>VLOOKUP($D649,'2023 FPIs'!$A$1:$M$33,11,FALSE)</f>
        <v>0.41538461538461535</v>
      </c>
      <c r="CE649">
        <f>VLOOKUP($D649,'2023 FPIs'!$A$1:$M$33,12,FALSE)</f>
        <v>0.93939393939393945</v>
      </c>
      <c r="CF649">
        <f>VLOOKUP($D649,'2023 FPIs'!$A$1:$M$33,13,FALSE)</f>
        <v>9.0604026845637578E-2</v>
      </c>
      <c r="CG649">
        <f t="shared" si="78"/>
        <v>-0.89999999999999991</v>
      </c>
      <c r="CH649">
        <f t="shared" si="79"/>
        <v>0.75375939849624063</v>
      </c>
      <c r="CI649">
        <f t="shared" si="80"/>
        <v>0.71627906976744182</v>
      </c>
      <c r="CJ649">
        <f t="shared" si="81"/>
        <v>1.0641025641025641</v>
      </c>
      <c r="CK649">
        <f t="shared" si="82"/>
        <v>0.63917525773195871</v>
      </c>
      <c r="CL649">
        <f t="shared" si="83"/>
        <v>32</v>
      </c>
    </row>
    <row r="650" spans="1:90">
      <c r="A650" t="s">
        <v>1</v>
      </c>
      <c r="B650">
        <v>1</v>
      </c>
      <c r="C650" t="s">
        <v>65</v>
      </c>
      <c r="D650" t="s">
        <v>43</v>
      </c>
      <c r="E650">
        <v>16</v>
      </c>
      <c r="F650">
        <v>15</v>
      </c>
      <c r="G650">
        <v>23</v>
      </c>
      <c r="H650">
        <v>33</v>
      </c>
      <c r="I650">
        <v>282</v>
      </c>
      <c r="J650">
        <v>1</v>
      </c>
      <c r="K650">
        <v>1</v>
      </c>
      <c r="L650">
        <v>4</v>
      </c>
      <c r="M650">
        <v>23</v>
      </c>
      <c r="N650">
        <v>9.1999999999999993</v>
      </c>
      <c r="O650">
        <v>7.6</v>
      </c>
      <c r="P650">
        <v>69.7</v>
      </c>
      <c r="Q650">
        <v>93.2</v>
      </c>
      <c r="R650">
        <v>27</v>
      </c>
      <c r="S650">
        <v>69</v>
      </c>
      <c r="T650">
        <v>2.6</v>
      </c>
      <c r="U650">
        <v>0</v>
      </c>
      <c r="V650">
        <v>3</v>
      </c>
      <c r="W650">
        <v>3</v>
      </c>
      <c r="X650">
        <v>1</v>
      </c>
      <c r="Y650">
        <v>1</v>
      </c>
      <c r="Z650">
        <v>5</v>
      </c>
      <c r="AA650">
        <v>241</v>
      </c>
      <c r="AB650">
        <v>7</v>
      </c>
      <c r="AC650">
        <v>16</v>
      </c>
      <c r="AD650">
        <v>0</v>
      </c>
      <c r="AE650">
        <v>0</v>
      </c>
      <c r="AF650">
        <v>28.73673638888889</v>
      </c>
      <c r="AG650">
        <f>VLOOKUP(C650,'2023 FPIs'!$A$1:$B$33,2,FALSE)</f>
        <v>-0.3</v>
      </c>
      <c r="AH650">
        <f>VLOOKUP($C650,'2023 FPIs'!$A$1:$F$33,3,FALSE)</f>
        <v>53.7</v>
      </c>
      <c r="AI650">
        <f>VLOOKUP($C650,'2023 FPIs'!$A$1:$F$33,4,FALSE)</f>
        <v>43.4</v>
      </c>
      <c r="AJ650">
        <f>VLOOKUP($C650,'2023 FPIs'!$A$1:$F$33,5,FALSE)</f>
        <v>63.8</v>
      </c>
      <c r="AK650">
        <f>VLOOKUP($C650,'2023 FPIs'!$A$1:$F$33,6,FALSE)</f>
        <v>46.8</v>
      </c>
      <c r="AL650">
        <f>VLOOKUP($C650,'2023 FPIs'!$A$1:$M$33,7,FALSE)</f>
        <v>1505</v>
      </c>
      <c r="AM650">
        <f>VLOOKUP($C650,'2023 FPIs'!$A$1:$M$33,8,FALSE)</f>
        <v>0.45098039215686275</v>
      </c>
      <c r="AN650">
        <f>VLOOKUP($C650,'2023 FPIs'!$A$1:$M$33,9,FALSE)</f>
        <v>0.59060402684563762</v>
      </c>
      <c r="AO650">
        <f>VLOOKUP($C650,'2023 FPIs'!$A$1:$M$33,10,FALSE)</f>
        <v>0.3946037099494098</v>
      </c>
      <c r="AP650">
        <f>VLOOKUP($C650,'2023 FPIs'!$A$1:$M$33,11,FALSE)</f>
        <v>0.6175824175824175</v>
      </c>
      <c r="AQ650">
        <f>VLOOKUP($C650,'2023 FPIs'!$A$1:$M$33,12,FALSE)</f>
        <v>0.4826839826839826</v>
      </c>
      <c r="AR650">
        <f>VLOOKUP($C650,'2023 FPIs'!$A$1:$M$33,13,FALSE)</f>
        <v>0.4563758389261745</v>
      </c>
      <c r="AS650">
        <v>16</v>
      </c>
      <c r="AT650">
        <v>15</v>
      </c>
      <c r="AU650">
        <v>16</v>
      </c>
      <c r="AV650">
        <v>34</v>
      </c>
      <c r="AW650">
        <v>181</v>
      </c>
      <c r="AX650">
        <v>0</v>
      </c>
      <c r="AY650">
        <v>3</v>
      </c>
      <c r="AZ650">
        <v>3</v>
      </c>
      <c r="BA650">
        <v>17</v>
      </c>
      <c r="BB650">
        <v>5.8</v>
      </c>
      <c r="BC650">
        <v>4.9000000000000004</v>
      </c>
      <c r="BD650">
        <v>47.1</v>
      </c>
      <c r="BE650">
        <v>26.7</v>
      </c>
      <c r="BF650">
        <v>22</v>
      </c>
      <c r="BG650">
        <v>104</v>
      </c>
      <c r="BH650">
        <v>4.7</v>
      </c>
      <c r="BI650">
        <v>0</v>
      </c>
      <c r="BJ650">
        <v>5</v>
      </c>
      <c r="BK650">
        <v>5</v>
      </c>
      <c r="BL650">
        <v>0</v>
      </c>
      <c r="BM650">
        <v>0</v>
      </c>
      <c r="BN650">
        <v>3</v>
      </c>
      <c r="BO650">
        <v>107</v>
      </c>
      <c r="BP650">
        <v>2</v>
      </c>
      <c r="BQ650">
        <v>12</v>
      </c>
      <c r="BR650">
        <v>0</v>
      </c>
      <c r="BS650">
        <v>0</v>
      </c>
      <c r="BT650">
        <v>31.436851718666666</v>
      </c>
      <c r="BU650">
        <f>VLOOKUP(D650,'2023 FPIs'!$A$1:$B$33,2,FALSE)</f>
        <v>-1</v>
      </c>
      <c r="BV650">
        <f>VLOOKUP($D650,'2023 FPIs'!$A$1:$F$33,3,FALSE)</f>
        <v>47</v>
      </c>
      <c r="BW650">
        <f>VLOOKUP($D650,'2023 FPIs'!$A$1:$F$33,4,FALSE)</f>
        <v>43</v>
      </c>
      <c r="BX650">
        <f>VLOOKUP($D650,'2023 FPIs'!$A$1:$F$33,5,FALSE)</f>
        <v>50.1</v>
      </c>
      <c r="BY650">
        <f>VLOOKUP($D650,'2023 FPIs'!$A$1:$F$33,6,FALSE)</f>
        <v>55.5</v>
      </c>
      <c r="BZ650">
        <f>VLOOKUP($D650,'2023 FPIs'!$A$1:$G$33,7,FALSE)</f>
        <v>1468</v>
      </c>
      <c r="CA650">
        <f>VLOOKUP($D650,'2023 FPIs'!$A$1:$M$33,8,FALSE)</f>
        <v>0.40522875816993464</v>
      </c>
      <c r="CB650">
        <f>VLOOKUP($D650,'2023 FPIs'!$A$1:$M$33,9,FALSE)</f>
        <v>0.44071588366890374</v>
      </c>
      <c r="CC650">
        <f>VLOOKUP($D650,'2023 FPIs'!$A$1:$M$33,10,FALSE)</f>
        <v>0.38785834738617203</v>
      </c>
      <c r="CD650">
        <f>VLOOKUP($D650,'2023 FPIs'!$A$1:$M$33,11,FALSE)</f>
        <v>0.31648351648351647</v>
      </c>
      <c r="CE650">
        <f>VLOOKUP($D650,'2023 FPIs'!$A$1:$M$33,12,FALSE)</f>
        <v>0.67099567099567092</v>
      </c>
      <c r="CF650">
        <f>VLOOKUP($D650,'2023 FPIs'!$A$1:$M$33,13,FALSE)</f>
        <v>0.33221476510067116</v>
      </c>
      <c r="CG650">
        <f t="shared" si="78"/>
        <v>0.7</v>
      </c>
      <c r="CH650">
        <f t="shared" si="79"/>
        <v>1.1425531914893619</v>
      </c>
      <c r="CI650">
        <f t="shared" si="80"/>
        <v>1.0093023255813953</v>
      </c>
      <c r="CJ650">
        <f t="shared" si="81"/>
        <v>1.2734530938123751</v>
      </c>
      <c r="CK650">
        <f t="shared" si="82"/>
        <v>0.84324324324324318</v>
      </c>
      <c r="CL650">
        <f t="shared" si="83"/>
        <v>37</v>
      </c>
    </row>
    <row r="651" spans="1:90">
      <c r="A651" t="s">
        <v>1</v>
      </c>
      <c r="B651">
        <v>1</v>
      </c>
      <c r="C651" t="s">
        <v>65</v>
      </c>
      <c r="D651" t="s">
        <v>67</v>
      </c>
      <c r="E651">
        <v>20</v>
      </c>
      <c r="F651">
        <v>17</v>
      </c>
      <c r="G651">
        <v>22</v>
      </c>
      <c r="H651">
        <v>37</v>
      </c>
      <c r="I651">
        <v>207</v>
      </c>
      <c r="J651">
        <v>0</v>
      </c>
      <c r="K651">
        <v>1</v>
      </c>
      <c r="L651">
        <v>4</v>
      </c>
      <c r="M651">
        <v>29</v>
      </c>
      <c r="N651">
        <v>6.4</v>
      </c>
      <c r="O651">
        <v>5</v>
      </c>
      <c r="P651">
        <v>59.5</v>
      </c>
      <c r="Q651">
        <v>63.7</v>
      </c>
      <c r="R651">
        <v>33</v>
      </c>
      <c r="S651">
        <v>134</v>
      </c>
      <c r="T651">
        <v>4.0999999999999996</v>
      </c>
      <c r="U651">
        <v>2</v>
      </c>
      <c r="V651">
        <v>2</v>
      </c>
      <c r="W651">
        <v>2</v>
      </c>
      <c r="X651">
        <v>2</v>
      </c>
      <c r="Y651">
        <v>2</v>
      </c>
      <c r="Z651">
        <v>5</v>
      </c>
      <c r="AA651">
        <v>210</v>
      </c>
      <c r="AB651">
        <v>7</v>
      </c>
      <c r="AC651">
        <v>16</v>
      </c>
      <c r="AD651">
        <v>0</v>
      </c>
      <c r="AE651">
        <v>0</v>
      </c>
      <c r="AF651">
        <v>32.938786034722227</v>
      </c>
      <c r="AG651">
        <f>VLOOKUP(C651,'2023 FPIs'!$A$1:$B$33,2,FALSE)</f>
        <v>-0.3</v>
      </c>
      <c r="AH651">
        <f>VLOOKUP($C651,'2023 FPIs'!$A$1:$F$33,3,FALSE)</f>
        <v>53.7</v>
      </c>
      <c r="AI651">
        <f>VLOOKUP($C651,'2023 FPIs'!$A$1:$F$33,4,FALSE)</f>
        <v>43.4</v>
      </c>
      <c r="AJ651">
        <f>VLOOKUP($C651,'2023 FPIs'!$A$1:$F$33,5,FALSE)</f>
        <v>63.8</v>
      </c>
      <c r="AK651">
        <f>VLOOKUP($C651,'2023 FPIs'!$A$1:$F$33,6,FALSE)</f>
        <v>46.8</v>
      </c>
      <c r="AL651">
        <f>VLOOKUP($C651,'2023 FPIs'!$A$1:$M$33,7,FALSE)</f>
        <v>1505</v>
      </c>
      <c r="AM651">
        <f>VLOOKUP($C651,'2023 FPIs'!$A$1:$M$33,8,FALSE)</f>
        <v>0.45098039215686275</v>
      </c>
      <c r="AN651">
        <f>VLOOKUP($C651,'2023 FPIs'!$A$1:$M$33,9,FALSE)</f>
        <v>0.59060402684563762</v>
      </c>
      <c r="AO651">
        <f>VLOOKUP($C651,'2023 FPIs'!$A$1:$M$33,10,FALSE)</f>
        <v>0.3946037099494098</v>
      </c>
      <c r="AP651">
        <f>VLOOKUP($C651,'2023 FPIs'!$A$1:$M$33,11,FALSE)</f>
        <v>0.6175824175824175</v>
      </c>
      <c r="AQ651">
        <f>VLOOKUP($C651,'2023 FPIs'!$A$1:$M$33,12,FALSE)</f>
        <v>0.4826839826839826</v>
      </c>
      <c r="AR651">
        <f>VLOOKUP($C651,'2023 FPIs'!$A$1:$M$33,13,FALSE)</f>
        <v>0.4563758389261745</v>
      </c>
      <c r="AS651">
        <v>20</v>
      </c>
      <c r="AT651">
        <v>17</v>
      </c>
      <c r="AU651">
        <v>22</v>
      </c>
      <c r="AV651">
        <v>33</v>
      </c>
      <c r="AW651">
        <v>139</v>
      </c>
      <c r="AX651">
        <v>1</v>
      </c>
      <c r="AY651">
        <v>0</v>
      </c>
      <c r="AZ651">
        <v>4</v>
      </c>
      <c r="BA651">
        <v>14</v>
      </c>
      <c r="BB651">
        <v>4.5999999999999996</v>
      </c>
      <c r="BC651">
        <v>3.8</v>
      </c>
      <c r="BD651">
        <v>66.7</v>
      </c>
      <c r="BE651">
        <v>85.3</v>
      </c>
      <c r="BF651">
        <v>19</v>
      </c>
      <c r="BG651">
        <v>100</v>
      </c>
      <c r="BH651">
        <v>5.3</v>
      </c>
      <c r="BI651">
        <v>0</v>
      </c>
      <c r="BJ651">
        <v>3</v>
      </c>
      <c r="BK651">
        <v>3</v>
      </c>
      <c r="BL651">
        <v>0</v>
      </c>
      <c r="BM651">
        <v>0</v>
      </c>
      <c r="BN651">
        <v>5</v>
      </c>
      <c r="BO651">
        <v>239</v>
      </c>
      <c r="BP651">
        <v>4</v>
      </c>
      <c r="BQ651">
        <v>14</v>
      </c>
      <c r="BR651">
        <v>1</v>
      </c>
      <c r="BS651">
        <v>1</v>
      </c>
      <c r="BT651">
        <v>27.23480130854167</v>
      </c>
      <c r="BU651">
        <f>VLOOKUP(D651,'2023 FPIs'!$A$1:$B$33,2,FALSE)</f>
        <v>-6.8</v>
      </c>
      <c r="BV651">
        <f>VLOOKUP($D651,'2023 FPIs'!$A$1:$F$33,3,FALSE)</f>
        <v>27.3</v>
      </c>
      <c r="BW651">
        <f>VLOOKUP($D651,'2023 FPIs'!$A$1:$F$33,4,FALSE)</f>
        <v>25.3</v>
      </c>
      <c r="BX651">
        <f>VLOOKUP($D651,'2023 FPIs'!$A$1:$F$33,5,FALSE)</f>
        <v>42.3</v>
      </c>
      <c r="BY651">
        <f>VLOOKUP($D651,'2023 FPIs'!$A$1:$F$33,6,FALSE)</f>
        <v>43.8</v>
      </c>
      <c r="BZ651">
        <f>VLOOKUP($D651,'2023 FPIs'!$A$1:$G$33,7,FALSE)</f>
        <v>1390</v>
      </c>
      <c r="CA651">
        <f>VLOOKUP($D651,'2023 FPIs'!$A$1:$M$33,8,FALSE)</f>
        <v>2.6143790849673224E-2</v>
      </c>
      <c r="CB651">
        <f>VLOOKUP($D651,'2023 FPIs'!$A$1:$M$33,9,FALSE)</f>
        <v>0</v>
      </c>
      <c r="CC651">
        <f>VLOOKUP($D651,'2023 FPIs'!$A$1:$M$33,10,FALSE)</f>
        <v>8.937605396290052E-2</v>
      </c>
      <c r="CD651">
        <f>VLOOKUP($D651,'2023 FPIs'!$A$1:$M$33,11,FALSE)</f>
        <v>0.14505494505494493</v>
      </c>
      <c r="CE651">
        <f>VLOOKUP($D651,'2023 FPIs'!$A$1:$M$33,12,FALSE)</f>
        <v>0.41774891774891765</v>
      </c>
      <c r="CF651">
        <f>VLOOKUP($D651,'2023 FPIs'!$A$1:$M$33,13,FALSE)</f>
        <v>7.0469798657718116E-2</v>
      </c>
      <c r="CG651">
        <f t="shared" si="78"/>
        <v>6.5</v>
      </c>
      <c r="CH651">
        <f t="shared" si="79"/>
        <v>1.9670329670329672</v>
      </c>
      <c r="CI651">
        <f t="shared" si="80"/>
        <v>1.7154150197628457</v>
      </c>
      <c r="CJ651">
        <f t="shared" si="81"/>
        <v>1.508274231678487</v>
      </c>
      <c r="CK651">
        <f t="shared" si="82"/>
        <v>1.0684931506849316</v>
      </c>
      <c r="CL651">
        <f t="shared" si="83"/>
        <v>115</v>
      </c>
    </row>
    <row r="652" spans="1:90">
      <c r="A652" t="s">
        <v>0</v>
      </c>
      <c r="B652">
        <v>0</v>
      </c>
      <c r="C652" t="s">
        <v>65</v>
      </c>
      <c r="D652" t="s">
        <v>47</v>
      </c>
      <c r="E652">
        <v>17</v>
      </c>
      <c r="F652">
        <v>18</v>
      </c>
      <c r="G652">
        <v>23</v>
      </c>
      <c r="H652">
        <v>34</v>
      </c>
      <c r="I652">
        <v>175</v>
      </c>
      <c r="J652">
        <v>1</v>
      </c>
      <c r="K652">
        <v>0</v>
      </c>
      <c r="L652">
        <v>4</v>
      </c>
      <c r="M652">
        <v>29</v>
      </c>
      <c r="N652">
        <v>6</v>
      </c>
      <c r="O652">
        <v>4.5999999999999996</v>
      </c>
      <c r="P652">
        <v>67.599999999999994</v>
      </c>
      <c r="Q652">
        <v>89.7</v>
      </c>
      <c r="R652">
        <v>22</v>
      </c>
      <c r="S652">
        <v>77</v>
      </c>
      <c r="T652">
        <v>3.5</v>
      </c>
      <c r="U652">
        <v>0</v>
      </c>
      <c r="V652">
        <v>1</v>
      </c>
      <c r="W652">
        <v>2</v>
      </c>
      <c r="X652">
        <v>2</v>
      </c>
      <c r="Y652">
        <v>2</v>
      </c>
      <c r="Z652">
        <v>7</v>
      </c>
      <c r="AA652">
        <v>293</v>
      </c>
      <c r="AB652">
        <v>4</v>
      </c>
      <c r="AC652">
        <v>14</v>
      </c>
      <c r="AD652">
        <v>1</v>
      </c>
      <c r="AE652">
        <v>1</v>
      </c>
      <c r="AF652">
        <v>27.471058784722224</v>
      </c>
      <c r="AG652">
        <f>VLOOKUP(C652,'2023 FPIs'!$A$1:$B$33,2,FALSE)</f>
        <v>-0.3</v>
      </c>
      <c r="AH652">
        <f>VLOOKUP($C652,'2023 FPIs'!$A$1:$F$33,3,FALSE)</f>
        <v>53.7</v>
      </c>
      <c r="AI652">
        <f>VLOOKUP($C652,'2023 FPIs'!$A$1:$F$33,4,FALSE)</f>
        <v>43.4</v>
      </c>
      <c r="AJ652">
        <f>VLOOKUP($C652,'2023 FPIs'!$A$1:$F$33,5,FALSE)</f>
        <v>63.8</v>
      </c>
      <c r="AK652">
        <f>VLOOKUP($C652,'2023 FPIs'!$A$1:$F$33,6,FALSE)</f>
        <v>46.8</v>
      </c>
      <c r="AL652">
        <f>VLOOKUP($C652,'2023 FPIs'!$A$1:$M$33,7,FALSE)</f>
        <v>1505</v>
      </c>
      <c r="AM652">
        <f>VLOOKUP($C652,'2023 FPIs'!$A$1:$M$33,8,FALSE)</f>
        <v>0.45098039215686275</v>
      </c>
      <c r="AN652">
        <f>VLOOKUP($C652,'2023 FPIs'!$A$1:$M$33,9,FALSE)</f>
        <v>0.59060402684563762</v>
      </c>
      <c r="AO652">
        <f>VLOOKUP($C652,'2023 FPIs'!$A$1:$M$33,10,FALSE)</f>
        <v>0.3946037099494098</v>
      </c>
      <c r="AP652">
        <f>VLOOKUP($C652,'2023 FPIs'!$A$1:$M$33,11,FALSE)</f>
        <v>0.6175824175824175</v>
      </c>
      <c r="AQ652">
        <f>VLOOKUP($C652,'2023 FPIs'!$A$1:$M$33,12,FALSE)</f>
        <v>0.4826839826839826</v>
      </c>
      <c r="AR652">
        <f>VLOOKUP($C652,'2023 FPIs'!$A$1:$M$33,13,FALSE)</f>
        <v>0.4563758389261745</v>
      </c>
      <c r="AS652">
        <v>17</v>
      </c>
      <c r="AT652">
        <v>18</v>
      </c>
      <c r="AU652">
        <v>22</v>
      </c>
      <c r="AV652">
        <v>44</v>
      </c>
      <c r="AW652">
        <v>245</v>
      </c>
      <c r="AX652">
        <v>1</v>
      </c>
      <c r="AY652">
        <v>1</v>
      </c>
      <c r="AZ652">
        <v>1</v>
      </c>
      <c r="BA652">
        <v>14</v>
      </c>
      <c r="BB652">
        <v>5.9</v>
      </c>
      <c r="BC652">
        <v>5.4</v>
      </c>
      <c r="BD652">
        <v>50</v>
      </c>
      <c r="BE652">
        <v>65.099999999999994</v>
      </c>
      <c r="BF652">
        <v>26</v>
      </c>
      <c r="BG652">
        <v>95</v>
      </c>
      <c r="BH652">
        <v>3.7</v>
      </c>
      <c r="BI652">
        <v>1</v>
      </c>
      <c r="BJ652">
        <v>1</v>
      </c>
      <c r="BK652">
        <v>1</v>
      </c>
      <c r="BL652">
        <v>1</v>
      </c>
      <c r="BM652">
        <v>1</v>
      </c>
      <c r="BN652">
        <v>4</v>
      </c>
      <c r="BO652">
        <v>153</v>
      </c>
      <c r="BP652">
        <v>8</v>
      </c>
      <c r="BQ652">
        <v>18</v>
      </c>
      <c r="BR652">
        <v>1</v>
      </c>
      <c r="BS652">
        <v>3</v>
      </c>
      <c r="BT652">
        <v>32.702529553041671</v>
      </c>
      <c r="BU652">
        <f>VLOOKUP(D652,'2023 FPIs'!$A$1:$B$33,2,FALSE)</f>
        <v>-3.5</v>
      </c>
      <c r="BV652">
        <f>VLOOKUP($D652,'2023 FPIs'!$A$1:$F$33,3,FALSE)</f>
        <v>41.6</v>
      </c>
      <c r="BW652">
        <f>VLOOKUP($D652,'2023 FPIs'!$A$1:$F$33,4,FALSE)</f>
        <v>42.2</v>
      </c>
      <c r="BX652">
        <f>VLOOKUP($D652,'2023 FPIs'!$A$1:$F$33,5,FALSE)</f>
        <v>46.1</v>
      </c>
      <c r="BY652">
        <f>VLOOKUP($D652,'2023 FPIs'!$A$1:$F$33,6,FALSE)</f>
        <v>48.4</v>
      </c>
      <c r="BZ652">
        <f>VLOOKUP($D652,'2023 FPIs'!$A$1:$G$33,7,FALSE)</f>
        <v>1450</v>
      </c>
      <c r="CA652">
        <f>VLOOKUP($D652,'2023 FPIs'!$A$1:$M$33,8,FALSE)</f>
        <v>0.24183006535947713</v>
      </c>
      <c r="CB652">
        <f>VLOOKUP($D652,'2023 FPIs'!$A$1:$M$33,9,FALSE)</f>
        <v>0.31991051454138703</v>
      </c>
      <c r="CC652">
        <f>VLOOKUP($D652,'2023 FPIs'!$A$1:$M$33,10,FALSE)</f>
        <v>0.3743676222596965</v>
      </c>
      <c r="CD652">
        <f>VLOOKUP($D652,'2023 FPIs'!$A$1:$M$33,11,FALSE)</f>
        <v>0.22857142857142854</v>
      </c>
      <c r="CE652">
        <f>VLOOKUP($D652,'2023 FPIs'!$A$1:$M$33,12,FALSE)</f>
        <v>0.51731601731601728</v>
      </c>
      <c r="CF652">
        <f>VLOOKUP($D652,'2023 FPIs'!$A$1:$M$33,13,FALSE)</f>
        <v>0.27181208053691275</v>
      </c>
      <c r="CG652">
        <f t="shared" si="78"/>
        <v>3.2</v>
      </c>
      <c r="CH652">
        <f t="shared" si="79"/>
        <v>1.2908653846153846</v>
      </c>
      <c r="CI652">
        <f t="shared" si="80"/>
        <v>1.0284360189573458</v>
      </c>
      <c r="CJ652">
        <f t="shared" si="81"/>
        <v>1.3839479392624727</v>
      </c>
      <c r="CK652">
        <f t="shared" si="82"/>
        <v>0.96694214876033058</v>
      </c>
      <c r="CL652">
        <f t="shared" si="83"/>
        <v>55</v>
      </c>
    </row>
    <row r="653" spans="1:90">
      <c r="A653" t="s">
        <v>0</v>
      </c>
      <c r="B653">
        <v>0</v>
      </c>
      <c r="C653" t="s">
        <v>65</v>
      </c>
      <c r="D653" t="s">
        <v>68</v>
      </c>
      <c r="E653">
        <v>9</v>
      </c>
      <c r="F653">
        <v>26</v>
      </c>
      <c r="G653">
        <v>24</v>
      </c>
      <c r="H653">
        <v>39</v>
      </c>
      <c r="I653">
        <v>127</v>
      </c>
      <c r="J653">
        <v>0</v>
      </c>
      <c r="K653">
        <v>1</v>
      </c>
      <c r="L653">
        <v>3</v>
      </c>
      <c r="M653">
        <v>13</v>
      </c>
      <c r="N653">
        <v>3.6</v>
      </c>
      <c r="O653">
        <v>3</v>
      </c>
      <c r="P653">
        <v>61.5</v>
      </c>
      <c r="Q653">
        <v>56.3</v>
      </c>
      <c r="R653">
        <v>19</v>
      </c>
      <c r="S653">
        <v>70</v>
      </c>
      <c r="T653">
        <v>3.7</v>
      </c>
      <c r="U653">
        <v>0</v>
      </c>
      <c r="V653">
        <v>3</v>
      </c>
      <c r="W653">
        <v>3</v>
      </c>
      <c r="X653">
        <v>0</v>
      </c>
      <c r="Y653">
        <v>0</v>
      </c>
      <c r="Z653">
        <v>4</v>
      </c>
      <c r="AA653">
        <v>162</v>
      </c>
      <c r="AB653">
        <v>5</v>
      </c>
      <c r="AC653">
        <v>14</v>
      </c>
      <c r="AD653">
        <v>1</v>
      </c>
      <c r="AE653">
        <v>2</v>
      </c>
      <c r="AF653">
        <v>28.888617701388892</v>
      </c>
      <c r="AG653">
        <f>VLOOKUP(C653,'2023 FPIs'!$A$1:$B$33,2,FALSE)</f>
        <v>-0.3</v>
      </c>
      <c r="AH653">
        <f>VLOOKUP($C653,'2023 FPIs'!$A$1:$F$33,3,FALSE)</f>
        <v>53.7</v>
      </c>
      <c r="AI653">
        <f>VLOOKUP($C653,'2023 FPIs'!$A$1:$F$33,4,FALSE)</f>
        <v>43.4</v>
      </c>
      <c r="AJ653">
        <f>VLOOKUP($C653,'2023 FPIs'!$A$1:$F$33,5,FALSE)</f>
        <v>63.8</v>
      </c>
      <c r="AK653">
        <f>VLOOKUP($C653,'2023 FPIs'!$A$1:$F$33,6,FALSE)</f>
        <v>46.8</v>
      </c>
      <c r="AL653">
        <f>VLOOKUP($C653,'2023 FPIs'!$A$1:$M$33,7,FALSE)</f>
        <v>1505</v>
      </c>
      <c r="AM653">
        <f>VLOOKUP($C653,'2023 FPIs'!$A$1:$M$33,8,FALSE)</f>
        <v>0.45098039215686275</v>
      </c>
      <c r="AN653">
        <f>VLOOKUP($C653,'2023 FPIs'!$A$1:$M$33,9,FALSE)</f>
        <v>0.59060402684563762</v>
      </c>
      <c r="AO653">
        <f>VLOOKUP($C653,'2023 FPIs'!$A$1:$M$33,10,FALSE)</f>
        <v>0.3946037099494098</v>
      </c>
      <c r="AP653">
        <f>VLOOKUP($C653,'2023 FPIs'!$A$1:$M$33,11,FALSE)</f>
        <v>0.6175824175824175</v>
      </c>
      <c r="AQ653">
        <f>VLOOKUP($C653,'2023 FPIs'!$A$1:$M$33,12,FALSE)</f>
        <v>0.4826839826839826</v>
      </c>
      <c r="AR653">
        <f>VLOOKUP($C653,'2023 FPIs'!$A$1:$M$33,13,FALSE)</f>
        <v>0.4563758389261745</v>
      </c>
      <c r="AS653">
        <v>9</v>
      </c>
      <c r="AT653">
        <v>26</v>
      </c>
      <c r="AU653">
        <v>25</v>
      </c>
      <c r="AV653">
        <v>33</v>
      </c>
      <c r="AW653">
        <v>239</v>
      </c>
      <c r="AX653">
        <v>3</v>
      </c>
      <c r="AY653">
        <v>1</v>
      </c>
      <c r="AZ653">
        <v>1</v>
      </c>
      <c r="BA653">
        <v>7</v>
      </c>
      <c r="BB653">
        <v>7.5</v>
      </c>
      <c r="BC653">
        <v>7</v>
      </c>
      <c r="BD653">
        <v>75.8</v>
      </c>
      <c r="BE653">
        <v>113.1</v>
      </c>
      <c r="BF653">
        <v>33</v>
      </c>
      <c r="BG653">
        <v>114</v>
      </c>
      <c r="BH653">
        <v>3.5</v>
      </c>
      <c r="BI653">
        <v>0</v>
      </c>
      <c r="BJ653">
        <v>2</v>
      </c>
      <c r="BK653">
        <v>2</v>
      </c>
      <c r="BL653">
        <v>2</v>
      </c>
      <c r="BM653">
        <v>2</v>
      </c>
      <c r="BN653">
        <v>4</v>
      </c>
      <c r="BO653">
        <v>190</v>
      </c>
      <c r="BP653">
        <v>8</v>
      </c>
      <c r="BQ653">
        <v>15</v>
      </c>
      <c r="BR653">
        <v>0</v>
      </c>
      <c r="BS653">
        <v>0</v>
      </c>
      <c r="BT653">
        <v>31.284970378541665</v>
      </c>
      <c r="BU653">
        <f>VLOOKUP(D653,'2023 FPIs'!$A$1:$B$33,2,FALSE)</f>
        <v>-2.2000000000000002</v>
      </c>
      <c r="BV653">
        <f>VLOOKUP($D653,'2023 FPIs'!$A$1:$F$33,3,FALSE)</f>
        <v>45.5</v>
      </c>
      <c r="BW653">
        <f>VLOOKUP($D653,'2023 FPIs'!$A$1:$F$33,4,FALSE)</f>
        <v>39</v>
      </c>
      <c r="BX653">
        <f>VLOOKUP($D653,'2023 FPIs'!$A$1:$F$33,5,FALSE)</f>
        <v>56</v>
      </c>
      <c r="BY653">
        <f>VLOOKUP($D653,'2023 FPIs'!$A$1:$F$33,6,FALSE)</f>
        <v>45.3</v>
      </c>
      <c r="BZ653">
        <f>VLOOKUP($D653,'2023 FPIs'!$A$1:$G$33,7,FALSE)</f>
        <v>1471</v>
      </c>
      <c r="CA653">
        <f>VLOOKUP($D653,'2023 FPIs'!$A$1:$M$33,8,FALSE)</f>
        <v>0.32679738562091504</v>
      </c>
      <c r="CB653">
        <f>VLOOKUP($D653,'2023 FPIs'!$A$1:$M$33,9,FALSE)</f>
        <v>0.40715883668903796</v>
      </c>
      <c r="CC653">
        <f>VLOOKUP($D653,'2023 FPIs'!$A$1:$M$33,10,FALSE)</f>
        <v>0.32040472175379431</v>
      </c>
      <c r="CD653">
        <f>VLOOKUP($D653,'2023 FPIs'!$A$1:$M$33,11,FALSE)</f>
        <v>0.44615384615384607</v>
      </c>
      <c r="CE653">
        <f>VLOOKUP($D653,'2023 FPIs'!$A$1:$M$33,12,FALSE)</f>
        <v>0.45021645021645013</v>
      </c>
      <c r="CF653">
        <f>VLOOKUP($D653,'2023 FPIs'!$A$1:$M$33,13,FALSE)</f>
        <v>0.34228187919463088</v>
      </c>
      <c r="CG653">
        <f t="shared" si="78"/>
        <v>1.9000000000000001</v>
      </c>
      <c r="CH653">
        <f t="shared" si="79"/>
        <v>1.1802197802197802</v>
      </c>
      <c r="CI653">
        <f t="shared" si="80"/>
        <v>1.1128205128205129</v>
      </c>
      <c r="CJ653">
        <f t="shared" si="81"/>
        <v>1.1392857142857142</v>
      </c>
      <c r="CK653">
        <f t="shared" si="82"/>
        <v>1.0331125827814569</v>
      </c>
      <c r="CL653">
        <f t="shared" si="83"/>
        <v>34</v>
      </c>
    </row>
    <row r="654" spans="1:90">
      <c r="A654" t="s">
        <v>1</v>
      </c>
      <c r="B654">
        <v>1</v>
      </c>
      <c r="C654" t="s">
        <v>65</v>
      </c>
      <c r="D654" t="s">
        <v>39</v>
      </c>
      <c r="E654">
        <v>34</v>
      </c>
      <c r="F654">
        <v>0</v>
      </c>
      <c r="G654">
        <v>18</v>
      </c>
      <c r="H654">
        <v>26</v>
      </c>
      <c r="I654">
        <v>168</v>
      </c>
      <c r="J654">
        <v>2</v>
      </c>
      <c r="K654">
        <v>0</v>
      </c>
      <c r="L654">
        <v>2</v>
      </c>
      <c r="M654">
        <v>15</v>
      </c>
      <c r="N654">
        <v>7</v>
      </c>
      <c r="O654">
        <v>6</v>
      </c>
      <c r="P654">
        <v>69.2</v>
      </c>
      <c r="Q654">
        <v>112.3</v>
      </c>
      <c r="R654">
        <v>42</v>
      </c>
      <c r="S654">
        <v>136</v>
      </c>
      <c r="T654">
        <v>3.2</v>
      </c>
      <c r="U654">
        <v>1</v>
      </c>
      <c r="V654">
        <v>2</v>
      </c>
      <c r="W654">
        <v>2</v>
      </c>
      <c r="X654">
        <v>4</v>
      </c>
      <c r="Y654">
        <v>4</v>
      </c>
      <c r="Z654">
        <v>7</v>
      </c>
      <c r="AA654">
        <v>307</v>
      </c>
      <c r="AB654">
        <v>5</v>
      </c>
      <c r="AC654">
        <v>15</v>
      </c>
      <c r="AD654">
        <v>0</v>
      </c>
      <c r="AE654">
        <v>0</v>
      </c>
      <c r="AF654">
        <v>39.773445097222229</v>
      </c>
      <c r="AG654">
        <f>VLOOKUP(C654,'2023 FPIs'!$A$1:$B$33,2,FALSE)</f>
        <v>-0.3</v>
      </c>
      <c r="AH654">
        <f>VLOOKUP($C654,'2023 FPIs'!$A$1:$F$33,3,FALSE)</f>
        <v>53.7</v>
      </c>
      <c r="AI654">
        <f>VLOOKUP($C654,'2023 FPIs'!$A$1:$F$33,4,FALSE)</f>
        <v>43.4</v>
      </c>
      <c r="AJ654">
        <f>VLOOKUP($C654,'2023 FPIs'!$A$1:$F$33,5,FALSE)</f>
        <v>63.8</v>
      </c>
      <c r="AK654">
        <f>VLOOKUP($C654,'2023 FPIs'!$A$1:$F$33,6,FALSE)</f>
        <v>46.8</v>
      </c>
      <c r="AL654">
        <f>VLOOKUP($C654,'2023 FPIs'!$A$1:$M$33,7,FALSE)</f>
        <v>1505</v>
      </c>
      <c r="AM654">
        <f>VLOOKUP($C654,'2023 FPIs'!$A$1:$M$33,8,FALSE)</f>
        <v>0.45098039215686275</v>
      </c>
      <c r="AN654">
        <f>VLOOKUP($C654,'2023 FPIs'!$A$1:$M$33,9,FALSE)</f>
        <v>0.59060402684563762</v>
      </c>
      <c r="AO654">
        <f>VLOOKUP($C654,'2023 FPIs'!$A$1:$M$33,10,FALSE)</f>
        <v>0.3946037099494098</v>
      </c>
      <c r="AP654">
        <f>VLOOKUP($C654,'2023 FPIs'!$A$1:$M$33,11,FALSE)</f>
        <v>0.6175824175824175</v>
      </c>
      <c r="AQ654">
        <f>VLOOKUP($C654,'2023 FPIs'!$A$1:$M$33,12,FALSE)</f>
        <v>0.4826839826839826</v>
      </c>
      <c r="AR654">
        <f>VLOOKUP($C654,'2023 FPIs'!$A$1:$M$33,13,FALSE)</f>
        <v>0.4563758389261745</v>
      </c>
      <c r="AS654">
        <v>34</v>
      </c>
      <c r="AT654">
        <v>0</v>
      </c>
      <c r="AU654">
        <v>15</v>
      </c>
      <c r="AV654">
        <v>31</v>
      </c>
      <c r="AW654">
        <v>111</v>
      </c>
      <c r="AX654">
        <v>0</v>
      </c>
      <c r="AY654">
        <v>2</v>
      </c>
      <c r="AZ654">
        <v>2</v>
      </c>
      <c r="BA654">
        <v>21</v>
      </c>
      <c r="BB654">
        <v>4.3</v>
      </c>
      <c r="BC654">
        <v>3.4</v>
      </c>
      <c r="BD654">
        <v>48.4</v>
      </c>
      <c r="BE654">
        <v>30.4</v>
      </c>
      <c r="BF654">
        <v>18</v>
      </c>
      <c r="BG654">
        <v>45</v>
      </c>
      <c r="BH654">
        <v>2.5</v>
      </c>
      <c r="BI654">
        <v>0</v>
      </c>
      <c r="BJ654">
        <v>0</v>
      </c>
      <c r="BK654">
        <v>1</v>
      </c>
      <c r="BL654">
        <v>0</v>
      </c>
      <c r="BM654">
        <v>0</v>
      </c>
      <c r="BN654">
        <v>8</v>
      </c>
      <c r="BO654">
        <v>353</v>
      </c>
      <c r="BP654">
        <v>1</v>
      </c>
      <c r="BQ654">
        <v>14</v>
      </c>
      <c r="BR654">
        <v>0</v>
      </c>
      <c r="BS654">
        <v>2</v>
      </c>
      <c r="BT654">
        <v>20.400141002916666</v>
      </c>
      <c r="BU654">
        <f>VLOOKUP(D654,'2023 FPIs'!$A$1:$B$33,2,FALSE)</f>
        <v>-3.2</v>
      </c>
      <c r="BV654">
        <f>VLOOKUP($D654,'2023 FPIs'!$A$1:$F$33,3,FALSE)</f>
        <v>28.8</v>
      </c>
      <c r="BW654">
        <f>VLOOKUP($D654,'2023 FPIs'!$A$1:$F$33,4,FALSE)</f>
        <v>22.7</v>
      </c>
      <c r="BX654">
        <f>VLOOKUP($D654,'2023 FPIs'!$A$1:$F$33,5,FALSE)</f>
        <v>52.4</v>
      </c>
      <c r="BY654">
        <f>VLOOKUP($D654,'2023 FPIs'!$A$1:$F$33,6,FALSE)</f>
        <v>33.1</v>
      </c>
      <c r="BZ654">
        <f>VLOOKUP($D654,'2023 FPIs'!$A$1:$G$33,7,FALSE)</f>
        <v>1429</v>
      </c>
      <c r="CA654">
        <f>VLOOKUP($D654,'2023 FPIs'!$A$1:$M$33,8,FALSE)</f>
        <v>0.26143790849673204</v>
      </c>
      <c r="CB654">
        <f>VLOOKUP($D654,'2023 FPIs'!$A$1:$M$33,9,FALSE)</f>
        <v>3.3557046979865772E-2</v>
      </c>
      <c r="CC654">
        <f>VLOOKUP($D654,'2023 FPIs'!$A$1:$M$33,10,FALSE)</f>
        <v>4.5531197301854967E-2</v>
      </c>
      <c r="CD654">
        <f>VLOOKUP($D654,'2023 FPIs'!$A$1:$M$33,11,FALSE)</f>
        <v>0.36703296703296695</v>
      </c>
      <c r="CE654">
        <f>VLOOKUP($D654,'2023 FPIs'!$A$1:$M$33,12,FALSE)</f>
        <v>0.18614718614718617</v>
      </c>
      <c r="CF654">
        <f>VLOOKUP($D654,'2023 FPIs'!$A$1:$M$33,13,FALSE)</f>
        <v>0.20134228187919462</v>
      </c>
      <c r="CG654">
        <f t="shared" si="78"/>
        <v>2.9000000000000004</v>
      </c>
      <c r="CH654">
        <f t="shared" si="79"/>
        <v>1.8645833333333335</v>
      </c>
      <c r="CI654">
        <f t="shared" si="80"/>
        <v>1.9118942731277533</v>
      </c>
      <c r="CJ654">
        <f t="shared" si="81"/>
        <v>1.217557251908397</v>
      </c>
      <c r="CK654">
        <f t="shared" si="82"/>
        <v>1.4138972809667671</v>
      </c>
      <c r="CL654">
        <f t="shared" si="83"/>
        <v>76</v>
      </c>
    </row>
    <row r="655" spans="1:90">
      <c r="A655" t="s">
        <v>0</v>
      </c>
      <c r="B655">
        <v>0</v>
      </c>
      <c r="C655" t="s">
        <v>67</v>
      </c>
      <c r="D655" t="s">
        <v>66</v>
      </c>
      <c r="E655">
        <v>10</v>
      </c>
      <c r="F655">
        <v>24</v>
      </c>
      <c r="G655">
        <v>20</v>
      </c>
      <c r="H655">
        <v>38</v>
      </c>
      <c r="I655">
        <v>127</v>
      </c>
      <c r="J655">
        <v>1</v>
      </c>
      <c r="K655">
        <v>2</v>
      </c>
      <c r="L655">
        <v>2</v>
      </c>
      <c r="M655">
        <v>19</v>
      </c>
      <c r="N655">
        <v>3.8</v>
      </c>
      <c r="O655">
        <v>3.2</v>
      </c>
      <c r="P655">
        <v>52.6</v>
      </c>
      <c r="Q655">
        <v>46.7</v>
      </c>
      <c r="R655">
        <v>32</v>
      </c>
      <c r="S655">
        <v>154</v>
      </c>
      <c r="T655">
        <v>4.8</v>
      </c>
      <c r="U655">
        <v>0</v>
      </c>
      <c r="V655">
        <v>1</v>
      </c>
      <c r="W655">
        <v>1</v>
      </c>
      <c r="X655">
        <v>1</v>
      </c>
      <c r="Y655">
        <v>1</v>
      </c>
      <c r="Z655">
        <v>5</v>
      </c>
      <c r="AA655">
        <v>266</v>
      </c>
      <c r="AB655">
        <v>5</v>
      </c>
      <c r="AC655">
        <v>14</v>
      </c>
      <c r="AD655">
        <v>0</v>
      </c>
      <c r="AE655">
        <v>2</v>
      </c>
      <c r="AF655">
        <v>34.828864590277774</v>
      </c>
      <c r="AG655">
        <f>VLOOKUP(C655,'2023 FPIs'!$A$1:$B$33,2,FALSE)</f>
        <v>-6.8</v>
      </c>
      <c r="AH655">
        <f>VLOOKUP($C655,'2023 FPIs'!$A$1:$F$33,3,FALSE)</f>
        <v>27.3</v>
      </c>
      <c r="AI655">
        <f>VLOOKUP($C655,'2023 FPIs'!$A$1:$F$33,4,FALSE)</f>
        <v>25.3</v>
      </c>
      <c r="AJ655">
        <f>VLOOKUP($C655,'2023 FPIs'!$A$1:$F$33,5,FALSE)</f>
        <v>42.3</v>
      </c>
      <c r="AK655">
        <f>VLOOKUP($C655,'2023 FPIs'!$A$1:$F$33,6,FALSE)</f>
        <v>43.8</v>
      </c>
      <c r="AL655">
        <f>VLOOKUP($C655,'2023 FPIs'!$A$1:$M$33,7,FALSE)</f>
        <v>1390</v>
      </c>
      <c r="AM655">
        <f>VLOOKUP($C655,'2023 FPIs'!$A$1:$M$33,8,FALSE)</f>
        <v>2.6143790849673224E-2</v>
      </c>
      <c r="AN655">
        <f>VLOOKUP($C655,'2023 FPIs'!$A$1:$M$33,9,FALSE)</f>
        <v>0</v>
      </c>
      <c r="AO655">
        <f>VLOOKUP($C655,'2023 FPIs'!$A$1:$M$33,10,FALSE)</f>
        <v>8.937605396290052E-2</v>
      </c>
      <c r="AP655">
        <f>VLOOKUP($C655,'2023 FPIs'!$A$1:$M$33,11,FALSE)</f>
        <v>0.14505494505494493</v>
      </c>
      <c r="AQ655">
        <f>VLOOKUP($C655,'2023 FPIs'!$A$1:$M$33,12,FALSE)</f>
        <v>0.41774891774891765</v>
      </c>
      <c r="AR655">
        <f>VLOOKUP($C655,'2023 FPIs'!$A$1:$M$33,13,FALSE)</f>
        <v>7.0469798657718116E-2</v>
      </c>
      <c r="AS655">
        <v>10</v>
      </c>
      <c r="AT655">
        <v>24</v>
      </c>
      <c r="AU655">
        <v>15</v>
      </c>
      <c r="AV655">
        <v>18</v>
      </c>
      <c r="AW655">
        <v>91</v>
      </c>
      <c r="AX655">
        <v>1</v>
      </c>
      <c r="AY655">
        <v>0</v>
      </c>
      <c r="AZ655">
        <v>4</v>
      </c>
      <c r="BA655">
        <v>24</v>
      </c>
      <c r="BB655">
        <v>6.4</v>
      </c>
      <c r="BC655">
        <v>4.0999999999999996</v>
      </c>
      <c r="BD655">
        <v>83.3</v>
      </c>
      <c r="BE655">
        <v>106.2</v>
      </c>
      <c r="BF655">
        <v>26</v>
      </c>
      <c r="BG655">
        <v>130</v>
      </c>
      <c r="BH655">
        <v>5</v>
      </c>
      <c r="BI655">
        <v>2</v>
      </c>
      <c r="BJ655">
        <v>1</v>
      </c>
      <c r="BK655">
        <v>1</v>
      </c>
      <c r="BL655">
        <v>3</v>
      </c>
      <c r="BM655">
        <v>3</v>
      </c>
      <c r="BN655">
        <v>7</v>
      </c>
      <c r="BO655">
        <v>337</v>
      </c>
      <c r="BP655">
        <v>2</v>
      </c>
      <c r="BQ655">
        <v>10</v>
      </c>
      <c r="BR655">
        <v>0</v>
      </c>
      <c r="BS655">
        <v>0</v>
      </c>
      <c r="BT655">
        <v>25.34472240920833</v>
      </c>
      <c r="BU655">
        <f>VLOOKUP(D655,'2023 FPIs'!$A$1:$B$33,2,FALSE)</f>
        <v>-3</v>
      </c>
      <c r="BV655">
        <f>VLOOKUP($D655,'2023 FPIs'!$A$1:$F$33,3,FALSE)</f>
        <v>40.1</v>
      </c>
      <c r="BW655">
        <f>VLOOKUP($D655,'2023 FPIs'!$A$1:$F$33,4,FALSE)</f>
        <v>30.8</v>
      </c>
      <c r="BX655">
        <f>VLOOKUP($D655,'2023 FPIs'!$A$1:$F$33,5,FALSE)</f>
        <v>58.1</v>
      </c>
      <c r="BY655">
        <f>VLOOKUP($D655,'2023 FPIs'!$A$1:$F$33,6,FALSE)</f>
        <v>43.4</v>
      </c>
      <c r="BZ655">
        <f>VLOOKUP($D655,'2023 FPIs'!$A$1:$G$33,7,FALSE)</f>
        <v>1428</v>
      </c>
      <c r="CA655">
        <f>VLOOKUP($D655,'2023 FPIs'!$A$1:$M$33,8,FALSE)</f>
        <v>0.27450980392156865</v>
      </c>
      <c r="CB655">
        <f>VLOOKUP($D655,'2023 FPIs'!$A$1:$M$33,9,FALSE)</f>
        <v>0.28635346756152125</v>
      </c>
      <c r="CC655">
        <f>VLOOKUP($D655,'2023 FPIs'!$A$1:$M$33,10,FALSE)</f>
        <v>0.18212478920741992</v>
      </c>
      <c r="CD655">
        <f>VLOOKUP($D655,'2023 FPIs'!$A$1:$M$33,11,FALSE)</f>
        <v>0.49230769230769228</v>
      </c>
      <c r="CE655">
        <f>VLOOKUP($D655,'2023 FPIs'!$A$1:$M$33,12,FALSE)</f>
        <v>0.40909090909090906</v>
      </c>
      <c r="CF655">
        <f>VLOOKUP($D655,'2023 FPIs'!$A$1:$M$33,13,FALSE)</f>
        <v>0.19798657718120805</v>
      </c>
      <c r="CG655">
        <f t="shared" si="78"/>
        <v>-3.8</v>
      </c>
      <c r="CH655">
        <f t="shared" si="79"/>
        <v>0.68079800498753118</v>
      </c>
      <c r="CI655">
        <f t="shared" si="80"/>
        <v>0.8214285714285714</v>
      </c>
      <c r="CJ655">
        <f t="shared" si="81"/>
        <v>0.72805507745266773</v>
      </c>
      <c r="CK655">
        <f t="shared" si="82"/>
        <v>1.0092165898617511</v>
      </c>
      <c r="CL655">
        <f t="shared" si="83"/>
        <v>-38</v>
      </c>
    </row>
    <row r="656" spans="1:90">
      <c r="A656" t="s">
        <v>0</v>
      </c>
      <c r="B656">
        <v>0</v>
      </c>
      <c r="C656" t="s">
        <v>67</v>
      </c>
      <c r="D656" t="s">
        <v>65</v>
      </c>
      <c r="E656">
        <v>17</v>
      </c>
      <c r="F656">
        <v>20</v>
      </c>
      <c r="G656">
        <v>22</v>
      </c>
      <c r="H656">
        <v>33</v>
      </c>
      <c r="I656">
        <v>139</v>
      </c>
      <c r="J656">
        <v>1</v>
      </c>
      <c r="K656">
        <v>0</v>
      </c>
      <c r="L656">
        <v>4</v>
      </c>
      <c r="M656">
        <v>14</v>
      </c>
      <c r="N656">
        <v>4.5999999999999996</v>
      </c>
      <c r="O656">
        <v>3.8</v>
      </c>
      <c r="P656">
        <v>66.7</v>
      </c>
      <c r="Q656">
        <v>85.3</v>
      </c>
      <c r="R656">
        <v>19</v>
      </c>
      <c r="S656">
        <v>100</v>
      </c>
      <c r="T656">
        <v>5.3</v>
      </c>
      <c r="U656">
        <v>0</v>
      </c>
      <c r="V656">
        <v>3</v>
      </c>
      <c r="W656">
        <v>3</v>
      </c>
      <c r="X656">
        <v>0</v>
      </c>
      <c r="Y656">
        <v>0</v>
      </c>
      <c r="Z656">
        <v>5</v>
      </c>
      <c r="AA656">
        <v>239</v>
      </c>
      <c r="AB656">
        <v>4</v>
      </c>
      <c r="AC656">
        <v>14</v>
      </c>
      <c r="AD656">
        <v>1</v>
      </c>
      <c r="AE656">
        <v>1</v>
      </c>
      <c r="AF656">
        <v>27.234798965277779</v>
      </c>
      <c r="AG656">
        <f>VLOOKUP(C656,'2023 FPIs'!$A$1:$B$33,2,FALSE)</f>
        <v>-6.8</v>
      </c>
      <c r="AH656">
        <f>VLOOKUP($C656,'2023 FPIs'!$A$1:$F$33,3,FALSE)</f>
        <v>27.3</v>
      </c>
      <c r="AI656">
        <f>VLOOKUP($C656,'2023 FPIs'!$A$1:$F$33,4,FALSE)</f>
        <v>25.3</v>
      </c>
      <c r="AJ656">
        <f>VLOOKUP($C656,'2023 FPIs'!$A$1:$F$33,5,FALSE)</f>
        <v>42.3</v>
      </c>
      <c r="AK656">
        <f>VLOOKUP($C656,'2023 FPIs'!$A$1:$F$33,6,FALSE)</f>
        <v>43.8</v>
      </c>
      <c r="AL656">
        <f>VLOOKUP($C656,'2023 FPIs'!$A$1:$M$33,7,FALSE)</f>
        <v>1390</v>
      </c>
      <c r="AM656">
        <f>VLOOKUP($C656,'2023 FPIs'!$A$1:$M$33,8,FALSE)</f>
        <v>2.6143790849673224E-2</v>
      </c>
      <c r="AN656">
        <f>VLOOKUP($C656,'2023 FPIs'!$A$1:$M$33,9,FALSE)</f>
        <v>0</v>
      </c>
      <c r="AO656">
        <f>VLOOKUP($C656,'2023 FPIs'!$A$1:$M$33,10,FALSE)</f>
        <v>8.937605396290052E-2</v>
      </c>
      <c r="AP656">
        <f>VLOOKUP($C656,'2023 FPIs'!$A$1:$M$33,11,FALSE)</f>
        <v>0.14505494505494493</v>
      </c>
      <c r="AQ656">
        <f>VLOOKUP($C656,'2023 FPIs'!$A$1:$M$33,12,FALSE)</f>
        <v>0.41774891774891765</v>
      </c>
      <c r="AR656">
        <f>VLOOKUP($C656,'2023 FPIs'!$A$1:$M$33,13,FALSE)</f>
        <v>7.0469798657718116E-2</v>
      </c>
      <c r="AS656">
        <v>17</v>
      </c>
      <c r="AT656">
        <v>20</v>
      </c>
      <c r="AU656">
        <v>22</v>
      </c>
      <c r="AV656">
        <v>37</v>
      </c>
      <c r="AW656">
        <v>207</v>
      </c>
      <c r="AX656">
        <v>0</v>
      </c>
      <c r="AY656">
        <v>1</v>
      </c>
      <c r="AZ656">
        <v>4</v>
      </c>
      <c r="BA656">
        <v>29</v>
      </c>
      <c r="BB656">
        <v>6.4</v>
      </c>
      <c r="BC656">
        <v>5</v>
      </c>
      <c r="BD656">
        <v>59.5</v>
      </c>
      <c r="BE656">
        <v>63.7</v>
      </c>
      <c r="BF656">
        <v>33</v>
      </c>
      <c r="BG656">
        <v>134</v>
      </c>
      <c r="BH656">
        <v>4.0999999999999996</v>
      </c>
      <c r="BI656">
        <v>2</v>
      </c>
      <c r="BJ656">
        <v>2</v>
      </c>
      <c r="BK656">
        <v>2</v>
      </c>
      <c r="BL656">
        <v>2</v>
      </c>
      <c r="BM656">
        <v>2</v>
      </c>
      <c r="BN656">
        <v>5</v>
      </c>
      <c r="BO656">
        <v>210</v>
      </c>
      <c r="BP656">
        <v>7</v>
      </c>
      <c r="BQ656">
        <v>16</v>
      </c>
      <c r="BR656">
        <v>0</v>
      </c>
      <c r="BS656">
        <v>0</v>
      </c>
      <c r="BT656">
        <v>32.938789415458338</v>
      </c>
      <c r="BU656">
        <f>VLOOKUP(D656,'2023 FPIs'!$A$1:$B$33,2,FALSE)</f>
        <v>-0.3</v>
      </c>
      <c r="BV656">
        <f>VLOOKUP($D656,'2023 FPIs'!$A$1:$F$33,3,FALSE)</f>
        <v>53.7</v>
      </c>
      <c r="BW656">
        <f>VLOOKUP($D656,'2023 FPIs'!$A$1:$F$33,4,FALSE)</f>
        <v>43.4</v>
      </c>
      <c r="BX656">
        <f>VLOOKUP($D656,'2023 FPIs'!$A$1:$F$33,5,FALSE)</f>
        <v>63.8</v>
      </c>
      <c r="BY656">
        <f>VLOOKUP($D656,'2023 FPIs'!$A$1:$F$33,6,FALSE)</f>
        <v>46.8</v>
      </c>
      <c r="BZ656">
        <f>VLOOKUP($D656,'2023 FPIs'!$A$1:$G$33,7,FALSE)</f>
        <v>1505</v>
      </c>
      <c r="CA656">
        <f>VLOOKUP($D656,'2023 FPIs'!$A$1:$M$33,8,FALSE)</f>
        <v>0.45098039215686275</v>
      </c>
      <c r="CB656">
        <f>VLOOKUP($D656,'2023 FPIs'!$A$1:$M$33,9,FALSE)</f>
        <v>0.59060402684563762</v>
      </c>
      <c r="CC656">
        <f>VLOOKUP($D656,'2023 FPIs'!$A$1:$M$33,10,FALSE)</f>
        <v>0.3946037099494098</v>
      </c>
      <c r="CD656">
        <f>VLOOKUP($D656,'2023 FPIs'!$A$1:$M$33,11,FALSE)</f>
        <v>0.6175824175824175</v>
      </c>
      <c r="CE656">
        <f>VLOOKUP($D656,'2023 FPIs'!$A$1:$M$33,12,FALSE)</f>
        <v>0.4826839826839826</v>
      </c>
      <c r="CF656">
        <f>VLOOKUP($D656,'2023 FPIs'!$A$1:$M$33,13,FALSE)</f>
        <v>0.4563758389261745</v>
      </c>
      <c r="CG656">
        <f t="shared" si="78"/>
        <v>-6.5</v>
      </c>
      <c r="CH656">
        <f t="shared" si="79"/>
        <v>0.50837988826815639</v>
      </c>
      <c r="CI656">
        <f t="shared" si="80"/>
        <v>0.58294930875576045</v>
      </c>
      <c r="CJ656">
        <f t="shared" si="81"/>
        <v>0.6630094043887147</v>
      </c>
      <c r="CK656">
        <f t="shared" si="82"/>
        <v>0.9358974358974359</v>
      </c>
      <c r="CL656">
        <f t="shared" si="83"/>
        <v>-115</v>
      </c>
    </row>
    <row r="657" spans="1:90">
      <c r="A657" t="s">
        <v>0</v>
      </c>
      <c r="B657">
        <v>0</v>
      </c>
      <c r="C657" t="s">
        <v>67</v>
      </c>
      <c r="D657" t="s">
        <v>60</v>
      </c>
      <c r="E657">
        <v>27</v>
      </c>
      <c r="F657">
        <v>37</v>
      </c>
      <c r="G657">
        <v>34</v>
      </c>
      <c r="H657">
        <v>58</v>
      </c>
      <c r="I657">
        <v>334</v>
      </c>
      <c r="J657">
        <v>2</v>
      </c>
      <c r="K657">
        <v>0</v>
      </c>
      <c r="L657">
        <v>3</v>
      </c>
      <c r="M657">
        <v>27</v>
      </c>
      <c r="N657">
        <v>6.2</v>
      </c>
      <c r="O657">
        <v>5.5</v>
      </c>
      <c r="P657">
        <v>58.6</v>
      </c>
      <c r="Q657">
        <v>86.4</v>
      </c>
      <c r="R657">
        <v>14</v>
      </c>
      <c r="S657">
        <v>44</v>
      </c>
      <c r="T657">
        <v>3.1</v>
      </c>
      <c r="U657">
        <v>1</v>
      </c>
      <c r="V657">
        <v>2</v>
      </c>
      <c r="W657">
        <v>3</v>
      </c>
      <c r="X657">
        <v>3</v>
      </c>
      <c r="Y657">
        <v>3</v>
      </c>
      <c r="Z657">
        <v>5</v>
      </c>
      <c r="AA657">
        <v>246</v>
      </c>
      <c r="AB657">
        <v>10</v>
      </c>
      <c r="AC657">
        <v>19</v>
      </c>
      <c r="AD657">
        <v>0</v>
      </c>
      <c r="AE657">
        <v>1</v>
      </c>
      <c r="AF657">
        <v>29.614272861111115</v>
      </c>
      <c r="AG657">
        <f>VLOOKUP(C657,'2023 FPIs'!$A$1:$B$33,2,FALSE)</f>
        <v>-6.8</v>
      </c>
      <c r="AH657">
        <f>VLOOKUP($C657,'2023 FPIs'!$A$1:$F$33,3,FALSE)</f>
        <v>27.3</v>
      </c>
      <c r="AI657">
        <f>VLOOKUP($C657,'2023 FPIs'!$A$1:$F$33,4,FALSE)</f>
        <v>25.3</v>
      </c>
      <c r="AJ657">
        <f>VLOOKUP($C657,'2023 FPIs'!$A$1:$F$33,5,FALSE)</f>
        <v>42.3</v>
      </c>
      <c r="AK657">
        <f>VLOOKUP($C657,'2023 FPIs'!$A$1:$F$33,6,FALSE)</f>
        <v>43.8</v>
      </c>
      <c r="AL657">
        <f>VLOOKUP($C657,'2023 FPIs'!$A$1:$M$33,7,FALSE)</f>
        <v>1390</v>
      </c>
      <c r="AM657">
        <f>VLOOKUP($C657,'2023 FPIs'!$A$1:$M$33,8,FALSE)</f>
        <v>2.6143790849673224E-2</v>
      </c>
      <c r="AN657">
        <f>VLOOKUP($C657,'2023 FPIs'!$A$1:$M$33,9,FALSE)</f>
        <v>0</v>
      </c>
      <c r="AO657">
        <f>VLOOKUP($C657,'2023 FPIs'!$A$1:$M$33,10,FALSE)</f>
        <v>8.937605396290052E-2</v>
      </c>
      <c r="AP657">
        <f>VLOOKUP($C657,'2023 FPIs'!$A$1:$M$33,11,FALSE)</f>
        <v>0.14505494505494493</v>
      </c>
      <c r="AQ657">
        <f>VLOOKUP($C657,'2023 FPIs'!$A$1:$M$33,12,FALSE)</f>
        <v>0.41774891774891765</v>
      </c>
      <c r="AR657">
        <f>VLOOKUP($C657,'2023 FPIs'!$A$1:$M$33,13,FALSE)</f>
        <v>7.0469798657718116E-2</v>
      </c>
      <c r="AS657">
        <v>27</v>
      </c>
      <c r="AT657">
        <v>37</v>
      </c>
      <c r="AU657">
        <v>23</v>
      </c>
      <c r="AV657">
        <v>36</v>
      </c>
      <c r="AW657">
        <v>279</v>
      </c>
      <c r="AX657">
        <v>1</v>
      </c>
      <c r="AY657">
        <v>1</v>
      </c>
      <c r="AZ657">
        <v>2</v>
      </c>
      <c r="BA657">
        <v>17</v>
      </c>
      <c r="BB657">
        <v>8.1999999999999993</v>
      </c>
      <c r="BC657">
        <v>7.3</v>
      </c>
      <c r="BD657">
        <v>63.9</v>
      </c>
      <c r="BE657">
        <v>85.3</v>
      </c>
      <c r="BF657">
        <v>33</v>
      </c>
      <c r="BG657">
        <v>146</v>
      </c>
      <c r="BH657">
        <v>4.4000000000000004</v>
      </c>
      <c r="BI657">
        <v>2</v>
      </c>
      <c r="BJ657">
        <v>5</v>
      </c>
      <c r="BK657">
        <v>5</v>
      </c>
      <c r="BL657">
        <v>2</v>
      </c>
      <c r="BM657">
        <v>2</v>
      </c>
      <c r="BN657">
        <v>2</v>
      </c>
      <c r="BO657">
        <v>93</v>
      </c>
      <c r="BP657">
        <v>3</v>
      </c>
      <c r="BQ657">
        <v>13</v>
      </c>
      <c r="BR657">
        <v>1</v>
      </c>
      <c r="BS657">
        <v>1</v>
      </c>
      <c r="BT657">
        <v>30.559315086833333</v>
      </c>
      <c r="BU657">
        <f>VLOOKUP(D657,'2023 FPIs'!$A$1:$B$33,2,FALSE)</f>
        <v>1.2</v>
      </c>
      <c r="BV657">
        <f>VLOOKUP($D657,'2023 FPIs'!$A$1:$F$33,3,FALSE)</f>
        <v>60.6</v>
      </c>
      <c r="BW657">
        <f>VLOOKUP($D657,'2023 FPIs'!$A$1:$F$33,4,FALSE)</f>
        <v>52.7</v>
      </c>
      <c r="BX657">
        <f>VLOOKUP($D657,'2023 FPIs'!$A$1:$F$33,5,FALSE)</f>
        <v>62.4</v>
      </c>
      <c r="BY657">
        <f>VLOOKUP($D657,'2023 FPIs'!$A$1:$F$33,6,FALSE)</f>
        <v>53.1</v>
      </c>
      <c r="BZ657">
        <f>VLOOKUP($D657,'2023 FPIs'!$A$1:$G$33,7,FALSE)</f>
        <v>1549</v>
      </c>
      <c r="CA657">
        <f>VLOOKUP($D657,'2023 FPIs'!$A$1:$M$33,8,FALSE)</f>
        <v>0.5490196078431373</v>
      </c>
      <c r="CB657">
        <f>VLOOKUP($D657,'2023 FPIs'!$A$1:$M$33,9,FALSE)</f>
        <v>0.74496644295302006</v>
      </c>
      <c r="CC657">
        <f>VLOOKUP($D657,'2023 FPIs'!$A$1:$M$33,10,FALSE)</f>
        <v>0.55143338954468812</v>
      </c>
      <c r="CD657">
        <f>VLOOKUP($D657,'2023 FPIs'!$A$1:$M$33,11,FALSE)</f>
        <v>0.58681318681318673</v>
      </c>
      <c r="CE657">
        <f>VLOOKUP($D657,'2023 FPIs'!$A$1:$M$33,12,FALSE)</f>
        <v>0.61904761904761907</v>
      </c>
      <c r="CF657">
        <f>VLOOKUP($D657,'2023 FPIs'!$A$1:$M$33,13,FALSE)</f>
        <v>0.60402684563758391</v>
      </c>
      <c r="CG657">
        <f t="shared" si="78"/>
        <v>-8</v>
      </c>
      <c r="CH657">
        <f t="shared" si="79"/>
        <v>0.45049504950495051</v>
      </c>
      <c r="CI657">
        <f t="shared" si="80"/>
        <v>0.48007590132827321</v>
      </c>
      <c r="CJ657">
        <f t="shared" si="81"/>
        <v>0.67788461538461531</v>
      </c>
      <c r="CK657">
        <f t="shared" si="82"/>
        <v>0.82485875706214684</v>
      </c>
      <c r="CL657">
        <f t="shared" si="83"/>
        <v>-159</v>
      </c>
    </row>
    <row r="658" spans="1:90">
      <c r="A658" t="s">
        <v>0</v>
      </c>
      <c r="B658">
        <v>0</v>
      </c>
      <c r="C658" t="s">
        <v>67</v>
      </c>
      <c r="D658" t="s">
        <v>48</v>
      </c>
      <c r="E658">
        <v>13</v>
      </c>
      <c r="F658">
        <v>21</v>
      </c>
      <c r="G658">
        <v>25</v>
      </c>
      <c r="H658">
        <v>32</v>
      </c>
      <c r="I658">
        <v>149</v>
      </c>
      <c r="J658">
        <v>0</v>
      </c>
      <c r="K658">
        <v>0</v>
      </c>
      <c r="L658">
        <v>5</v>
      </c>
      <c r="M658">
        <v>55</v>
      </c>
      <c r="N658">
        <v>6.4</v>
      </c>
      <c r="O658">
        <v>4</v>
      </c>
      <c r="P658">
        <v>78.099999999999994</v>
      </c>
      <c r="Q658">
        <v>86.1</v>
      </c>
      <c r="R658">
        <v>31</v>
      </c>
      <c r="S658">
        <v>83</v>
      </c>
      <c r="T658">
        <v>2.7</v>
      </c>
      <c r="U658">
        <v>0</v>
      </c>
      <c r="V658">
        <v>2</v>
      </c>
      <c r="W658">
        <v>2</v>
      </c>
      <c r="X658">
        <v>1</v>
      </c>
      <c r="Y658">
        <v>1</v>
      </c>
      <c r="Z658">
        <v>5</v>
      </c>
      <c r="AA658">
        <v>229</v>
      </c>
      <c r="AB658">
        <v>5</v>
      </c>
      <c r="AC658">
        <v>14</v>
      </c>
      <c r="AD658">
        <v>2</v>
      </c>
      <c r="AE658">
        <v>3</v>
      </c>
      <c r="AF658">
        <v>38.676524506944446</v>
      </c>
      <c r="AG658">
        <f>VLOOKUP(C658,'2023 FPIs'!$A$1:$B$33,2,FALSE)</f>
        <v>-6.8</v>
      </c>
      <c r="AH658">
        <f>VLOOKUP($C658,'2023 FPIs'!$A$1:$F$33,3,FALSE)</f>
        <v>27.3</v>
      </c>
      <c r="AI658">
        <f>VLOOKUP($C658,'2023 FPIs'!$A$1:$F$33,4,FALSE)</f>
        <v>25.3</v>
      </c>
      <c r="AJ658">
        <f>VLOOKUP($C658,'2023 FPIs'!$A$1:$F$33,5,FALSE)</f>
        <v>42.3</v>
      </c>
      <c r="AK658">
        <f>VLOOKUP($C658,'2023 FPIs'!$A$1:$F$33,6,FALSE)</f>
        <v>43.8</v>
      </c>
      <c r="AL658">
        <f>VLOOKUP($C658,'2023 FPIs'!$A$1:$M$33,7,FALSE)</f>
        <v>1390</v>
      </c>
      <c r="AM658">
        <f>VLOOKUP($C658,'2023 FPIs'!$A$1:$M$33,8,FALSE)</f>
        <v>2.6143790849673224E-2</v>
      </c>
      <c r="AN658">
        <f>VLOOKUP($C658,'2023 FPIs'!$A$1:$M$33,9,FALSE)</f>
        <v>0</v>
      </c>
      <c r="AO658">
        <f>VLOOKUP($C658,'2023 FPIs'!$A$1:$M$33,10,FALSE)</f>
        <v>8.937605396290052E-2</v>
      </c>
      <c r="AP658">
        <f>VLOOKUP($C658,'2023 FPIs'!$A$1:$M$33,11,FALSE)</f>
        <v>0.14505494505494493</v>
      </c>
      <c r="AQ658">
        <f>VLOOKUP($C658,'2023 FPIs'!$A$1:$M$33,12,FALSE)</f>
        <v>0.41774891774891765</v>
      </c>
      <c r="AR658">
        <f>VLOOKUP($C658,'2023 FPIs'!$A$1:$M$33,13,FALSE)</f>
        <v>7.0469798657718116E-2</v>
      </c>
      <c r="AS658">
        <v>13</v>
      </c>
      <c r="AT658">
        <v>21</v>
      </c>
      <c r="AU658">
        <v>12</v>
      </c>
      <c r="AV658">
        <v>19</v>
      </c>
      <c r="AW658">
        <v>130</v>
      </c>
      <c r="AX658">
        <v>2</v>
      </c>
      <c r="AY658">
        <v>2</v>
      </c>
      <c r="AZ658">
        <v>2</v>
      </c>
      <c r="BA658">
        <v>9</v>
      </c>
      <c r="BB658">
        <v>7.3</v>
      </c>
      <c r="BC658">
        <v>6.2</v>
      </c>
      <c r="BD658">
        <v>63.2</v>
      </c>
      <c r="BE658">
        <v>78.7</v>
      </c>
      <c r="BF658">
        <v>23</v>
      </c>
      <c r="BG658">
        <v>135</v>
      </c>
      <c r="BH658">
        <v>5.9</v>
      </c>
      <c r="BI658">
        <v>0</v>
      </c>
      <c r="BJ658">
        <v>0</v>
      </c>
      <c r="BK658">
        <v>0</v>
      </c>
      <c r="BL658">
        <v>3</v>
      </c>
      <c r="BM658">
        <v>3</v>
      </c>
      <c r="BN658">
        <v>4</v>
      </c>
      <c r="BO658">
        <v>216</v>
      </c>
      <c r="BP658">
        <v>1</v>
      </c>
      <c r="BQ658">
        <v>8</v>
      </c>
      <c r="BR658">
        <v>1</v>
      </c>
      <c r="BS658">
        <v>2</v>
      </c>
      <c r="BT658">
        <v>21.49706179270833</v>
      </c>
      <c r="BU658">
        <f>VLOOKUP(D658,'2023 FPIs'!$A$1:$B$33,2,FALSE)</f>
        <v>-1.7</v>
      </c>
      <c r="BV658">
        <f>VLOOKUP($D658,'2023 FPIs'!$A$1:$F$33,3,FALSE)</f>
        <v>52.7</v>
      </c>
      <c r="BW658">
        <f>VLOOKUP($D658,'2023 FPIs'!$A$1:$F$33,4,FALSE)</f>
        <v>49.6</v>
      </c>
      <c r="BX658">
        <f>VLOOKUP($D658,'2023 FPIs'!$A$1:$F$33,5,FALSE)</f>
        <v>57.7</v>
      </c>
      <c r="BY658">
        <f>VLOOKUP($D658,'2023 FPIs'!$A$1:$F$33,6,FALSE)</f>
        <v>42.2</v>
      </c>
      <c r="BZ658">
        <f>VLOOKUP($D658,'2023 FPIs'!$A$1:$G$33,7,FALSE)</f>
        <v>1555</v>
      </c>
      <c r="CA658">
        <f>VLOOKUP($D658,'2023 FPIs'!$A$1:$M$33,8,FALSE)</f>
        <v>0.35947712418300654</v>
      </c>
      <c r="CB658">
        <f>VLOOKUP($D658,'2023 FPIs'!$A$1:$M$33,9,FALSE)</f>
        <v>0.56823266219239377</v>
      </c>
      <c r="CC658">
        <f>VLOOKUP($D658,'2023 FPIs'!$A$1:$M$33,10,FALSE)</f>
        <v>0.49915682967959535</v>
      </c>
      <c r="CD658">
        <f>VLOOKUP($D658,'2023 FPIs'!$A$1:$M$33,11,FALSE)</f>
        <v>0.48351648351648352</v>
      </c>
      <c r="CE658">
        <f>VLOOKUP($D658,'2023 FPIs'!$A$1:$M$33,12,FALSE)</f>
        <v>0.38311688311688313</v>
      </c>
      <c r="CF658">
        <f>VLOOKUP($D658,'2023 FPIs'!$A$1:$M$33,13,FALSE)</f>
        <v>0.62416107382550334</v>
      </c>
      <c r="CG658">
        <f t="shared" si="78"/>
        <v>-5.0999999999999996</v>
      </c>
      <c r="CH658">
        <f t="shared" si="79"/>
        <v>0.51802656546489567</v>
      </c>
      <c r="CI658">
        <f t="shared" si="80"/>
        <v>0.51008064516129037</v>
      </c>
      <c r="CJ658">
        <f t="shared" si="81"/>
        <v>0.73310225303292886</v>
      </c>
      <c r="CK658">
        <f t="shared" si="82"/>
        <v>1.0379146919431279</v>
      </c>
      <c r="CL658">
        <f t="shared" si="83"/>
        <v>-165</v>
      </c>
    </row>
    <row r="659" spans="1:90">
      <c r="A659" t="s">
        <v>0</v>
      </c>
      <c r="B659">
        <v>0</v>
      </c>
      <c r="C659" t="s">
        <v>67</v>
      </c>
      <c r="D659" t="s">
        <v>50</v>
      </c>
      <c r="E659">
        <v>24</v>
      </c>
      <c r="F659">
        <v>42</v>
      </c>
      <c r="G659">
        <v>25</v>
      </c>
      <c r="H659">
        <v>41</v>
      </c>
      <c r="I659">
        <v>243</v>
      </c>
      <c r="J659">
        <v>3</v>
      </c>
      <c r="K659">
        <v>2</v>
      </c>
      <c r="L659">
        <v>1</v>
      </c>
      <c r="M659">
        <v>4</v>
      </c>
      <c r="N659">
        <v>6</v>
      </c>
      <c r="O659">
        <v>5.8</v>
      </c>
      <c r="P659">
        <v>61</v>
      </c>
      <c r="Q659">
        <v>81.7</v>
      </c>
      <c r="R659">
        <v>23</v>
      </c>
      <c r="S659">
        <v>99</v>
      </c>
      <c r="T659">
        <v>4.3</v>
      </c>
      <c r="U659">
        <v>0</v>
      </c>
      <c r="V659">
        <v>1</v>
      </c>
      <c r="W659">
        <v>1</v>
      </c>
      <c r="X659">
        <v>3</v>
      </c>
      <c r="Y659">
        <v>3</v>
      </c>
      <c r="Z659">
        <v>3</v>
      </c>
      <c r="AA659">
        <v>114</v>
      </c>
      <c r="AB659">
        <v>5</v>
      </c>
      <c r="AC659">
        <v>10</v>
      </c>
      <c r="AD659">
        <v>1</v>
      </c>
      <c r="AE659">
        <v>1</v>
      </c>
      <c r="AF659">
        <v>28.821114895833336</v>
      </c>
      <c r="AG659">
        <f>VLOOKUP(C659,'2023 FPIs'!$A$1:$B$33,2,FALSE)</f>
        <v>-6.8</v>
      </c>
      <c r="AH659">
        <f>VLOOKUP($C659,'2023 FPIs'!$A$1:$F$33,3,FALSE)</f>
        <v>27.3</v>
      </c>
      <c r="AI659">
        <f>VLOOKUP($C659,'2023 FPIs'!$A$1:$F$33,4,FALSE)</f>
        <v>25.3</v>
      </c>
      <c r="AJ659">
        <f>VLOOKUP($C659,'2023 FPIs'!$A$1:$F$33,5,FALSE)</f>
        <v>42.3</v>
      </c>
      <c r="AK659">
        <f>VLOOKUP($C659,'2023 FPIs'!$A$1:$F$33,6,FALSE)</f>
        <v>43.8</v>
      </c>
      <c r="AL659">
        <f>VLOOKUP($C659,'2023 FPIs'!$A$1:$M$33,7,FALSE)</f>
        <v>1390</v>
      </c>
      <c r="AM659">
        <f>VLOOKUP($C659,'2023 FPIs'!$A$1:$M$33,8,FALSE)</f>
        <v>2.6143790849673224E-2</v>
      </c>
      <c r="AN659">
        <f>VLOOKUP($C659,'2023 FPIs'!$A$1:$M$33,9,FALSE)</f>
        <v>0</v>
      </c>
      <c r="AO659">
        <f>VLOOKUP($C659,'2023 FPIs'!$A$1:$M$33,10,FALSE)</f>
        <v>8.937605396290052E-2</v>
      </c>
      <c r="AP659">
        <f>VLOOKUP($C659,'2023 FPIs'!$A$1:$M$33,11,FALSE)</f>
        <v>0.14505494505494493</v>
      </c>
      <c r="AQ659">
        <f>VLOOKUP($C659,'2023 FPIs'!$A$1:$M$33,12,FALSE)</f>
        <v>0.41774891774891765</v>
      </c>
      <c r="AR659">
        <f>VLOOKUP($C659,'2023 FPIs'!$A$1:$M$33,13,FALSE)</f>
        <v>7.0469798657718116E-2</v>
      </c>
      <c r="AS659">
        <v>24</v>
      </c>
      <c r="AT659">
        <v>42</v>
      </c>
      <c r="AU659">
        <v>20</v>
      </c>
      <c r="AV659">
        <v>28</v>
      </c>
      <c r="AW659">
        <v>218</v>
      </c>
      <c r="AX659">
        <v>3</v>
      </c>
      <c r="AY659">
        <v>0</v>
      </c>
      <c r="AZ659">
        <v>2</v>
      </c>
      <c r="BA659">
        <v>18</v>
      </c>
      <c r="BB659">
        <v>8.4</v>
      </c>
      <c r="BC659">
        <v>7.3</v>
      </c>
      <c r="BD659">
        <v>71.400000000000006</v>
      </c>
      <c r="BE659">
        <v>129.80000000000001</v>
      </c>
      <c r="BF659">
        <v>30</v>
      </c>
      <c r="BG659">
        <v>159</v>
      </c>
      <c r="BH659">
        <v>5.3</v>
      </c>
      <c r="BI659">
        <v>3</v>
      </c>
      <c r="BJ659">
        <v>0</v>
      </c>
      <c r="BK659">
        <v>0</v>
      </c>
      <c r="BL659">
        <v>6</v>
      </c>
      <c r="BM659">
        <v>6</v>
      </c>
      <c r="BN659">
        <v>2</v>
      </c>
      <c r="BO659">
        <v>88</v>
      </c>
      <c r="BP659">
        <v>4</v>
      </c>
      <c r="BQ659">
        <v>10</v>
      </c>
      <c r="BR659">
        <v>1</v>
      </c>
      <c r="BS659">
        <v>2</v>
      </c>
      <c r="BT659">
        <v>31.352473196374998</v>
      </c>
      <c r="BU659">
        <f>VLOOKUP(D659,'2023 FPIs'!$A$1:$B$33,2,FALSE)</f>
        <v>1.6</v>
      </c>
      <c r="BV659">
        <f>VLOOKUP($D659,'2023 FPIs'!$A$1:$F$33,3,FALSE)</f>
        <v>66.599999999999994</v>
      </c>
      <c r="BW659">
        <f>VLOOKUP($D659,'2023 FPIs'!$A$1:$F$33,4,FALSE)</f>
        <v>51.4</v>
      </c>
      <c r="BX659">
        <f>VLOOKUP($D659,'2023 FPIs'!$A$1:$F$33,5,FALSE)</f>
        <v>67.8</v>
      </c>
      <c r="BY659">
        <f>VLOOKUP($D659,'2023 FPIs'!$A$1:$F$33,6,FALSE)</f>
        <v>65.5</v>
      </c>
      <c r="BZ659">
        <f>VLOOKUP($D659,'2023 FPIs'!$A$1:$G$33,7,FALSE)</f>
        <v>1573</v>
      </c>
      <c r="CA659">
        <f>VLOOKUP($D659,'2023 FPIs'!$A$1:$M$33,8,FALSE)</f>
        <v>0.57516339869281052</v>
      </c>
      <c r="CB659">
        <f>VLOOKUP($D659,'2023 FPIs'!$A$1:$M$33,9,FALSE)</f>
        <v>0.87919463087248306</v>
      </c>
      <c r="CC659">
        <f>VLOOKUP($D659,'2023 FPIs'!$A$1:$M$33,10,FALSE)</f>
        <v>0.5295109612141653</v>
      </c>
      <c r="CD659">
        <f>VLOOKUP($D659,'2023 FPIs'!$A$1:$M$33,11,FALSE)</f>
        <v>0.70549450549450532</v>
      </c>
      <c r="CE659">
        <f>VLOOKUP($D659,'2023 FPIs'!$A$1:$M$33,12,FALSE)</f>
        <v>0.88744588744588737</v>
      </c>
      <c r="CF659">
        <f>VLOOKUP($D659,'2023 FPIs'!$A$1:$M$33,13,FALSE)</f>
        <v>0.68456375838926176</v>
      </c>
      <c r="CG659">
        <f t="shared" si="78"/>
        <v>-8.4</v>
      </c>
      <c r="CH659">
        <f t="shared" si="79"/>
        <v>0.40990990990990994</v>
      </c>
      <c r="CI659">
        <f t="shared" si="80"/>
        <v>0.49221789883268485</v>
      </c>
      <c r="CJ659">
        <f t="shared" si="81"/>
        <v>0.62389380530973448</v>
      </c>
      <c r="CK659">
        <f t="shared" si="82"/>
        <v>0.66870229007633586</v>
      </c>
      <c r="CL659">
        <f t="shared" si="83"/>
        <v>-183</v>
      </c>
    </row>
    <row r="660" spans="1:90">
      <c r="A660" t="s">
        <v>1</v>
      </c>
      <c r="B660">
        <v>1</v>
      </c>
      <c r="C660" t="s">
        <v>50</v>
      </c>
      <c r="D660" t="s">
        <v>46</v>
      </c>
      <c r="E660">
        <v>21</v>
      </c>
      <c r="F660">
        <v>20</v>
      </c>
      <c r="G660">
        <v>22</v>
      </c>
      <c r="H660">
        <v>35</v>
      </c>
      <c r="I660">
        <v>250</v>
      </c>
      <c r="J660">
        <v>1</v>
      </c>
      <c r="K660">
        <v>0</v>
      </c>
      <c r="L660">
        <v>1</v>
      </c>
      <c r="M660">
        <v>3</v>
      </c>
      <c r="N660">
        <v>7.2</v>
      </c>
      <c r="O660">
        <v>6.9</v>
      </c>
      <c r="P660">
        <v>62.9</v>
      </c>
      <c r="Q660">
        <v>93.7</v>
      </c>
      <c r="R660">
        <v>34</v>
      </c>
      <c r="S660">
        <v>118</v>
      </c>
      <c r="T660">
        <v>3.5</v>
      </c>
      <c r="U660">
        <v>1</v>
      </c>
      <c r="V660">
        <v>0</v>
      </c>
      <c r="W660">
        <v>0</v>
      </c>
      <c r="X660">
        <v>3</v>
      </c>
      <c r="Y660">
        <v>3</v>
      </c>
      <c r="Z660">
        <v>5</v>
      </c>
      <c r="AA660">
        <v>222</v>
      </c>
      <c r="AB660">
        <v>5</v>
      </c>
      <c r="AC660">
        <v>15</v>
      </c>
      <c r="AD660">
        <v>1</v>
      </c>
      <c r="AE660">
        <v>3</v>
      </c>
      <c r="AF660">
        <v>32.753153319444444</v>
      </c>
      <c r="AG660">
        <f>VLOOKUP(C660,'2023 FPIs'!$A$1:$B$33,2,FALSE)</f>
        <v>1.6</v>
      </c>
      <c r="AH660">
        <f>VLOOKUP($C660,'2023 FPIs'!$A$1:$F$33,3,FALSE)</f>
        <v>66.599999999999994</v>
      </c>
      <c r="AI660">
        <f>VLOOKUP($C660,'2023 FPIs'!$A$1:$F$33,4,FALSE)</f>
        <v>51.4</v>
      </c>
      <c r="AJ660">
        <f>VLOOKUP($C660,'2023 FPIs'!$A$1:$F$33,5,FALSE)</f>
        <v>67.8</v>
      </c>
      <c r="AK660">
        <f>VLOOKUP($C660,'2023 FPIs'!$A$1:$F$33,6,FALSE)</f>
        <v>65.5</v>
      </c>
      <c r="AL660">
        <f>VLOOKUP($C660,'2023 FPIs'!$A$1:$M$33,7,FALSE)</f>
        <v>1573</v>
      </c>
      <c r="AM660">
        <f>VLOOKUP($C660,'2023 FPIs'!$A$1:$M$33,8,FALSE)</f>
        <v>0.57516339869281052</v>
      </c>
      <c r="AN660">
        <f>VLOOKUP($C660,'2023 FPIs'!$A$1:$M$33,9,FALSE)</f>
        <v>0.87919463087248306</v>
      </c>
      <c r="AO660">
        <f>VLOOKUP($C660,'2023 FPIs'!$A$1:$M$33,10,FALSE)</f>
        <v>0.5295109612141653</v>
      </c>
      <c r="AP660">
        <f>VLOOKUP($C660,'2023 FPIs'!$A$1:$M$33,11,FALSE)</f>
        <v>0.70549450549450532</v>
      </c>
      <c r="AQ660">
        <f>VLOOKUP($C660,'2023 FPIs'!$A$1:$M$33,12,FALSE)</f>
        <v>0.88744588744588737</v>
      </c>
      <c r="AR660">
        <f>VLOOKUP($C660,'2023 FPIs'!$A$1:$M$33,13,FALSE)</f>
        <v>0.68456375838926176</v>
      </c>
      <c r="AS660">
        <v>21</v>
      </c>
      <c r="AT660">
        <v>20</v>
      </c>
      <c r="AU660">
        <v>21</v>
      </c>
      <c r="AV660">
        <v>39</v>
      </c>
      <c r="AW660">
        <v>226</v>
      </c>
      <c r="AX660">
        <v>2</v>
      </c>
      <c r="AY660">
        <v>1</v>
      </c>
      <c r="AZ660">
        <v>0</v>
      </c>
      <c r="BA660">
        <v>0</v>
      </c>
      <c r="BB660">
        <v>5.8</v>
      </c>
      <c r="BC660">
        <v>5.8</v>
      </c>
      <c r="BD660">
        <v>53.8</v>
      </c>
      <c r="BE660">
        <v>77.5</v>
      </c>
      <c r="BF660">
        <v>23</v>
      </c>
      <c r="BG660">
        <v>90</v>
      </c>
      <c r="BH660">
        <v>3.9</v>
      </c>
      <c r="BI660">
        <v>0</v>
      </c>
      <c r="BJ660">
        <v>2</v>
      </c>
      <c r="BK660">
        <v>2</v>
      </c>
      <c r="BL660">
        <v>2</v>
      </c>
      <c r="BM660">
        <v>2</v>
      </c>
      <c r="BN660">
        <v>5</v>
      </c>
      <c r="BO660">
        <v>247</v>
      </c>
      <c r="BP660">
        <v>5</v>
      </c>
      <c r="BQ660">
        <v>14</v>
      </c>
      <c r="BR660">
        <v>0</v>
      </c>
      <c r="BS660">
        <v>1</v>
      </c>
      <c r="BT660">
        <v>27.420434057583332</v>
      </c>
      <c r="BU660">
        <f>VLOOKUP(D660,'2023 FPIs'!$A$1:$B$33,2,FALSE)</f>
        <v>7.4</v>
      </c>
      <c r="BV660">
        <f>VLOOKUP($D660,'2023 FPIs'!$A$1:$F$33,3,FALSE)</f>
        <v>65.8</v>
      </c>
      <c r="BW660">
        <f>VLOOKUP($D660,'2023 FPIs'!$A$1:$F$33,4,FALSE)</f>
        <v>58.2</v>
      </c>
      <c r="BX660">
        <f>VLOOKUP($D660,'2023 FPIs'!$A$1:$F$33,5,FALSE)</f>
        <v>68.7</v>
      </c>
      <c r="BY660">
        <f>VLOOKUP($D660,'2023 FPIs'!$A$1:$F$33,6,FALSE)</f>
        <v>41.6</v>
      </c>
      <c r="BZ660">
        <f>VLOOKUP($D660,'2023 FPIs'!$A$1:$G$33,7,FALSE)</f>
        <v>1663</v>
      </c>
      <c r="CA660">
        <f>VLOOKUP($D660,'2023 FPIs'!$A$1:$M$33,8,FALSE)</f>
        <v>0.95424836601307195</v>
      </c>
      <c r="CB660">
        <f>VLOOKUP($D660,'2023 FPIs'!$A$1:$M$33,9,FALSE)</f>
        <v>0.86129753914988805</v>
      </c>
      <c r="CC660">
        <f>VLOOKUP($D660,'2023 FPIs'!$A$1:$M$33,10,FALSE)</f>
        <v>0.64418212478920744</v>
      </c>
      <c r="CD660">
        <f>VLOOKUP($D660,'2023 FPIs'!$A$1:$M$33,11,FALSE)</f>
        <v>0.72527472527472525</v>
      </c>
      <c r="CE660">
        <f>VLOOKUP($D660,'2023 FPIs'!$A$1:$M$33,12,FALSE)</f>
        <v>0.37012987012987014</v>
      </c>
      <c r="CF660">
        <f>VLOOKUP($D660,'2023 FPIs'!$A$1:$M$33,13,FALSE)</f>
        <v>0.98657718120805371</v>
      </c>
      <c r="CG660">
        <f t="shared" si="78"/>
        <v>-5.8000000000000007</v>
      </c>
      <c r="CH660">
        <f t="shared" si="79"/>
        <v>1.0121580547112461</v>
      </c>
      <c r="CI660">
        <f t="shared" si="80"/>
        <v>0.88316151202749138</v>
      </c>
      <c r="CJ660">
        <f t="shared" si="81"/>
        <v>0.98689956331877726</v>
      </c>
      <c r="CK660">
        <f t="shared" si="82"/>
        <v>1.5745192307692306</v>
      </c>
      <c r="CL660">
        <f t="shared" si="83"/>
        <v>-90</v>
      </c>
    </row>
    <row r="661" spans="1:90">
      <c r="A661" t="s">
        <v>0</v>
      </c>
      <c r="B661">
        <v>0</v>
      </c>
      <c r="C661" t="s">
        <v>50</v>
      </c>
      <c r="D661" t="s">
        <v>60</v>
      </c>
      <c r="E661">
        <v>31</v>
      </c>
      <c r="F661">
        <v>37</v>
      </c>
      <c r="G661">
        <v>28</v>
      </c>
      <c r="H661">
        <v>35</v>
      </c>
      <c r="I661">
        <v>316</v>
      </c>
      <c r="J661">
        <v>3</v>
      </c>
      <c r="K661">
        <v>1</v>
      </c>
      <c r="L661">
        <v>2</v>
      </c>
      <c r="M661">
        <v>7</v>
      </c>
      <c r="N661">
        <v>9.1999999999999993</v>
      </c>
      <c r="O661">
        <v>8.5</v>
      </c>
      <c r="P661">
        <v>80</v>
      </c>
      <c r="Q661">
        <v>121</v>
      </c>
      <c r="R661">
        <v>27</v>
      </c>
      <c r="S661">
        <v>102</v>
      </c>
      <c r="T661">
        <v>3.8</v>
      </c>
      <c r="U661">
        <v>1</v>
      </c>
      <c r="V661">
        <v>1</v>
      </c>
      <c r="W661">
        <v>1</v>
      </c>
      <c r="X661">
        <v>4</v>
      </c>
      <c r="Y661">
        <v>4</v>
      </c>
      <c r="Z661">
        <v>1</v>
      </c>
      <c r="AA661">
        <v>53</v>
      </c>
      <c r="AB661">
        <v>6</v>
      </c>
      <c r="AC661">
        <v>11</v>
      </c>
      <c r="AD661">
        <v>1</v>
      </c>
      <c r="AE661">
        <v>3</v>
      </c>
      <c r="AF661">
        <v>30.896826166666671</v>
      </c>
      <c r="AG661">
        <f>VLOOKUP(C661,'2023 FPIs'!$A$1:$B$33,2,FALSE)</f>
        <v>1.6</v>
      </c>
      <c r="AH661">
        <f>VLOOKUP($C661,'2023 FPIs'!$A$1:$F$33,3,FALSE)</f>
        <v>66.599999999999994</v>
      </c>
      <c r="AI661">
        <f>VLOOKUP($C661,'2023 FPIs'!$A$1:$F$33,4,FALSE)</f>
        <v>51.4</v>
      </c>
      <c r="AJ661">
        <f>VLOOKUP($C661,'2023 FPIs'!$A$1:$F$33,5,FALSE)</f>
        <v>67.8</v>
      </c>
      <c r="AK661">
        <f>VLOOKUP($C661,'2023 FPIs'!$A$1:$F$33,6,FALSE)</f>
        <v>65.5</v>
      </c>
      <c r="AL661">
        <f>VLOOKUP($C661,'2023 FPIs'!$A$1:$M$33,7,FALSE)</f>
        <v>1573</v>
      </c>
      <c r="AM661">
        <f>VLOOKUP($C661,'2023 FPIs'!$A$1:$M$33,8,FALSE)</f>
        <v>0.57516339869281052</v>
      </c>
      <c r="AN661">
        <f>VLOOKUP($C661,'2023 FPIs'!$A$1:$M$33,9,FALSE)</f>
        <v>0.87919463087248306</v>
      </c>
      <c r="AO661">
        <f>VLOOKUP($C661,'2023 FPIs'!$A$1:$M$33,10,FALSE)</f>
        <v>0.5295109612141653</v>
      </c>
      <c r="AP661">
        <f>VLOOKUP($C661,'2023 FPIs'!$A$1:$M$33,11,FALSE)</f>
        <v>0.70549450549450532</v>
      </c>
      <c r="AQ661">
        <f>VLOOKUP($C661,'2023 FPIs'!$A$1:$M$33,12,FALSE)</f>
        <v>0.88744588744588737</v>
      </c>
      <c r="AR661">
        <f>VLOOKUP($C661,'2023 FPIs'!$A$1:$M$33,13,FALSE)</f>
        <v>0.68456375838926176</v>
      </c>
      <c r="AS661">
        <v>31</v>
      </c>
      <c r="AT661">
        <v>37</v>
      </c>
      <c r="AU661">
        <v>32</v>
      </c>
      <c r="AV661">
        <v>41</v>
      </c>
      <c r="AW661">
        <v>311</v>
      </c>
      <c r="AX661">
        <v>2</v>
      </c>
      <c r="AY661">
        <v>0</v>
      </c>
      <c r="AZ661">
        <v>1</v>
      </c>
      <c r="BA661">
        <v>17</v>
      </c>
      <c r="BB661">
        <v>8</v>
      </c>
      <c r="BC661">
        <v>7.4</v>
      </c>
      <c r="BD661">
        <v>78</v>
      </c>
      <c r="BE661">
        <v>114.5</v>
      </c>
      <c r="BF661">
        <v>25</v>
      </c>
      <c r="BG661">
        <v>82</v>
      </c>
      <c r="BH661">
        <v>3.3</v>
      </c>
      <c r="BI661">
        <v>2</v>
      </c>
      <c r="BJ661">
        <v>1</v>
      </c>
      <c r="BK661">
        <v>3</v>
      </c>
      <c r="BL661">
        <v>4</v>
      </c>
      <c r="BM661">
        <v>4</v>
      </c>
      <c r="BN661">
        <v>3</v>
      </c>
      <c r="BO661">
        <v>152</v>
      </c>
      <c r="BP661">
        <v>5</v>
      </c>
      <c r="BQ661">
        <v>11</v>
      </c>
      <c r="BR661">
        <v>1</v>
      </c>
      <c r="BS661">
        <v>1</v>
      </c>
      <c r="BT661">
        <v>33.647569002708337</v>
      </c>
      <c r="BU661">
        <f>VLOOKUP(D661,'2023 FPIs'!$A$1:$B$33,2,FALSE)</f>
        <v>1.2</v>
      </c>
      <c r="BV661">
        <f>VLOOKUP($D661,'2023 FPIs'!$A$1:$F$33,3,FALSE)</f>
        <v>60.6</v>
      </c>
      <c r="BW661">
        <f>VLOOKUP($D661,'2023 FPIs'!$A$1:$F$33,4,FALSE)</f>
        <v>52.7</v>
      </c>
      <c r="BX661">
        <f>VLOOKUP($D661,'2023 FPIs'!$A$1:$F$33,5,FALSE)</f>
        <v>62.4</v>
      </c>
      <c r="BY661">
        <f>VLOOKUP($D661,'2023 FPIs'!$A$1:$F$33,6,FALSE)</f>
        <v>53.1</v>
      </c>
      <c r="BZ661">
        <f>VLOOKUP($D661,'2023 FPIs'!$A$1:$G$33,7,FALSE)</f>
        <v>1549</v>
      </c>
      <c r="CA661">
        <f>VLOOKUP($D661,'2023 FPIs'!$A$1:$M$33,8,FALSE)</f>
        <v>0.5490196078431373</v>
      </c>
      <c r="CB661">
        <f>VLOOKUP($D661,'2023 FPIs'!$A$1:$M$33,9,FALSE)</f>
        <v>0.74496644295302006</v>
      </c>
      <c r="CC661">
        <f>VLOOKUP($D661,'2023 FPIs'!$A$1:$M$33,10,FALSE)</f>
        <v>0.55143338954468812</v>
      </c>
      <c r="CD661">
        <f>VLOOKUP($D661,'2023 FPIs'!$A$1:$M$33,11,FALSE)</f>
        <v>0.58681318681318673</v>
      </c>
      <c r="CE661">
        <f>VLOOKUP($D661,'2023 FPIs'!$A$1:$M$33,12,FALSE)</f>
        <v>0.61904761904761907</v>
      </c>
      <c r="CF661">
        <f>VLOOKUP($D661,'2023 FPIs'!$A$1:$M$33,13,FALSE)</f>
        <v>0.60402684563758391</v>
      </c>
      <c r="CG661">
        <f t="shared" si="78"/>
        <v>0.40000000000000013</v>
      </c>
      <c r="CH661">
        <f t="shared" si="79"/>
        <v>1.0990099009900989</v>
      </c>
      <c r="CI661">
        <f t="shared" si="80"/>
        <v>0.97533206831119534</v>
      </c>
      <c r="CJ661">
        <f t="shared" si="81"/>
        <v>1.0865384615384615</v>
      </c>
      <c r="CK661">
        <f t="shared" si="82"/>
        <v>1.2335216572504708</v>
      </c>
      <c r="CL661">
        <f t="shared" si="83"/>
        <v>24</v>
      </c>
    </row>
    <row r="662" spans="1:90">
      <c r="A662" t="s">
        <v>1</v>
      </c>
      <c r="B662">
        <v>1</v>
      </c>
      <c r="C662" t="s">
        <v>50</v>
      </c>
      <c r="D662" t="s">
        <v>66</v>
      </c>
      <c r="E662">
        <v>20</v>
      </c>
      <c r="F662">
        <v>6</v>
      </c>
      <c r="G662">
        <v>22</v>
      </c>
      <c r="H662">
        <v>33</v>
      </c>
      <c r="I662">
        <v>243</v>
      </c>
      <c r="J662">
        <v>1</v>
      </c>
      <c r="K662">
        <v>1</v>
      </c>
      <c r="L662">
        <v>0</v>
      </c>
      <c r="M662">
        <v>0</v>
      </c>
      <c r="N662">
        <v>7.4</v>
      </c>
      <c r="O662">
        <v>7.4</v>
      </c>
      <c r="P662">
        <v>66.7</v>
      </c>
      <c r="Q662">
        <v>85.8</v>
      </c>
      <c r="R662">
        <v>31</v>
      </c>
      <c r="S662">
        <v>115</v>
      </c>
      <c r="T662">
        <v>3.7</v>
      </c>
      <c r="U662">
        <v>1</v>
      </c>
      <c r="V662">
        <v>2</v>
      </c>
      <c r="W662">
        <v>2</v>
      </c>
      <c r="X662">
        <v>2</v>
      </c>
      <c r="Y662">
        <v>2</v>
      </c>
      <c r="Z662">
        <v>6</v>
      </c>
      <c r="AA662">
        <v>274</v>
      </c>
      <c r="AB662">
        <v>4</v>
      </c>
      <c r="AC662">
        <v>14</v>
      </c>
      <c r="AD662">
        <v>0</v>
      </c>
      <c r="AE662">
        <v>0</v>
      </c>
      <c r="AF662">
        <v>33.073791645833339</v>
      </c>
      <c r="AG662">
        <f>VLOOKUP(C662,'2023 FPIs'!$A$1:$B$33,2,FALSE)</f>
        <v>1.6</v>
      </c>
      <c r="AH662">
        <f>VLOOKUP($C662,'2023 FPIs'!$A$1:$F$33,3,FALSE)</f>
        <v>66.599999999999994</v>
      </c>
      <c r="AI662">
        <f>VLOOKUP($C662,'2023 FPIs'!$A$1:$F$33,4,FALSE)</f>
        <v>51.4</v>
      </c>
      <c r="AJ662">
        <f>VLOOKUP($C662,'2023 FPIs'!$A$1:$F$33,5,FALSE)</f>
        <v>67.8</v>
      </c>
      <c r="AK662">
        <f>VLOOKUP($C662,'2023 FPIs'!$A$1:$F$33,6,FALSE)</f>
        <v>65.5</v>
      </c>
      <c r="AL662">
        <f>VLOOKUP($C662,'2023 FPIs'!$A$1:$M$33,7,FALSE)</f>
        <v>1573</v>
      </c>
      <c r="AM662">
        <f>VLOOKUP($C662,'2023 FPIs'!$A$1:$M$33,8,FALSE)</f>
        <v>0.57516339869281052</v>
      </c>
      <c r="AN662">
        <f>VLOOKUP($C662,'2023 FPIs'!$A$1:$M$33,9,FALSE)</f>
        <v>0.87919463087248306</v>
      </c>
      <c r="AO662">
        <f>VLOOKUP($C662,'2023 FPIs'!$A$1:$M$33,10,FALSE)</f>
        <v>0.5295109612141653</v>
      </c>
      <c r="AP662">
        <f>VLOOKUP($C662,'2023 FPIs'!$A$1:$M$33,11,FALSE)</f>
        <v>0.70549450549450532</v>
      </c>
      <c r="AQ662">
        <f>VLOOKUP($C662,'2023 FPIs'!$A$1:$M$33,12,FALSE)</f>
        <v>0.88744588744588737</v>
      </c>
      <c r="AR662">
        <f>VLOOKUP($C662,'2023 FPIs'!$A$1:$M$33,13,FALSE)</f>
        <v>0.68456375838926176</v>
      </c>
      <c r="AS662">
        <v>20</v>
      </c>
      <c r="AT662">
        <v>6</v>
      </c>
      <c r="AU662">
        <v>21</v>
      </c>
      <c r="AV662">
        <v>38</v>
      </c>
      <c r="AW662">
        <v>139</v>
      </c>
      <c r="AX662">
        <v>0</v>
      </c>
      <c r="AY662">
        <v>0</v>
      </c>
      <c r="AZ662">
        <v>7</v>
      </c>
      <c r="BA662">
        <v>62</v>
      </c>
      <c r="BB662">
        <v>5.3</v>
      </c>
      <c r="BC662">
        <v>3.1</v>
      </c>
      <c r="BD662">
        <v>55.3</v>
      </c>
      <c r="BE662">
        <v>63.4</v>
      </c>
      <c r="BF662">
        <v>20</v>
      </c>
      <c r="BG662">
        <v>44</v>
      </c>
      <c r="BH662">
        <v>2.2000000000000002</v>
      </c>
      <c r="BI662">
        <v>0</v>
      </c>
      <c r="BJ662">
        <v>2</v>
      </c>
      <c r="BK662">
        <v>3</v>
      </c>
      <c r="BL662">
        <v>0</v>
      </c>
      <c r="BM662">
        <v>0</v>
      </c>
      <c r="BN662">
        <v>6</v>
      </c>
      <c r="BO662">
        <v>295</v>
      </c>
      <c r="BP662">
        <v>4</v>
      </c>
      <c r="BQ662">
        <v>14</v>
      </c>
      <c r="BR662">
        <v>0</v>
      </c>
      <c r="BS662">
        <v>1</v>
      </c>
      <c r="BT662">
        <v>27.099795672875004</v>
      </c>
      <c r="BU662">
        <f>VLOOKUP(D662,'2023 FPIs'!$A$1:$B$33,2,FALSE)</f>
        <v>-3</v>
      </c>
      <c r="BV662">
        <f>VLOOKUP($D662,'2023 FPIs'!$A$1:$F$33,3,FALSE)</f>
        <v>40.1</v>
      </c>
      <c r="BW662">
        <f>VLOOKUP($D662,'2023 FPIs'!$A$1:$F$33,4,FALSE)</f>
        <v>30.8</v>
      </c>
      <c r="BX662">
        <f>VLOOKUP($D662,'2023 FPIs'!$A$1:$F$33,5,FALSE)</f>
        <v>58.1</v>
      </c>
      <c r="BY662">
        <f>VLOOKUP($D662,'2023 FPIs'!$A$1:$F$33,6,FALSE)</f>
        <v>43.4</v>
      </c>
      <c r="BZ662">
        <f>VLOOKUP($D662,'2023 FPIs'!$A$1:$G$33,7,FALSE)</f>
        <v>1428</v>
      </c>
      <c r="CA662">
        <f>VLOOKUP($D662,'2023 FPIs'!$A$1:$M$33,8,FALSE)</f>
        <v>0.27450980392156865</v>
      </c>
      <c r="CB662">
        <f>VLOOKUP($D662,'2023 FPIs'!$A$1:$M$33,9,FALSE)</f>
        <v>0.28635346756152125</v>
      </c>
      <c r="CC662">
        <f>VLOOKUP($D662,'2023 FPIs'!$A$1:$M$33,10,FALSE)</f>
        <v>0.18212478920741992</v>
      </c>
      <c r="CD662">
        <f>VLOOKUP($D662,'2023 FPIs'!$A$1:$M$33,11,FALSE)</f>
        <v>0.49230769230769228</v>
      </c>
      <c r="CE662">
        <f>VLOOKUP($D662,'2023 FPIs'!$A$1:$M$33,12,FALSE)</f>
        <v>0.40909090909090906</v>
      </c>
      <c r="CF662">
        <f>VLOOKUP($D662,'2023 FPIs'!$A$1:$M$33,13,FALSE)</f>
        <v>0.19798657718120805</v>
      </c>
      <c r="CG662">
        <f t="shared" si="78"/>
        <v>4.5999999999999996</v>
      </c>
      <c r="CH662">
        <f t="shared" si="79"/>
        <v>1.6608478802992517</v>
      </c>
      <c r="CI662">
        <f t="shared" si="80"/>
        <v>1.6688311688311688</v>
      </c>
      <c r="CJ662">
        <f t="shared" si="81"/>
        <v>1.1669535283993115</v>
      </c>
      <c r="CK662">
        <f t="shared" si="82"/>
        <v>1.5092165898617511</v>
      </c>
      <c r="CL662">
        <f t="shared" si="83"/>
        <v>145</v>
      </c>
    </row>
    <row r="663" spans="1:90">
      <c r="A663" t="s">
        <v>1</v>
      </c>
      <c r="B663">
        <v>1</v>
      </c>
      <c r="C663" t="s">
        <v>50</v>
      </c>
      <c r="D663" t="s">
        <v>47</v>
      </c>
      <c r="E663">
        <v>34</v>
      </c>
      <c r="F663">
        <v>20</v>
      </c>
      <c r="G663">
        <v>19</v>
      </c>
      <c r="H663">
        <v>28</v>
      </c>
      <c r="I663">
        <v>190</v>
      </c>
      <c r="J663">
        <v>1</v>
      </c>
      <c r="K663">
        <v>1</v>
      </c>
      <c r="L663">
        <v>2</v>
      </c>
      <c r="M663">
        <v>20</v>
      </c>
      <c r="N663">
        <v>7.5</v>
      </c>
      <c r="O663">
        <v>6.3</v>
      </c>
      <c r="P663">
        <v>67.900000000000006</v>
      </c>
      <c r="Q663">
        <v>83.9</v>
      </c>
      <c r="R663">
        <v>43</v>
      </c>
      <c r="S663">
        <v>211</v>
      </c>
      <c r="T663">
        <v>4.9000000000000004</v>
      </c>
      <c r="U663">
        <v>3</v>
      </c>
      <c r="V663">
        <v>2</v>
      </c>
      <c r="W663">
        <v>2</v>
      </c>
      <c r="X663">
        <v>4</v>
      </c>
      <c r="Y663">
        <v>4</v>
      </c>
      <c r="Z663">
        <v>4</v>
      </c>
      <c r="AA663">
        <v>180</v>
      </c>
      <c r="AB663">
        <v>7</v>
      </c>
      <c r="AC663">
        <v>17</v>
      </c>
      <c r="AD663">
        <v>2</v>
      </c>
      <c r="AE663">
        <v>2</v>
      </c>
      <c r="AF663">
        <v>38.153377763888891</v>
      </c>
      <c r="AG663">
        <f>VLOOKUP(C663,'2023 FPIs'!$A$1:$B$33,2,FALSE)</f>
        <v>1.6</v>
      </c>
      <c r="AH663">
        <f>VLOOKUP($C663,'2023 FPIs'!$A$1:$F$33,3,FALSE)</f>
        <v>66.599999999999994</v>
      </c>
      <c r="AI663">
        <f>VLOOKUP($C663,'2023 FPIs'!$A$1:$F$33,4,FALSE)</f>
        <v>51.4</v>
      </c>
      <c r="AJ663">
        <f>VLOOKUP($C663,'2023 FPIs'!$A$1:$F$33,5,FALSE)</f>
        <v>67.8</v>
      </c>
      <c r="AK663">
        <f>VLOOKUP($C663,'2023 FPIs'!$A$1:$F$33,6,FALSE)</f>
        <v>65.5</v>
      </c>
      <c r="AL663">
        <f>VLOOKUP($C663,'2023 FPIs'!$A$1:$M$33,7,FALSE)</f>
        <v>1573</v>
      </c>
      <c r="AM663">
        <f>VLOOKUP($C663,'2023 FPIs'!$A$1:$M$33,8,FALSE)</f>
        <v>0.57516339869281052</v>
      </c>
      <c r="AN663">
        <f>VLOOKUP($C663,'2023 FPIs'!$A$1:$M$33,9,FALSE)</f>
        <v>0.87919463087248306</v>
      </c>
      <c r="AO663">
        <f>VLOOKUP($C663,'2023 FPIs'!$A$1:$M$33,10,FALSE)</f>
        <v>0.5295109612141653</v>
      </c>
      <c r="AP663">
        <f>VLOOKUP($C663,'2023 FPIs'!$A$1:$M$33,11,FALSE)</f>
        <v>0.70549450549450532</v>
      </c>
      <c r="AQ663">
        <f>VLOOKUP($C663,'2023 FPIs'!$A$1:$M$33,12,FALSE)</f>
        <v>0.88744588744588737</v>
      </c>
      <c r="AR663">
        <f>VLOOKUP($C663,'2023 FPIs'!$A$1:$M$33,13,FALSE)</f>
        <v>0.68456375838926176</v>
      </c>
      <c r="AS663">
        <v>34</v>
      </c>
      <c r="AT663">
        <v>20</v>
      </c>
      <c r="AU663">
        <v>23</v>
      </c>
      <c r="AV663">
        <v>36</v>
      </c>
      <c r="AW663">
        <v>203</v>
      </c>
      <c r="AX663">
        <v>1</v>
      </c>
      <c r="AY663">
        <v>2</v>
      </c>
      <c r="AZ663">
        <v>5</v>
      </c>
      <c r="BA663">
        <v>43</v>
      </c>
      <c r="BB663">
        <v>6.8</v>
      </c>
      <c r="BC663">
        <v>5</v>
      </c>
      <c r="BD663">
        <v>63.9</v>
      </c>
      <c r="BE663">
        <v>64.900000000000006</v>
      </c>
      <c r="BF663">
        <v>12</v>
      </c>
      <c r="BG663">
        <v>27</v>
      </c>
      <c r="BH663">
        <v>2.2999999999999998</v>
      </c>
      <c r="BI663">
        <v>1</v>
      </c>
      <c r="BJ663">
        <v>2</v>
      </c>
      <c r="BK663">
        <v>2</v>
      </c>
      <c r="BL663">
        <v>0</v>
      </c>
      <c r="BM663">
        <v>0</v>
      </c>
      <c r="BN663">
        <v>5</v>
      </c>
      <c r="BO663">
        <v>259</v>
      </c>
      <c r="BP663">
        <v>3</v>
      </c>
      <c r="BQ663">
        <v>11</v>
      </c>
      <c r="BR663">
        <v>1</v>
      </c>
      <c r="BS663">
        <v>1</v>
      </c>
      <c r="BT663">
        <v>22.020208630916667</v>
      </c>
      <c r="BU663">
        <f>VLOOKUP(D663,'2023 FPIs'!$A$1:$B$33,2,FALSE)</f>
        <v>-3.5</v>
      </c>
      <c r="BV663">
        <f>VLOOKUP($D663,'2023 FPIs'!$A$1:$F$33,3,FALSE)</f>
        <v>41.6</v>
      </c>
      <c r="BW663">
        <f>VLOOKUP($D663,'2023 FPIs'!$A$1:$F$33,4,FALSE)</f>
        <v>42.2</v>
      </c>
      <c r="BX663">
        <f>VLOOKUP($D663,'2023 FPIs'!$A$1:$F$33,5,FALSE)</f>
        <v>46.1</v>
      </c>
      <c r="BY663">
        <f>VLOOKUP($D663,'2023 FPIs'!$A$1:$F$33,6,FALSE)</f>
        <v>48.4</v>
      </c>
      <c r="BZ663">
        <f>VLOOKUP($D663,'2023 FPIs'!$A$1:$G$33,7,FALSE)</f>
        <v>1450</v>
      </c>
      <c r="CA663">
        <f>VLOOKUP($D663,'2023 FPIs'!$A$1:$M$33,8,FALSE)</f>
        <v>0.24183006535947713</v>
      </c>
      <c r="CB663">
        <f>VLOOKUP($D663,'2023 FPIs'!$A$1:$M$33,9,FALSE)</f>
        <v>0.31991051454138703</v>
      </c>
      <c r="CC663">
        <f>VLOOKUP($D663,'2023 FPIs'!$A$1:$M$33,10,FALSE)</f>
        <v>0.3743676222596965</v>
      </c>
      <c r="CD663">
        <f>VLOOKUP($D663,'2023 FPIs'!$A$1:$M$33,11,FALSE)</f>
        <v>0.22857142857142854</v>
      </c>
      <c r="CE663">
        <f>VLOOKUP($D663,'2023 FPIs'!$A$1:$M$33,12,FALSE)</f>
        <v>0.51731601731601728</v>
      </c>
      <c r="CF663">
        <f>VLOOKUP($D663,'2023 FPIs'!$A$1:$M$33,13,FALSE)</f>
        <v>0.27181208053691275</v>
      </c>
      <c r="CG663">
        <f t="shared" si="78"/>
        <v>5.0999999999999996</v>
      </c>
      <c r="CH663">
        <f t="shared" si="79"/>
        <v>1.6009615384615383</v>
      </c>
      <c r="CI663">
        <f t="shared" si="80"/>
        <v>1.2180094786729856</v>
      </c>
      <c r="CJ663">
        <f t="shared" si="81"/>
        <v>1.4707158351409977</v>
      </c>
      <c r="CK663">
        <f t="shared" si="82"/>
        <v>1.3533057851239669</v>
      </c>
      <c r="CL663">
        <f t="shared" si="83"/>
        <v>123</v>
      </c>
    </row>
    <row r="664" spans="1:90">
      <c r="A664" t="s">
        <v>1</v>
      </c>
      <c r="B664">
        <v>1</v>
      </c>
      <c r="C664" t="s">
        <v>50</v>
      </c>
      <c r="D664" t="s">
        <v>67</v>
      </c>
      <c r="E664">
        <v>42</v>
      </c>
      <c r="F664">
        <v>24</v>
      </c>
      <c r="G664">
        <v>20</v>
      </c>
      <c r="H664">
        <v>28</v>
      </c>
      <c r="I664">
        <v>218</v>
      </c>
      <c r="J664">
        <v>3</v>
      </c>
      <c r="K664">
        <v>0</v>
      </c>
      <c r="L664">
        <v>2</v>
      </c>
      <c r="M664">
        <v>18</v>
      </c>
      <c r="N664">
        <v>8.4</v>
      </c>
      <c r="O664">
        <v>7.3</v>
      </c>
      <c r="P664">
        <v>71.400000000000006</v>
      </c>
      <c r="Q664">
        <v>129.80000000000001</v>
      </c>
      <c r="R664">
        <v>30</v>
      </c>
      <c r="S664">
        <v>159</v>
      </c>
      <c r="T664">
        <v>5.3</v>
      </c>
      <c r="U664">
        <v>3</v>
      </c>
      <c r="V664">
        <v>0</v>
      </c>
      <c r="W664">
        <v>0</v>
      </c>
      <c r="X664">
        <v>6</v>
      </c>
      <c r="Y664">
        <v>6</v>
      </c>
      <c r="Z664">
        <v>2</v>
      </c>
      <c r="AA664">
        <v>88</v>
      </c>
      <c r="AB664">
        <v>4</v>
      </c>
      <c r="AC664">
        <v>10</v>
      </c>
      <c r="AD664">
        <v>1</v>
      </c>
      <c r="AE664">
        <v>2</v>
      </c>
      <c r="AF664">
        <v>31.352470104166667</v>
      </c>
      <c r="AG664">
        <f>VLOOKUP(C664,'2023 FPIs'!$A$1:$B$33,2,FALSE)</f>
        <v>1.6</v>
      </c>
      <c r="AH664">
        <f>VLOOKUP($C664,'2023 FPIs'!$A$1:$F$33,3,FALSE)</f>
        <v>66.599999999999994</v>
      </c>
      <c r="AI664">
        <f>VLOOKUP($C664,'2023 FPIs'!$A$1:$F$33,4,FALSE)</f>
        <v>51.4</v>
      </c>
      <c r="AJ664">
        <f>VLOOKUP($C664,'2023 FPIs'!$A$1:$F$33,5,FALSE)</f>
        <v>67.8</v>
      </c>
      <c r="AK664">
        <f>VLOOKUP($C664,'2023 FPIs'!$A$1:$F$33,6,FALSE)</f>
        <v>65.5</v>
      </c>
      <c r="AL664">
        <f>VLOOKUP($C664,'2023 FPIs'!$A$1:$M$33,7,FALSE)</f>
        <v>1573</v>
      </c>
      <c r="AM664">
        <f>VLOOKUP($C664,'2023 FPIs'!$A$1:$M$33,8,FALSE)</f>
        <v>0.57516339869281052</v>
      </c>
      <c r="AN664">
        <f>VLOOKUP($C664,'2023 FPIs'!$A$1:$M$33,9,FALSE)</f>
        <v>0.87919463087248306</v>
      </c>
      <c r="AO664">
        <f>VLOOKUP($C664,'2023 FPIs'!$A$1:$M$33,10,FALSE)</f>
        <v>0.5295109612141653</v>
      </c>
      <c r="AP664">
        <f>VLOOKUP($C664,'2023 FPIs'!$A$1:$M$33,11,FALSE)</f>
        <v>0.70549450549450532</v>
      </c>
      <c r="AQ664">
        <f>VLOOKUP($C664,'2023 FPIs'!$A$1:$M$33,12,FALSE)</f>
        <v>0.88744588744588737</v>
      </c>
      <c r="AR664">
        <f>VLOOKUP($C664,'2023 FPIs'!$A$1:$M$33,13,FALSE)</f>
        <v>0.68456375838926176</v>
      </c>
      <c r="AS664">
        <v>42</v>
      </c>
      <c r="AT664">
        <v>24</v>
      </c>
      <c r="AU664">
        <v>25</v>
      </c>
      <c r="AV664">
        <v>41</v>
      </c>
      <c r="AW664">
        <v>243</v>
      </c>
      <c r="AX664">
        <v>3</v>
      </c>
      <c r="AY664">
        <v>2</v>
      </c>
      <c r="AZ664">
        <v>1</v>
      </c>
      <c r="BA664">
        <v>4</v>
      </c>
      <c r="BB664">
        <v>6</v>
      </c>
      <c r="BC664">
        <v>5.8</v>
      </c>
      <c r="BD664">
        <v>61</v>
      </c>
      <c r="BE664">
        <v>81.7</v>
      </c>
      <c r="BF664">
        <v>23</v>
      </c>
      <c r="BG664">
        <v>99</v>
      </c>
      <c r="BH664">
        <v>4.3</v>
      </c>
      <c r="BI664">
        <v>0</v>
      </c>
      <c r="BJ664">
        <v>1</v>
      </c>
      <c r="BK664">
        <v>1</v>
      </c>
      <c r="BL664">
        <v>3</v>
      </c>
      <c r="BM664">
        <v>3</v>
      </c>
      <c r="BN664">
        <v>3</v>
      </c>
      <c r="BO664">
        <v>114</v>
      </c>
      <c r="BP664">
        <v>5</v>
      </c>
      <c r="BQ664">
        <v>10</v>
      </c>
      <c r="BR664">
        <v>1</v>
      </c>
      <c r="BS664">
        <v>1</v>
      </c>
      <c r="BT664">
        <v>28.821117527625002</v>
      </c>
      <c r="BU664">
        <f>VLOOKUP(D664,'2023 FPIs'!$A$1:$B$33,2,FALSE)</f>
        <v>-6.8</v>
      </c>
      <c r="BV664">
        <f>VLOOKUP($D664,'2023 FPIs'!$A$1:$F$33,3,FALSE)</f>
        <v>27.3</v>
      </c>
      <c r="BW664">
        <f>VLOOKUP($D664,'2023 FPIs'!$A$1:$F$33,4,FALSE)</f>
        <v>25.3</v>
      </c>
      <c r="BX664">
        <f>VLOOKUP($D664,'2023 FPIs'!$A$1:$F$33,5,FALSE)</f>
        <v>42.3</v>
      </c>
      <c r="BY664">
        <f>VLOOKUP($D664,'2023 FPIs'!$A$1:$F$33,6,FALSE)</f>
        <v>43.8</v>
      </c>
      <c r="BZ664">
        <f>VLOOKUP($D664,'2023 FPIs'!$A$1:$G$33,7,FALSE)</f>
        <v>1390</v>
      </c>
      <c r="CA664">
        <f>VLOOKUP($D664,'2023 FPIs'!$A$1:$M$33,8,FALSE)</f>
        <v>2.6143790849673224E-2</v>
      </c>
      <c r="CB664">
        <f>VLOOKUP($D664,'2023 FPIs'!$A$1:$M$33,9,FALSE)</f>
        <v>0</v>
      </c>
      <c r="CC664">
        <f>VLOOKUP($D664,'2023 FPIs'!$A$1:$M$33,10,FALSE)</f>
        <v>8.937605396290052E-2</v>
      </c>
      <c r="CD664">
        <f>VLOOKUP($D664,'2023 FPIs'!$A$1:$M$33,11,FALSE)</f>
        <v>0.14505494505494493</v>
      </c>
      <c r="CE664">
        <f>VLOOKUP($D664,'2023 FPIs'!$A$1:$M$33,12,FALSE)</f>
        <v>0.41774891774891765</v>
      </c>
      <c r="CF664">
        <f>VLOOKUP($D664,'2023 FPIs'!$A$1:$M$33,13,FALSE)</f>
        <v>7.0469798657718116E-2</v>
      </c>
      <c r="CG664">
        <f t="shared" si="78"/>
        <v>8.4</v>
      </c>
      <c r="CH664">
        <f t="shared" si="79"/>
        <v>2.4395604395604393</v>
      </c>
      <c r="CI664">
        <f t="shared" si="80"/>
        <v>2.0316205533596836</v>
      </c>
      <c r="CJ664">
        <f t="shared" si="81"/>
        <v>1.6028368794326242</v>
      </c>
      <c r="CK664">
        <f t="shared" si="82"/>
        <v>1.495433789954338</v>
      </c>
      <c r="CL664">
        <f t="shared" si="83"/>
        <v>183</v>
      </c>
    </row>
    <row r="665" spans="1:90">
      <c r="A665" t="s">
        <v>1</v>
      </c>
      <c r="B665">
        <v>1</v>
      </c>
      <c r="C665" t="s">
        <v>47</v>
      </c>
      <c r="D665" t="s">
        <v>51</v>
      </c>
      <c r="E665">
        <v>38</v>
      </c>
      <c r="F665">
        <v>20</v>
      </c>
      <c r="G665">
        <v>15</v>
      </c>
      <c r="H665">
        <v>27</v>
      </c>
      <c r="I665">
        <v>237</v>
      </c>
      <c r="J665">
        <v>3</v>
      </c>
      <c r="K665">
        <v>0</v>
      </c>
      <c r="L665">
        <v>1</v>
      </c>
      <c r="M665">
        <v>8</v>
      </c>
      <c r="N665">
        <v>9.1</v>
      </c>
      <c r="O665">
        <v>8.5</v>
      </c>
      <c r="P665">
        <v>55.6</v>
      </c>
      <c r="Q665">
        <v>122</v>
      </c>
      <c r="R665">
        <v>32</v>
      </c>
      <c r="S665">
        <v>92</v>
      </c>
      <c r="T665">
        <v>2.9</v>
      </c>
      <c r="U665">
        <v>1</v>
      </c>
      <c r="V665">
        <v>1</v>
      </c>
      <c r="W665">
        <v>1</v>
      </c>
      <c r="X665">
        <v>5</v>
      </c>
      <c r="Y665">
        <v>5</v>
      </c>
      <c r="Z665">
        <v>5</v>
      </c>
      <c r="AA665">
        <v>249</v>
      </c>
      <c r="AB665">
        <v>9</v>
      </c>
      <c r="AC665">
        <v>16</v>
      </c>
      <c r="AD665">
        <v>1</v>
      </c>
      <c r="AE665">
        <v>2</v>
      </c>
      <c r="AF665">
        <v>29.361137340277779</v>
      </c>
      <c r="AG665">
        <f>VLOOKUP(C665,'2023 FPIs'!$A$1:$B$33,2,FALSE)</f>
        <v>-3.5</v>
      </c>
      <c r="AH665">
        <f>VLOOKUP($C665,'2023 FPIs'!$A$1:$F$33,3,FALSE)</f>
        <v>41.6</v>
      </c>
      <c r="AI665">
        <f>VLOOKUP($C665,'2023 FPIs'!$A$1:$F$33,4,FALSE)</f>
        <v>42.2</v>
      </c>
      <c r="AJ665">
        <f>VLOOKUP($C665,'2023 FPIs'!$A$1:$F$33,5,FALSE)</f>
        <v>46.1</v>
      </c>
      <c r="AK665">
        <f>VLOOKUP($C665,'2023 FPIs'!$A$1:$F$33,6,FALSE)</f>
        <v>48.4</v>
      </c>
      <c r="AL665">
        <f>VLOOKUP($C665,'2023 FPIs'!$A$1:$M$33,7,FALSE)</f>
        <v>1450</v>
      </c>
      <c r="AM665">
        <f>VLOOKUP($C665,'2023 FPIs'!$A$1:$M$33,8,FALSE)</f>
        <v>0.24183006535947713</v>
      </c>
      <c r="AN665">
        <f>VLOOKUP($C665,'2023 FPIs'!$A$1:$M$33,9,FALSE)</f>
        <v>0.31991051454138703</v>
      </c>
      <c r="AO665">
        <f>VLOOKUP($C665,'2023 FPIs'!$A$1:$M$33,10,FALSE)</f>
        <v>0.3743676222596965</v>
      </c>
      <c r="AP665">
        <f>VLOOKUP($C665,'2023 FPIs'!$A$1:$M$33,11,FALSE)</f>
        <v>0.22857142857142854</v>
      </c>
      <c r="AQ665">
        <f>VLOOKUP($C665,'2023 FPIs'!$A$1:$M$33,12,FALSE)</f>
        <v>0.51731601731601728</v>
      </c>
      <c r="AR665">
        <f>VLOOKUP($C665,'2023 FPIs'!$A$1:$M$33,13,FALSE)</f>
        <v>0.27181208053691275</v>
      </c>
      <c r="AS665">
        <v>38</v>
      </c>
      <c r="AT665">
        <v>20</v>
      </c>
      <c r="AU665">
        <v>24</v>
      </c>
      <c r="AV665">
        <v>37</v>
      </c>
      <c r="AW665">
        <v>189</v>
      </c>
      <c r="AX665">
        <v>1</v>
      </c>
      <c r="AY665">
        <v>1</v>
      </c>
      <c r="AZ665">
        <v>4</v>
      </c>
      <c r="BA665">
        <v>27</v>
      </c>
      <c r="BB665">
        <v>5.8</v>
      </c>
      <c r="BC665">
        <v>4.5999999999999996</v>
      </c>
      <c r="BD665">
        <v>64.900000000000006</v>
      </c>
      <c r="BE665">
        <v>75.2</v>
      </c>
      <c r="BF665">
        <v>29</v>
      </c>
      <c r="BG665">
        <v>122</v>
      </c>
      <c r="BH665">
        <v>4.2</v>
      </c>
      <c r="BI665">
        <v>1</v>
      </c>
      <c r="BJ665">
        <v>2</v>
      </c>
      <c r="BK665">
        <v>2</v>
      </c>
      <c r="BL665">
        <v>0</v>
      </c>
      <c r="BM665">
        <v>0</v>
      </c>
      <c r="BN665">
        <v>4</v>
      </c>
      <c r="BO665">
        <v>212</v>
      </c>
      <c r="BP665">
        <v>3</v>
      </c>
      <c r="BQ665">
        <v>13</v>
      </c>
      <c r="BR665">
        <v>1</v>
      </c>
      <c r="BS665">
        <v>2</v>
      </c>
      <c r="BT665">
        <v>30.812450653708332</v>
      </c>
      <c r="BU665">
        <f>VLOOKUP(D665,'2023 FPIs'!$A$1:$B$33,2,FALSE)</f>
        <v>-4.3</v>
      </c>
      <c r="BV665">
        <f>VLOOKUP($D665,'2023 FPIs'!$A$1:$F$33,3,FALSE)</f>
        <v>36.200000000000003</v>
      </c>
      <c r="BW665">
        <f>VLOOKUP($D665,'2023 FPIs'!$A$1:$F$33,4,FALSE)</f>
        <v>36.9</v>
      </c>
      <c r="BX665">
        <f>VLOOKUP($D665,'2023 FPIs'!$A$1:$F$33,5,FALSE)</f>
        <v>40.6</v>
      </c>
      <c r="BY665">
        <f>VLOOKUP($D665,'2023 FPIs'!$A$1:$F$33,6,FALSE)</f>
        <v>52.6</v>
      </c>
      <c r="BZ665">
        <f>VLOOKUP($D665,'2023 FPIs'!$A$1:$G$33,7,FALSE)</f>
        <v>1382</v>
      </c>
      <c r="CA665">
        <f>VLOOKUP($D665,'2023 FPIs'!$A$1:$M$33,8,FALSE)</f>
        <v>0.18954248366013074</v>
      </c>
      <c r="CB665">
        <f>VLOOKUP($D665,'2023 FPIs'!$A$1:$M$33,9,FALSE)</f>
        <v>0.19910514541387028</v>
      </c>
      <c r="CC665">
        <f>VLOOKUP($D665,'2023 FPIs'!$A$1:$M$33,10,FALSE)</f>
        <v>0.28499156829679595</v>
      </c>
      <c r="CD665">
        <f>VLOOKUP($D665,'2023 FPIs'!$A$1:$M$33,11,FALSE)</f>
        <v>0.10769230769230766</v>
      </c>
      <c r="CE665">
        <f>VLOOKUP($D665,'2023 FPIs'!$A$1:$M$33,12,FALSE)</f>
        <v>0.60822510822510822</v>
      </c>
      <c r="CF665">
        <f>VLOOKUP($D665,'2023 FPIs'!$A$1:$M$33,13,FALSE)</f>
        <v>4.3624161073825503E-2</v>
      </c>
      <c r="CG665">
        <f t="shared" si="78"/>
        <v>0.79999999999999982</v>
      </c>
      <c r="CH665">
        <f t="shared" si="79"/>
        <v>1.149171270718232</v>
      </c>
      <c r="CI665">
        <f t="shared" si="80"/>
        <v>1.1436314363143634</v>
      </c>
      <c r="CJ665">
        <f t="shared" si="81"/>
        <v>1.1354679802955665</v>
      </c>
      <c r="CK665">
        <f t="shared" si="82"/>
        <v>0.92015209125475284</v>
      </c>
      <c r="CL665">
        <f t="shared" si="83"/>
        <v>68</v>
      </c>
    </row>
    <row r="666" spans="1:90">
      <c r="A666" t="s">
        <v>0</v>
      </c>
      <c r="B666">
        <v>0</v>
      </c>
      <c r="C666" t="s">
        <v>47</v>
      </c>
      <c r="D666" t="s">
        <v>66</v>
      </c>
      <c r="E666">
        <v>24</v>
      </c>
      <c r="F666">
        <v>25</v>
      </c>
      <c r="G666">
        <v>14</v>
      </c>
      <c r="H666">
        <v>25</v>
      </c>
      <c r="I666">
        <v>140</v>
      </c>
      <c r="J666">
        <v>3</v>
      </c>
      <c r="K666">
        <v>0</v>
      </c>
      <c r="L666">
        <v>1</v>
      </c>
      <c r="M666">
        <v>11</v>
      </c>
      <c r="N666">
        <v>6</v>
      </c>
      <c r="O666">
        <v>5.4</v>
      </c>
      <c r="P666">
        <v>56</v>
      </c>
      <c r="Q666">
        <v>111.7</v>
      </c>
      <c r="R666">
        <v>21</v>
      </c>
      <c r="S666">
        <v>84</v>
      </c>
      <c r="T666">
        <v>4</v>
      </c>
      <c r="U666">
        <v>0</v>
      </c>
      <c r="V666">
        <v>1</v>
      </c>
      <c r="W666">
        <v>1</v>
      </c>
      <c r="X666">
        <v>3</v>
      </c>
      <c r="Y666">
        <v>3</v>
      </c>
      <c r="Z666">
        <v>4</v>
      </c>
      <c r="AA666">
        <v>199</v>
      </c>
      <c r="AB666">
        <v>3</v>
      </c>
      <c r="AC666">
        <v>9</v>
      </c>
      <c r="AD666">
        <v>0</v>
      </c>
      <c r="AE666">
        <v>1</v>
      </c>
      <c r="AF666">
        <v>23.758404479166668</v>
      </c>
      <c r="AG666">
        <f>VLOOKUP(C666,'2023 FPIs'!$A$1:$B$33,2,FALSE)</f>
        <v>-3.5</v>
      </c>
      <c r="AH666">
        <f>VLOOKUP($C666,'2023 FPIs'!$A$1:$F$33,3,FALSE)</f>
        <v>41.6</v>
      </c>
      <c r="AI666">
        <f>VLOOKUP($C666,'2023 FPIs'!$A$1:$F$33,4,FALSE)</f>
        <v>42.2</v>
      </c>
      <c r="AJ666">
        <f>VLOOKUP($C666,'2023 FPIs'!$A$1:$F$33,5,FALSE)</f>
        <v>46.1</v>
      </c>
      <c r="AK666">
        <f>VLOOKUP($C666,'2023 FPIs'!$A$1:$F$33,6,FALSE)</f>
        <v>48.4</v>
      </c>
      <c r="AL666">
        <f>VLOOKUP($C666,'2023 FPIs'!$A$1:$M$33,7,FALSE)</f>
        <v>1450</v>
      </c>
      <c r="AM666">
        <f>VLOOKUP($C666,'2023 FPIs'!$A$1:$M$33,8,FALSE)</f>
        <v>0.24183006535947713</v>
      </c>
      <c r="AN666">
        <f>VLOOKUP($C666,'2023 FPIs'!$A$1:$M$33,9,FALSE)</f>
        <v>0.31991051454138703</v>
      </c>
      <c r="AO666">
        <f>VLOOKUP($C666,'2023 FPIs'!$A$1:$M$33,10,FALSE)</f>
        <v>0.3743676222596965</v>
      </c>
      <c r="AP666">
        <f>VLOOKUP($C666,'2023 FPIs'!$A$1:$M$33,11,FALSE)</f>
        <v>0.22857142857142854</v>
      </c>
      <c r="AQ666">
        <f>VLOOKUP($C666,'2023 FPIs'!$A$1:$M$33,12,FALSE)</f>
        <v>0.51731601731601728</v>
      </c>
      <c r="AR666">
        <f>VLOOKUP($C666,'2023 FPIs'!$A$1:$M$33,13,FALSE)</f>
        <v>0.27181208053691275</v>
      </c>
      <c r="AS666">
        <v>24</v>
      </c>
      <c r="AT666">
        <v>25</v>
      </c>
      <c r="AU666">
        <v>19</v>
      </c>
      <c r="AV666">
        <v>32</v>
      </c>
      <c r="AW666">
        <v>235</v>
      </c>
      <c r="AX666">
        <v>1</v>
      </c>
      <c r="AY666">
        <v>1</v>
      </c>
      <c r="AZ666">
        <v>1</v>
      </c>
      <c r="BA666">
        <v>2</v>
      </c>
      <c r="BB666">
        <v>7.4</v>
      </c>
      <c r="BC666">
        <v>7.1</v>
      </c>
      <c r="BD666">
        <v>59.4</v>
      </c>
      <c r="BE666">
        <v>79.599999999999994</v>
      </c>
      <c r="BF666">
        <v>45</v>
      </c>
      <c r="BG666">
        <v>211</v>
      </c>
      <c r="BH666">
        <v>4.7</v>
      </c>
      <c r="BI666">
        <v>1</v>
      </c>
      <c r="BJ666">
        <v>4</v>
      </c>
      <c r="BK666">
        <v>4</v>
      </c>
      <c r="BL666">
        <v>1</v>
      </c>
      <c r="BM666">
        <v>2</v>
      </c>
      <c r="BN666">
        <v>1</v>
      </c>
      <c r="BO666">
        <v>45</v>
      </c>
      <c r="BP666">
        <v>6</v>
      </c>
      <c r="BQ666">
        <v>15</v>
      </c>
      <c r="BR666">
        <v>3</v>
      </c>
      <c r="BS666">
        <v>4</v>
      </c>
      <c r="BT666">
        <v>36.415184533875006</v>
      </c>
      <c r="BU666">
        <f>VLOOKUP(D666,'2023 FPIs'!$A$1:$B$33,2,FALSE)</f>
        <v>-3</v>
      </c>
      <c r="BV666">
        <f>VLOOKUP($D666,'2023 FPIs'!$A$1:$F$33,3,FALSE)</f>
        <v>40.1</v>
      </c>
      <c r="BW666">
        <f>VLOOKUP($D666,'2023 FPIs'!$A$1:$F$33,4,FALSE)</f>
        <v>30.8</v>
      </c>
      <c r="BX666">
        <f>VLOOKUP($D666,'2023 FPIs'!$A$1:$F$33,5,FALSE)</f>
        <v>58.1</v>
      </c>
      <c r="BY666">
        <f>VLOOKUP($D666,'2023 FPIs'!$A$1:$F$33,6,FALSE)</f>
        <v>43.4</v>
      </c>
      <c r="BZ666">
        <f>VLOOKUP($D666,'2023 FPIs'!$A$1:$G$33,7,FALSE)</f>
        <v>1428</v>
      </c>
      <c r="CA666">
        <f>VLOOKUP($D666,'2023 FPIs'!$A$1:$M$33,8,FALSE)</f>
        <v>0.27450980392156865</v>
      </c>
      <c r="CB666">
        <f>VLOOKUP($D666,'2023 FPIs'!$A$1:$M$33,9,FALSE)</f>
        <v>0.28635346756152125</v>
      </c>
      <c r="CC666">
        <f>VLOOKUP($D666,'2023 FPIs'!$A$1:$M$33,10,FALSE)</f>
        <v>0.18212478920741992</v>
      </c>
      <c r="CD666">
        <f>VLOOKUP($D666,'2023 FPIs'!$A$1:$M$33,11,FALSE)</f>
        <v>0.49230769230769228</v>
      </c>
      <c r="CE666">
        <f>VLOOKUP($D666,'2023 FPIs'!$A$1:$M$33,12,FALSE)</f>
        <v>0.40909090909090906</v>
      </c>
      <c r="CF666">
        <f>VLOOKUP($D666,'2023 FPIs'!$A$1:$M$33,13,FALSE)</f>
        <v>0.19798657718120805</v>
      </c>
      <c r="CG666">
        <f t="shared" si="78"/>
        <v>-0.5</v>
      </c>
      <c r="CH666">
        <f t="shared" si="79"/>
        <v>1.0374064837905237</v>
      </c>
      <c r="CI666">
        <f t="shared" si="80"/>
        <v>1.3701298701298701</v>
      </c>
      <c r="CJ666">
        <f t="shared" si="81"/>
        <v>0.79345955249569711</v>
      </c>
      <c r="CK666">
        <f t="shared" si="82"/>
        <v>1.1152073732718895</v>
      </c>
      <c r="CL666">
        <f t="shared" si="83"/>
        <v>22</v>
      </c>
    </row>
    <row r="667" spans="1:90">
      <c r="A667" t="s">
        <v>1</v>
      </c>
      <c r="B667">
        <v>1</v>
      </c>
      <c r="C667" t="s">
        <v>47</v>
      </c>
      <c r="D667" t="s">
        <v>65</v>
      </c>
      <c r="E667">
        <v>18</v>
      </c>
      <c r="F667">
        <v>17</v>
      </c>
      <c r="G667">
        <v>22</v>
      </c>
      <c r="H667">
        <v>44</v>
      </c>
      <c r="I667">
        <v>245</v>
      </c>
      <c r="J667">
        <v>1</v>
      </c>
      <c r="K667">
        <v>1</v>
      </c>
      <c r="L667">
        <v>1</v>
      </c>
      <c r="M667">
        <v>14</v>
      </c>
      <c r="N667">
        <v>5.9</v>
      </c>
      <c r="O667">
        <v>5.4</v>
      </c>
      <c r="P667">
        <v>50</v>
      </c>
      <c r="Q667">
        <v>65.099999999999994</v>
      </c>
      <c r="R667">
        <v>26</v>
      </c>
      <c r="S667">
        <v>95</v>
      </c>
      <c r="T667">
        <v>3.7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4</v>
      </c>
      <c r="AA667">
        <v>153</v>
      </c>
      <c r="AB667">
        <v>8</v>
      </c>
      <c r="AC667">
        <v>18</v>
      </c>
      <c r="AD667">
        <v>1</v>
      </c>
      <c r="AE667">
        <v>3</v>
      </c>
      <c r="AF667">
        <v>32.702526215277786</v>
      </c>
      <c r="AG667">
        <f>VLOOKUP(C667,'2023 FPIs'!$A$1:$B$33,2,FALSE)</f>
        <v>-3.5</v>
      </c>
      <c r="AH667">
        <f>VLOOKUP($C667,'2023 FPIs'!$A$1:$F$33,3,FALSE)</f>
        <v>41.6</v>
      </c>
      <c r="AI667">
        <f>VLOOKUP($C667,'2023 FPIs'!$A$1:$F$33,4,FALSE)</f>
        <v>42.2</v>
      </c>
      <c r="AJ667">
        <f>VLOOKUP($C667,'2023 FPIs'!$A$1:$F$33,5,FALSE)</f>
        <v>46.1</v>
      </c>
      <c r="AK667">
        <f>VLOOKUP($C667,'2023 FPIs'!$A$1:$F$33,6,FALSE)</f>
        <v>48.4</v>
      </c>
      <c r="AL667">
        <f>VLOOKUP($C667,'2023 FPIs'!$A$1:$M$33,7,FALSE)</f>
        <v>1450</v>
      </c>
      <c r="AM667">
        <f>VLOOKUP($C667,'2023 FPIs'!$A$1:$M$33,8,FALSE)</f>
        <v>0.24183006535947713</v>
      </c>
      <c r="AN667">
        <f>VLOOKUP($C667,'2023 FPIs'!$A$1:$M$33,9,FALSE)</f>
        <v>0.31991051454138703</v>
      </c>
      <c r="AO667">
        <f>VLOOKUP($C667,'2023 FPIs'!$A$1:$M$33,10,FALSE)</f>
        <v>0.3743676222596965</v>
      </c>
      <c r="AP667">
        <f>VLOOKUP($C667,'2023 FPIs'!$A$1:$M$33,11,FALSE)</f>
        <v>0.22857142857142854</v>
      </c>
      <c r="AQ667">
        <f>VLOOKUP($C667,'2023 FPIs'!$A$1:$M$33,12,FALSE)</f>
        <v>0.51731601731601728</v>
      </c>
      <c r="AR667">
        <f>VLOOKUP($C667,'2023 FPIs'!$A$1:$M$33,13,FALSE)</f>
        <v>0.27181208053691275</v>
      </c>
      <c r="AS667">
        <v>18</v>
      </c>
      <c r="AT667">
        <v>17</v>
      </c>
      <c r="AU667">
        <v>23</v>
      </c>
      <c r="AV667">
        <v>34</v>
      </c>
      <c r="AW667">
        <v>175</v>
      </c>
      <c r="AX667">
        <v>1</v>
      </c>
      <c r="AY667">
        <v>0</v>
      </c>
      <c r="AZ667">
        <v>4</v>
      </c>
      <c r="BA667">
        <v>29</v>
      </c>
      <c r="BB667">
        <v>6</v>
      </c>
      <c r="BC667">
        <v>4.5999999999999996</v>
      </c>
      <c r="BD667">
        <v>67.599999999999994</v>
      </c>
      <c r="BE667">
        <v>89.7</v>
      </c>
      <c r="BF667">
        <v>22</v>
      </c>
      <c r="BG667">
        <v>77</v>
      </c>
      <c r="BH667">
        <v>3.5</v>
      </c>
      <c r="BI667">
        <v>0</v>
      </c>
      <c r="BJ667">
        <v>1</v>
      </c>
      <c r="BK667">
        <v>2</v>
      </c>
      <c r="BL667">
        <v>2</v>
      </c>
      <c r="BM667">
        <v>2</v>
      </c>
      <c r="BN667">
        <v>7</v>
      </c>
      <c r="BO667">
        <v>293</v>
      </c>
      <c r="BP667">
        <v>4</v>
      </c>
      <c r="BQ667">
        <v>14</v>
      </c>
      <c r="BR667">
        <v>1</v>
      </c>
      <c r="BS667">
        <v>1</v>
      </c>
      <c r="BT667">
        <v>27.471061170958336</v>
      </c>
      <c r="BU667">
        <f>VLOOKUP(D667,'2023 FPIs'!$A$1:$B$33,2,FALSE)</f>
        <v>-0.3</v>
      </c>
      <c r="BV667">
        <f>VLOOKUP($D667,'2023 FPIs'!$A$1:$F$33,3,FALSE)</f>
        <v>53.7</v>
      </c>
      <c r="BW667">
        <f>VLOOKUP($D667,'2023 FPIs'!$A$1:$F$33,4,FALSE)</f>
        <v>43.4</v>
      </c>
      <c r="BX667">
        <f>VLOOKUP($D667,'2023 FPIs'!$A$1:$F$33,5,FALSE)</f>
        <v>63.8</v>
      </c>
      <c r="BY667">
        <f>VLOOKUP($D667,'2023 FPIs'!$A$1:$F$33,6,FALSE)</f>
        <v>46.8</v>
      </c>
      <c r="BZ667">
        <f>VLOOKUP($D667,'2023 FPIs'!$A$1:$G$33,7,FALSE)</f>
        <v>1505</v>
      </c>
      <c r="CA667">
        <f>VLOOKUP($D667,'2023 FPIs'!$A$1:$M$33,8,FALSE)</f>
        <v>0.45098039215686275</v>
      </c>
      <c r="CB667">
        <f>VLOOKUP($D667,'2023 FPIs'!$A$1:$M$33,9,FALSE)</f>
        <v>0.59060402684563762</v>
      </c>
      <c r="CC667">
        <f>VLOOKUP($D667,'2023 FPIs'!$A$1:$M$33,10,FALSE)</f>
        <v>0.3946037099494098</v>
      </c>
      <c r="CD667">
        <f>VLOOKUP($D667,'2023 FPIs'!$A$1:$M$33,11,FALSE)</f>
        <v>0.6175824175824175</v>
      </c>
      <c r="CE667">
        <f>VLOOKUP($D667,'2023 FPIs'!$A$1:$M$33,12,FALSE)</f>
        <v>0.4826839826839826</v>
      </c>
      <c r="CF667">
        <f>VLOOKUP($D667,'2023 FPIs'!$A$1:$M$33,13,FALSE)</f>
        <v>0.4563758389261745</v>
      </c>
      <c r="CG667">
        <f t="shared" si="78"/>
        <v>-3.2</v>
      </c>
      <c r="CH667">
        <f t="shared" si="79"/>
        <v>0.77467411545623832</v>
      </c>
      <c r="CI667">
        <f t="shared" si="80"/>
        <v>0.97235023041474666</v>
      </c>
      <c r="CJ667">
        <f t="shared" si="81"/>
        <v>0.72257053291536055</v>
      </c>
      <c r="CK667">
        <f t="shared" si="82"/>
        <v>1.0341880341880343</v>
      </c>
      <c r="CL667">
        <f t="shared" si="83"/>
        <v>-55</v>
      </c>
    </row>
    <row r="668" spans="1:90">
      <c r="A668" t="s">
        <v>0</v>
      </c>
      <c r="B668">
        <v>0</v>
      </c>
      <c r="C668" t="s">
        <v>47</v>
      </c>
      <c r="D668" t="s">
        <v>50</v>
      </c>
      <c r="E668">
        <v>20</v>
      </c>
      <c r="F668">
        <v>34</v>
      </c>
      <c r="G668">
        <v>23</v>
      </c>
      <c r="H668">
        <v>36</v>
      </c>
      <c r="I668">
        <v>203</v>
      </c>
      <c r="J668">
        <v>1</v>
      </c>
      <c r="K668">
        <v>2</v>
      </c>
      <c r="L668">
        <v>5</v>
      </c>
      <c r="M668">
        <v>43</v>
      </c>
      <c r="N668">
        <v>6.8</v>
      </c>
      <c r="O668">
        <v>5</v>
      </c>
      <c r="P668">
        <v>63.9</v>
      </c>
      <c r="Q668">
        <v>64.900000000000006</v>
      </c>
      <c r="R668">
        <v>12</v>
      </c>
      <c r="S668">
        <v>27</v>
      </c>
      <c r="T668">
        <v>2.2999999999999998</v>
      </c>
      <c r="U668">
        <v>1</v>
      </c>
      <c r="V668">
        <v>2</v>
      </c>
      <c r="W668">
        <v>2</v>
      </c>
      <c r="X668">
        <v>0</v>
      </c>
      <c r="Y668">
        <v>0</v>
      </c>
      <c r="Z668">
        <v>5</v>
      </c>
      <c r="AA668">
        <v>259</v>
      </c>
      <c r="AB668">
        <v>3</v>
      </c>
      <c r="AC668">
        <v>11</v>
      </c>
      <c r="AD668">
        <v>1</v>
      </c>
      <c r="AE668">
        <v>1</v>
      </c>
      <c r="AF668">
        <v>22.020207236111112</v>
      </c>
      <c r="AG668">
        <f>VLOOKUP(C668,'2023 FPIs'!$A$1:$B$33,2,FALSE)</f>
        <v>-3.5</v>
      </c>
      <c r="AH668">
        <f>VLOOKUP($C668,'2023 FPIs'!$A$1:$F$33,3,FALSE)</f>
        <v>41.6</v>
      </c>
      <c r="AI668">
        <f>VLOOKUP($C668,'2023 FPIs'!$A$1:$F$33,4,FALSE)</f>
        <v>42.2</v>
      </c>
      <c r="AJ668">
        <f>VLOOKUP($C668,'2023 FPIs'!$A$1:$F$33,5,FALSE)</f>
        <v>46.1</v>
      </c>
      <c r="AK668">
        <f>VLOOKUP($C668,'2023 FPIs'!$A$1:$F$33,6,FALSE)</f>
        <v>48.4</v>
      </c>
      <c r="AL668">
        <f>VLOOKUP($C668,'2023 FPIs'!$A$1:$M$33,7,FALSE)</f>
        <v>1450</v>
      </c>
      <c r="AM668">
        <f>VLOOKUP($C668,'2023 FPIs'!$A$1:$M$33,8,FALSE)</f>
        <v>0.24183006535947713</v>
      </c>
      <c r="AN668">
        <f>VLOOKUP($C668,'2023 FPIs'!$A$1:$M$33,9,FALSE)</f>
        <v>0.31991051454138703</v>
      </c>
      <c r="AO668">
        <f>VLOOKUP($C668,'2023 FPIs'!$A$1:$M$33,10,FALSE)</f>
        <v>0.3743676222596965</v>
      </c>
      <c r="AP668">
        <f>VLOOKUP($C668,'2023 FPIs'!$A$1:$M$33,11,FALSE)</f>
        <v>0.22857142857142854</v>
      </c>
      <c r="AQ668">
        <f>VLOOKUP($C668,'2023 FPIs'!$A$1:$M$33,12,FALSE)</f>
        <v>0.51731601731601728</v>
      </c>
      <c r="AR668">
        <f>VLOOKUP($C668,'2023 FPIs'!$A$1:$M$33,13,FALSE)</f>
        <v>0.27181208053691275</v>
      </c>
      <c r="AS668">
        <v>20</v>
      </c>
      <c r="AT668">
        <v>34</v>
      </c>
      <c r="AU668">
        <v>19</v>
      </c>
      <c r="AV668">
        <v>28</v>
      </c>
      <c r="AW668">
        <v>190</v>
      </c>
      <c r="AX668">
        <v>1</v>
      </c>
      <c r="AY668">
        <v>1</v>
      </c>
      <c r="AZ668">
        <v>2</v>
      </c>
      <c r="BA668">
        <v>20</v>
      </c>
      <c r="BB668">
        <v>7.5</v>
      </c>
      <c r="BC668">
        <v>6.3</v>
      </c>
      <c r="BD668">
        <v>67.900000000000006</v>
      </c>
      <c r="BE668">
        <v>83.9</v>
      </c>
      <c r="BF668">
        <v>43</v>
      </c>
      <c r="BG668">
        <v>211</v>
      </c>
      <c r="BH668">
        <v>4.9000000000000004</v>
      </c>
      <c r="BI668">
        <v>3</v>
      </c>
      <c r="BJ668">
        <v>2</v>
      </c>
      <c r="BK668">
        <v>2</v>
      </c>
      <c r="BL668">
        <v>4</v>
      </c>
      <c r="BM668">
        <v>4</v>
      </c>
      <c r="BN668">
        <v>4</v>
      </c>
      <c r="BO668">
        <v>180</v>
      </c>
      <c r="BP668">
        <v>7</v>
      </c>
      <c r="BQ668">
        <v>17</v>
      </c>
      <c r="BR668">
        <v>2</v>
      </c>
      <c r="BS668">
        <v>2</v>
      </c>
      <c r="BT668">
        <v>38.153382093083344</v>
      </c>
      <c r="BU668">
        <f>VLOOKUP(D668,'2023 FPIs'!$A$1:$B$33,2,FALSE)</f>
        <v>1.6</v>
      </c>
      <c r="BV668">
        <f>VLOOKUP($D668,'2023 FPIs'!$A$1:$F$33,3,FALSE)</f>
        <v>66.599999999999994</v>
      </c>
      <c r="BW668">
        <f>VLOOKUP($D668,'2023 FPIs'!$A$1:$F$33,4,FALSE)</f>
        <v>51.4</v>
      </c>
      <c r="BX668">
        <f>VLOOKUP($D668,'2023 FPIs'!$A$1:$F$33,5,FALSE)</f>
        <v>67.8</v>
      </c>
      <c r="BY668">
        <f>VLOOKUP($D668,'2023 FPIs'!$A$1:$F$33,6,FALSE)</f>
        <v>65.5</v>
      </c>
      <c r="BZ668">
        <f>VLOOKUP($D668,'2023 FPIs'!$A$1:$G$33,7,FALSE)</f>
        <v>1573</v>
      </c>
      <c r="CA668">
        <f>VLOOKUP($D668,'2023 FPIs'!$A$1:$M$33,8,FALSE)</f>
        <v>0.57516339869281052</v>
      </c>
      <c r="CB668">
        <f>VLOOKUP($D668,'2023 FPIs'!$A$1:$M$33,9,FALSE)</f>
        <v>0.87919463087248306</v>
      </c>
      <c r="CC668">
        <f>VLOOKUP($D668,'2023 FPIs'!$A$1:$M$33,10,FALSE)</f>
        <v>0.5295109612141653</v>
      </c>
      <c r="CD668">
        <f>VLOOKUP($D668,'2023 FPIs'!$A$1:$M$33,11,FALSE)</f>
        <v>0.70549450549450532</v>
      </c>
      <c r="CE668">
        <f>VLOOKUP($D668,'2023 FPIs'!$A$1:$M$33,12,FALSE)</f>
        <v>0.88744588744588737</v>
      </c>
      <c r="CF668">
        <f>VLOOKUP($D668,'2023 FPIs'!$A$1:$M$33,13,FALSE)</f>
        <v>0.68456375838926176</v>
      </c>
      <c r="CG668">
        <f t="shared" si="78"/>
        <v>-5.0999999999999996</v>
      </c>
      <c r="CH668">
        <f t="shared" si="79"/>
        <v>0.62462462462462465</v>
      </c>
      <c r="CI668">
        <f t="shared" si="80"/>
        <v>0.82101167315175105</v>
      </c>
      <c r="CJ668">
        <f t="shared" si="81"/>
        <v>0.6799410029498526</v>
      </c>
      <c r="CK668">
        <f t="shared" si="82"/>
        <v>0.73893129770992361</v>
      </c>
      <c r="CL668">
        <f t="shared" si="83"/>
        <v>-123</v>
      </c>
    </row>
    <row r="669" spans="1:90">
      <c r="A669" t="s">
        <v>0</v>
      </c>
      <c r="B669">
        <v>0</v>
      </c>
      <c r="C669" t="s">
        <v>51</v>
      </c>
      <c r="D669" t="s">
        <v>47</v>
      </c>
      <c r="E669">
        <v>20</v>
      </c>
      <c r="F669">
        <v>38</v>
      </c>
      <c r="G669">
        <v>24</v>
      </c>
      <c r="H669">
        <v>37</v>
      </c>
      <c r="I669">
        <v>189</v>
      </c>
      <c r="J669">
        <v>1</v>
      </c>
      <c r="K669">
        <v>1</v>
      </c>
      <c r="L669">
        <v>4</v>
      </c>
      <c r="M669">
        <v>27</v>
      </c>
      <c r="N669">
        <v>5.8</v>
      </c>
      <c r="O669">
        <v>4.5999999999999996</v>
      </c>
      <c r="P669">
        <v>64.900000000000006</v>
      </c>
      <c r="Q669">
        <v>75.2</v>
      </c>
      <c r="R669">
        <v>29</v>
      </c>
      <c r="S669">
        <v>122</v>
      </c>
      <c r="T669">
        <v>4.2</v>
      </c>
      <c r="U669">
        <v>1</v>
      </c>
      <c r="V669">
        <v>2</v>
      </c>
      <c r="W669">
        <v>2</v>
      </c>
      <c r="X669">
        <v>0</v>
      </c>
      <c r="Y669">
        <v>0</v>
      </c>
      <c r="Z669">
        <v>4</v>
      </c>
      <c r="AA669">
        <v>212</v>
      </c>
      <c r="AB669">
        <v>3</v>
      </c>
      <c r="AC669">
        <v>13</v>
      </c>
      <c r="AD669">
        <v>1</v>
      </c>
      <c r="AE669">
        <v>2</v>
      </c>
      <c r="AF669">
        <v>30.812447659722224</v>
      </c>
      <c r="AG669">
        <f>VLOOKUP(C669,'2023 FPIs'!$A$1:$B$33,2,FALSE)</f>
        <v>-4.3</v>
      </c>
      <c r="AH669">
        <f>VLOOKUP($C669,'2023 FPIs'!$A$1:$F$33,3,FALSE)</f>
        <v>36.200000000000003</v>
      </c>
      <c r="AI669">
        <f>VLOOKUP($C669,'2023 FPIs'!$A$1:$F$33,4,FALSE)</f>
        <v>36.9</v>
      </c>
      <c r="AJ669">
        <f>VLOOKUP($C669,'2023 FPIs'!$A$1:$F$33,5,FALSE)</f>
        <v>40.6</v>
      </c>
      <c r="AK669">
        <f>VLOOKUP($C669,'2023 FPIs'!$A$1:$F$33,6,FALSE)</f>
        <v>52.6</v>
      </c>
      <c r="AL669">
        <f>VLOOKUP($C669,'2023 FPIs'!$A$1:$M$33,7,FALSE)</f>
        <v>1382</v>
      </c>
      <c r="AM669">
        <f>VLOOKUP($C669,'2023 FPIs'!$A$1:$M$33,8,FALSE)</f>
        <v>0.18954248366013074</v>
      </c>
      <c r="AN669">
        <f>VLOOKUP($C669,'2023 FPIs'!$A$1:$M$33,9,FALSE)</f>
        <v>0.19910514541387028</v>
      </c>
      <c r="AO669">
        <f>VLOOKUP($C669,'2023 FPIs'!$A$1:$M$33,10,FALSE)</f>
        <v>0.28499156829679595</v>
      </c>
      <c r="AP669">
        <f>VLOOKUP($C669,'2023 FPIs'!$A$1:$M$33,11,FALSE)</f>
        <v>0.10769230769230766</v>
      </c>
      <c r="AQ669">
        <f>VLOOKUP($C669,'2023 FPIs'!$A$1:$M$33,12,FALSE)</f>
        <v>0.60822510822510822</v>
      </c>
      <c r="AR669">
        <f>VLOOKUP($C669,'2023 FPIs'!$A$1:$M$33,13,FALSE)</f>
        <v>4.3624161073825503E-2</v>
      </c>
      <c r="AS669">
        <v>20</v>
      </c>
      <c r="AT669">
        <v>38</v>
      </c>
      <c r="AU669">
        <v>15</v>
      </c>
      <c r="AV669">
        <v>27</v>
      </c>
      <c r="AW669">
        <v>237</v>
      </c>
      <c r="AX669">
        <v>3</v>
      </c>
      <c r="AY669">
        <v>0</v>
      </c>
      <c r="AZ669">
        <v>1</v>
      </c>
      <c r="BA669">
        <v>8</v>
      </c>
      <c r="BB669">
        <v>9.1</v>
      </c>
      <c r="BC669">
        <v>8.5</v>
      </c>
      <c r="BD669">
        <v>55.6</v>
      </c>
      <c r="BE669">
        <v>122</v>
      </c>
      <c r="BF669">
        <v>32</v>
      </c>
      <c r="BG669">
        <v>92</v>
      </c>
      <c r="BH669">
        <v>2.9</v>
      </c>
      <c r="BI669">
        <v>1</v>
      </c>
      <c r="BJ669">
        <v>1</v>
      </c>
      <c r="BK669">
        <v>1</v>
      </c>
      <c r="BL669">
        <v>5</v>
      </c>
      <c r="BM669">
        <v>5</v>
      </c>
      <c r="BN669">
        <v>5</v>
      </c>
      <c r="BO669">
        <v>249</v>
      </c>
      <c r="BP669">
        <v>9</v>
      </c>
      <c r="BQ669">
        <v>16</v>
      </c>
      <c r="BR669">
        <v>1</v>
      </c>
      <c r="BS669">
        <v>2</v>
      </c>
      <c r="BT669">
        <v>29.361140070291668</v>
      </c>
      <c r="BU669">
        <f>VLOOKUP(D669,'2023 FPIs'!$A$1:$B$33,2,FALSE)</f>
        <v>-3.5</v>
      </c>
      <c r="BV669">
        <f>VLOOKUP($D669,'2023 FPIs'!$A$1:$F$33,3,FALSE)</f>
        <v>41.6</v>
      </c>
      <c r="BW669">
        <f>VLOOKUP($D669,'2023 FPIs'!$A$1:$F$33,4,FALSE)</f>
        <v>42.2</v>
      </c>
      <c r="BX669">
        <f>VLOOKUP($D669,'2023 FPIs'!$A$1:$F$33,5,FALSE)</f>
        <v>46.1</v>
      </c>
      <c r="BY669">
        <f>VLOOKUP($D669,'2023 FPIs'!$A$1:$F$33,6,FALSE)</f>
        <v>48.4</v>
      </c>
      <c r="BZ669">
        <f>VLOOKUP($D669,'2023 FPIs'!$A$1:$G$33,7,FALSE)</f>
        <v>1450</v>
      </c>
      <c r="CA669">
        <f>VLOOKUP($D669,'2023 FPIs'!$A$1:$M$33,8,FALSE)</f>
        <v>0.24183006535947713</v>
      </c>
      <c r="CB669">
        <f>VLOOKUP($D669,'2023 FPIs'!$A$1:$M$33,9,FALSE)</f>
        <v>0.31991051454138703</v>
      </c>
      <c r="CC669">
        <f>VLOOKUP($D669,'2023 FPIs'!$A$1:$M$33,10,FALSE)</f>
        <v>0.3743676222596965</v>
      </c>
      <c r="CD669">
        <f>VLOOKUP($D669,'2023 FPIs'!$A$1:$M$33,11,FALSE)</f>
        <v>0.22857142857142854</v>
      </c>
      <c r="CE669">
        <f>VLOOKUP($D669,'2023 FPIs'!$A$1:$M$33,12,FALSE)</f>
        <v>0.51731601731601728</v>
      </c>
      <c r="CF669">
        <f>VLOOKUP($D669,'2023 FPIs'!$A$1:$M$33,13,FALSE)</f>
        <v>0.27181208053691275</v>
      </c>
      <c r="CG669">
        <f t="shared" si="78"/>
        <v>-0.79999999999999982</v>
      </c>
      <c r="CH669">
        <f t="shared" si="79"/>
        <v>0.87019230769230771</v>
      </c>
      <c r="CI669">
        <f t="shared" si="80"/>
        <v>0.87440758293838849</v>
      </c>
      <c r="CJ669">
        <f t="shared" si="81"/>
        <v>0.88069414316702821</v>
      </c>
      <c r="CK669">
        <f t="shared" si="82"/>
        <v>1.0867768595041323</v>
      </c>
      <c r="CL669">
        <f t="shared" si="83"/>
        <v>-68</v>
      </c>
    </row>
    <row r="670" spans="1:90">
      <c r="A670" t="s">
        <v>0</v>
      </c>
      <c r="B670">
        <v>0</v>
      </c>
      <c r="C670" t="s">
        <v>51</v>
      </c>
      <c r="D670" t="s">
        <v>68</v>
      </c>
      <c r="E670">
        <v>17</v>
      </c>
      <c r="F670">
        <v>27</v>
      </c>
      <c r="G670">
        <v>16</v>
      </c>
      <c r="H670">
        <v>29</v>
      </c>
      <c r="I670">
        <v>169</v>
      </c>
      <c r="J670">
        <v>1</v>
      </c>
      <c r="K670">
        <v>2</v>
      </c>
      <c r="L670">
        <v>6</v>
      </c>
      <c r="M670">
        <v>42</v>
      </c>
      <c r="N670">
        <v>7.3</v>
      </c>
      <c r="O670">
        <v>4.8</v>
      </c>
      <c r="P670">
        <v>55.2</v>
      </c>
      <c r="Q670">
        <v>55.1</v>
      </c>
      <c r="R670">
        <v>16</v>
      </c>
      <c r="S670">
        <v>67</v>
      </c>
      <c r="T670">
        <v>4.2</v>
      </c>
      <c r="U670">
        <v>1</v>
      </c>
      <c r="V670">
        <v>1</v>
      </c>
      <c r="W670">
        <v>1</v>
      </c>
      <c r="X670">
        <v>2</v>
      </c>
      <c r="Y670">
        <v>2</v>
      </c>
      <c r="Z670">
        <v>5</v>
      </c>
      <c r="AA670">
        <v>232</v>
      </c>
      <c r="AB670">
        <v>6</v>
      </c>
      <c r="AC670">
        <v>13</v>
      </c>
      <c r="AD670">
        <v>0</v>
      </c>
      <c r="AE670">
        <v>0</v>
      </c>
      <c r="AF670">
        <v>24.079042805555556</v>
      </c>
      <c r="AG670">
        <f>VLOOKUP(C670,'2023 FPIs'!$A$1:$B$33,2,FALSE)</f>
        <v>-4.3</v>
      </c>
      <c r="AH670">
        <f>VLOOKUP($C670,'2023 FPIs'!$A$1:$F$33,3,FALSE)</f>
        <v>36.200000000000003</v>
      </c>
      <c r="AI670">
        <f>VLOOKUP($C670,'2023 FPIs'!$A$1:$F$33,4,FALSE)</f>
        <v>36.9</v>
      </c>
      <c r="AJ670">
        <f>VLOOKUP($C670,'2023 FPIs'!$A$1:$F$33,5,FALSE)</f>
        <v>40.6</v>
      </c>
      <c r="AK670">
        <f>VLOOKUP($C670,'2023 FPIs'!$A$1:$F$33,6,FALSE)</f>
        <v>52.6</v>
      </c>
      <c r="AL670">
        <f>VLOOKUP($C670,'2023 FPIs'!$A$1:$M$33,7,FALSE)</f>
        <v>1382</v>
      </c>
      <c r="AM670">
        <f>VLOOKUP($C670,'2023 FPIs'!$A$1:$M$33,8,FALSE)</f>
        <v>0.18954248366013074</v>
      </c>
      <c r="AN670">
        <f>VLOOKUP($C670,'2023 FPIs'!$A$1:$M$33,9,FALSE)</f>
        <v>0.19910514541387028</v>
      </c>
      <c r="AO670">
        <f>VLOOKUP($C670,'2023 FPIs'!$A$1:$M$33,10,FALSE)</f>
        <v>0.28499156829679595</v>
      </c>
      <c r="AP670">
        <f>VLOOKUP($C670,'2023 FPIs'!$A$1:$M$33,11,FALSE)</f>
        <v>0.10769230769230766</v>
      </c>
      <c r="AQ670">
        <f>VLOOKUP($C670,'2023 FPIs'!$A$1:$M$33,12,FALSE)</f>
        <v>0.60822510822510822</v>
      </c>
      <c r="AR670">
        <f>VLOOKUP($C670,'2023 FPIs'!$A$1:$M$33,13,FALSE)</f>
        <v>4.3624161073825503E-2</v>
      </c>
      <c r="AS670">
        <v>17</v>
      </c>
      <c r="AT670">
        <v>27</v>
      </c>
      <c r="AU670">
        <v>26</v>
      </c>
      <c r="AV670">
        <v>34</v>
      </c>
      <c r="AW670">
        <v>317</v>
      </c>
      <c r="AX670">
        <v>1</v>
      </c>
      <c r="AY670">
        <v>0</v>
      </c>
      <c r="AZ670">
        <v>0</v>
      </c>
      <c r="BA670">
        <v>0</v>
      </c>
      <c r="BB670">
        <v>9.3000000000000007</v>
      </c>
      <c r="BC670">
        <v>9.3000000000000007</v>
      </c>
      <c r="BD670">
        <v>76.5</v>
      </c>
      <c r="BE670">
        <v>114.5</v>
      </c>
      <c r="BF670">
        <v>34</v>
      </c>
      <c r="BG670">
        <v>120</v>
      </c>
      <c r="BH670">
        <v>3.5</v>
      </c>
      <c r="BI670">
        <v>1</v>
      </c>
      <c r="BJ670">
        <v>2</v>
      </c>
      <c r="BK670">
        <v>3</v>
      </c>
      <c r="BL670">
        <v>3</v>
      </c>
      <c r="BM670">
        <v>3</v>
      </c>
      <c r="BN670">
        <v>4</v>
      </c>
      <c r="BO670">
        <v>211</v>
      </c>
      <c r="BP670">
        <v>8</v>
      </c>
      <c r="BQ670">
        <v>15</v>
      </c>
      <c r="BR670">
        <v>1</v>
      </c>
      <c r="BS670">
        <v>1</v>
      </c>
      <c r="BT670">
        <v>36.094546149166668</v>
      </c>
      <c r="BU670">
        <f>VLOOKUP(D670,'2023 FPIs'!$A$1:$B$33,2,FALSE)</f>
        <v>-2.2000000000000002</v>
      </c>
      <c r="BV670">
        <f>VLOOKUP($D670,'2023 FPIs'!$A$1:$F$33,3,FALSE)</f>
        <v>45.5</v>
      </c>
      <c r="BW670">
        <f>VLOOKUP($D670,'2023 FPIs'!$A$1:$F$33,4,FALSE)</f>
        <v>39</v>
      </c>
      <c r="BX670">
        <f>VLOOKUP($D670,'2023 FPIs'!$A$1:$F$33,5,FALSE)</f>
        <v>56</v>
      </c>
      <c r="BY670">
        <f>VLOOKUP($D670,'2023 FPIs'!$A$1:$F$33,6,FALSE)</f>
        <v>45.3</v>
      </c>
      <c r="BZ670">
        <f>VLOOKUP($D670,'2023 FPIs'!$A$1:$G$33,7,FALSE)</f>
        <v>1471</v>
      </c>
      <c r="CA670">
        <f>VLOOKUP($D670,'2023 FPIs'!$A$1:$M$33,8,FALSE)</f>
        <v>0.32679738562091504</v>
      </c>
      <c r="CB670">
        <f>VLOOKUP($D670,'2023 FPIs'!$A$1:$M$33,9,FALSE)</f>
        <v>0.40715883668903796</v>
      </c>
      <c r="CC670">
        <f>VLOOKUP($D670,'2023 FPIs'!$A$1:$M$33,10,FALSE)</f>
        <v>0.32040472175379431</v>
      </c>
      <c r="CD670">
        <f>VLOOKUP($D670,'2023 FPIs'!$A$1:$M$33,11,FALSE)</f>
        <v>0.44615384615384607</v>
      </c>
      <c r="CE670">
        <f>VLOOKUP($D670,'2023 FPIs'!$A$1:$M$33,12,FALSE)</f>
        <v>0.45021645021645013</v>
      </c>
      <c r="CF670">
        <f>VLOOKUP($D670,'2023 FPIs'!$A$1:$M$33,13,FALSE)</f>
        <v>0.34228187919463088</v>
      </c>
      <c r="CG670">
        <f t="shared" si="78"/>
        <v>-2.0999999999999996</v>
      </c>
      <c r="CH670">
        <f t="shared" si="79"/>
        <v>0.79560439560439566</v>
      </c>
      <c r="CI670">
        <f t="shared" si="80"/>
        <v>0.94615384615384612</v>
      </c>
      <c r="CJ670">
        <f t="shared" si="81"/>
        <v>0.72499999999999998</v>
      </c>
      <c r="CK670">
        <f t="shared" si="82"/>
        <v>1.1611479028697573</v>
      </c>
      <c r="CL670">
        <f t="shared" si="83"/>
        <v>-89</v>
      </c>
    </row>
    <row r="671" spans="1:90">
      <c r="A671" t="s">
        <v>0</v>
      </c>
      <c r="B671">
        <v>0</v>
      </c>
      <c r="C671" t="s">
        <v>51</v>
      </c>
      <c r="D671" t="s">
        <v>46</v>
      </c>
      <c r="E671">
        <v>10</v>
      </c>
      <c r="F671">
        <v>41</v>
      </c>
      <c r="G671">
        <v>11</v>
      </c>
      <c r="H671">
        <v>22</v>
      </c>
      <c r="I671">
        <v>87</v>
      </c>
      <c r="J671">
        <v>1</v>
      </c>
      <c r="K671">
        <v>1</v>
      </c>
      <c r="L671">
        <v>3</v>
      </c>
      <c r="M671">
        <v>12</v>
      </c>
      <c r="N671">
        <v>4.5</v>
      </c>
      <c r="O671">
        <v>3.5</v>
      </c>
      <c r="P671">
        <v>50</v>
      </c>
      <c r="Q671">
        <v>56.4</v>
      </c>
      <c r="R671">
        <v>26</v>
      </c>
      <c r="S671">
        <v>116</v>
      </c>
      <c r="T671">
        <v>4.5</v>
      </c>
      <c r="U671">
        <v>0</v>
      </c>
      <c r="V671">
        <v>1</v>
      </c>
      <c r="W671">
        <v>1</v>
      </c>
      <c r="X671">
        <v>1</v>
      </c>
      <c r="Y671">
        <v>1</v>
      </c>
      <c r="Z671">
        <v>5</v>
      </c>
      <c r="AA671">
        <v>229</v>
      </c>
      <c r="AB671">
        <v>4</v>
      </c>
      <c r="AC671">
        <v>12</v>
      </c>
      <c r="AD671">
        <v>1</v>
      </c>
      <c r="AE671">
        <v>2</v>
      </c>
      <c r="AF671">
        <v>23.792155881944446</v>
      </c>
      <c r="AG671">
        <f>VLOOKUP(C671,'2023 FPIs'!$A$1:$B$33,2,FALSE)</f>
        <v>-4.3</v>
      </c>
      <c r="AH671">
        <f>VLOOKUP($C671,'2023 FPIs'!$A$1:$F$33,3,FALSE)</f>
        <v>36.200000000000003</v>
      </c>
      <c r="AI671">
        <f>VLOOKUP($C671,'2023 FPIs'!$A$1:$F$33,4,FALSE)</f>
        <v>36.9</v>
      </c>
      <c r="AJ671">
        <f>VLOOKUP($C671,'2023 FPIs'!$A$1:$F$33,5,FALSE)</f>
        <v>40.6</v>
      </c>
      <c r="AK671">
        <f>VLOOKUP($C671,'2023 FPIs'!$A$1:$F$33,6,FALSE)</f>
        <v>52.6</v>
      </c>
      <c r="AL671">
        <f>VLOOKUP($C671,'2023 FPIs'!$A$1:$M$33,7,FALSE)</f>
        <v>1382</v>
      </c>
      <c r="AM671">
        <f>VLOOKUP($C671,'2023 FPIs'!$A$1:$M$33,8,FALSE)</f>
        <v>0.18954248366013074</v>
      </c>
      <c r="AN671">
        <f>VLOOKUP($C671,'2023 FPIs'!$A$1:$M$33,9,FALSE)</f>
        <v>0.19910514541387028</v>
      </c>
      <c r="AO671">
        <f>VLOOKUP($C671,'2023 FPIs'!$A$1:$M$33,10,FALSE)</f>
        <v>0.28499156829679595</v>
      </c>
      <c r="AP671">
        <f>VLOOKUP($C671,'2023 FPIs'!$A$1:$M$33,11,FALSE)</f>
        <v>0.10769230769230766</v>
      </c>
      <c r="AQ671">
        <f>VLOOKUP($C671,'2023 FPIs'!$A$1:$M$33,12,FALSE)</f>
        <v>0.60822510822510822</v>
      </c>
      <c r="AR671">
        <f>VLOOKUP($C671,'2023 FPIs'!$A$1:$M$33,13,FALSE)</f>
        <v>4.3624161073825503E-2</v>
      </c>
      <c r="AS671">
        <v>10</v>
      </c>
      <c r="AT671">
        <v>41</v>
      </c>
      <c r="AU671">
        <v>27</v>
      </c>
      <c r="AV671">
        <v>38</v>
      </c>
      <c r="AW671">
        <v>303</v>
      </c>
      <c r="AX671">
        <v>3</v>
      </c>
      <c r="AY671">
        <v>2</v>
      </c>
      <c r="AZ671">
        <v>0</v>
      </c>
      <c r="BA671">
        <v>0</v>
      </c>
      <c r="BB671">
        <v>8</v>
      </c>
      <c r="BC671">
        <v>8</v>
      </c>
      <c r="BD671">
        <v>71.099999999999994</v>
      </c>
      <c r="BE671">
        <v>98.9</v>
      </c>
      <c r="BF671">
        <v>37</v>
      </c>
      <c r="BG671">
        <v>153</v>
      </c>
      <c r="BH671">
        <v>4.0999999999999996</v>
      </c>
      <c r="BI671">
        <v>2</v>
      </c>
      <c r="BJ671">
        <v>2</v>
      </c>
      <c r="BK671">
        <v>2</v>
      </c>
      <c r="BL671">
        <v>5</v>
      </c>
      <c r="BM671">
        <v>5</v>
      </c>
      <c r="BN671">
        <v>1</v>
      </c>
      <c r="BO671">
        <v>55</v>
      </c>
      <c r="BP671">
        <v>10</v>
      </c>
      <c r="BQ671">
        <v>14</v>
      </c>
      <c r="BR671">
        <v>0</v>
      </c>
      <c r="BS671">
        <v>0</v>
      </c>
      <c r="BT671">
        <v>36.381433124958342</v>
      </c>
      <c r="BU671">
        <f>VLOOKUP(D671,'2023 FPIs'!$A$1:$B$33,2,FALSE)</f>
        <v>7.4</v>
      </c>
      <c r="BV671">
        <f>VLOOKUP($D671,'2023 FPIs'!$A$1:$F$33,3,FALSE)</f>
        <v>65.8</v>
      </c>
      <c r="BW671">
        <f>VLOOKUP($D671,'2023 FPIs'!$A$1:$F$33,4,FALSE)</f>
        <v>58.2</v>
      </c>
      <c r="BX671">
        <f>VLOOKUP($D671,'2023 FPIs'!$A$1:$F$33,5,FALSE)</f>
        <v>68.7</v>
      </c>
      <c r="BY671">
        <f>VLOOKUP($D671,'2023 FPIs'!$A$1:$F$33,6,FALSE)</f>
        <v>41.6</v>
      </c>
      <c r="BZ671">
        <f>VLOOKUP($D671,'2023 FPIs'!$A$1:$G$33,7,FALSE)</f>
        <v>1663</v>
      </c>
      <c r="CA671">
        <f>VLOOKUP($D671,'2023 FPIs'!$A$1:$M$33,8,FALSE)</f>
        <v>0.95424836601307195</v>
      </c>
      <c r="CB671">
        <f>VLOOKUP($D671,'2023 FPIs'!$A$1:$M$33,9,FALSE)</f>
        <v>0.86129753914988805</v>
      </c>
      <c r="CC671">
        <f>VLOOKUP($D671,'2023 FPIs'!$A$1:$M$33,10,FALSE)</f>
        <v>0.64418212478920744</v>
      </c>
      <c r="CD671">
        <f>VLOOKUP($D671,'2023 FPIs'!$A$1:$M$33,11,FALSE)</f>
        <v>0.72527472527472525</v>
      </c>
      <c r="CE671">
        <f>VLOOKUP($D671,'2023 FPIs'!$A$1:$M$33,12,FALSE)</f>
        <v>0.37012987012987014</v>
      </c>
      <c r="CF671">
        <f>VLOOKUP($D671,'2023 FPIs'!$A$1:$M$33,13,FALSE)</f>
        <v>0.98657718120805371</v>
      </c>
      <c r="CG671">
        <f t="shared" si="78"/>
        <v>-11.7</v>
      </c>
      <c r="CH671">
        <f t="shared" si="79"/>
        <v>0.55015197568389063</v>
      </c>
      <c r="CI671">
        <f t="shared" si="80"/>
        <v>0.634020618556701</v>
      </c>
      <c r="CJ671">
        <f t="shared" si="81"/>
        <v>0.59097525473071322</v>
      </c>
      <c r="CK671">
        <f t="shared" si="82"/>
        <v>1.2644230769230769</v>
      </c>
      <c r="CL671">
        <f t="shared" si="83"/>
        <v>-281</v>
      </c>
    </row>
    <row r="672" spans="1:90">
      <c r="A672" t="s">
        <v>0</v>
      </c>
      <c r="B672">
        <v>0</v>
      </c>
      <c r="C672" t="s">
        <v>51</v>
      </c>
      <c r="D672" t="s">
        <v>59</v>
      </c>
      <c r="E672">
        <v>28</v>
      </c>
      <c r="F672">
        <v>31</v>
      </c>
      <c r="G672">
        <v>28</v>
      </c>
      <c r="H672">
        <v>35</v>
      </c>
      <c r="I672">
        <v>300</v>
      </c>
      <c r="J672">
        <v>4</v>
      </c>
      <c r="K672">
        <v>1</v>
      </c>
      <c r="L672">
        <v>4</v>
      </c>
      <c r="M672">
        <v>35</v>
      </c>
      <c r="N672">
        <v>9.6</v>
      </c>
      <c r="O672">
        <v>7.7</v>
      </c>
      <c r="P672">
        <v>80</v>
      </c>
      <c r="Q672">
        <v>128.6</v>
      </c>
      <c r="R672">
        <v>31</v>
      </c>
      <c r="S672">
        <v>171</v>
      </c>
      <c r="T672">
        <v>5.5</v>
      </c>
      <c r="U672">
        <v>0</v>
      </c>
      <c r="V672">
        <v>0</v>
      </c>
      <c r="W672">
        <v>0</v>
      </c>
      <c r="X672">
        <v>4</v>
      </c>
      <c r="Y672">
        <v>4</v>
      </c>
      <c r="Z672">
        <v>2</v>
      </c>
      <c r="AA672">
        <v>90</v>
      </c>
      <c r="AB672">
        <v>6</v>
      </c>
      <c r="AC672">
        <v>12</v>
      </c>
      <c r="AD672">
        <v>1</v>
      </c>
      <c r="AE672">
        <v>3</v>
      </c>
      <c r="AF672">
        <v>33.951328118055564</v>
      </c>
      <c r="AG672">
        <f>VLOOKUP(C672,'2023 FPIs'!$A$1:$B$33,2,FALSE)</f>
        <v>-4.3</v>
      </c>
      <c r="AH672">
        <f>VLOOKUP($C672,'2023 FPIs'!$A$1:$F$33,3,FALSE)</f>
        <v>36.200000000000003</v>
      </c>
      <c r="AI672">
        <f>VLOOKUP($C672,'2023 FPIs'!$A$1:$F$33,4,FALSE)</f>
        <v>36.9</v>
      </c>
      <c r="AJ672">
        <f>VLOOKUP($C672,'2023 FPIs'!$A$1:$F$33,5,FALSE)</f>
        <v>40.6</v>
      </c>
      <c r="AK672">
        <f>VLOOKUP($C672,'2023 FPIs'!$A$1:$F$33,6,FALSE)</f>
        <v>52.6</v>
      </c>
      <c r="AL672">
        <f>VLOOKUP($C672,'2023 FPIs'!$A$1:$M$33,7,FALSE)</f>
        <v>1382</v>
      </c>
      <c r="AM672">
        <f>VLOOKUP($C672,'2023 FPIs'!$A$1:$M$33,8,FALSE)</f>
        <v>0.18954248366013074</v>
      </c>
      <c r="AN672">
        <f>VLOOKUP($C672,'2023 FPIs'!$A$1:$M$33,9,FALSE)</f>
        <v>0.19910514541387028</v>
      </c>
      <c r="AO672">
        <f>VLOOKUP($C672,'2023 FPIs'!$A$1:$M$33,10,FALSE)</f>
        <v>0.28499156829679595</v>
      </c>
      <c r="AP672">
        <f>VLOOKUP($C672,'2023 FPIs'!$A$1:$M$33,11,FALSE)</f>
        <v>0.10769230769230766</v>
      </c>
      <c r="AQ672">
        <f>VLOOKUP($C672,'2023 FPIs'!$A$1:$M$33,12,FALSE)</f>
        <v>0.60822510822510822</v>
      </c>
      <c r="AR672">
        <f>VLOOKUP($C672,'2023 FPIs'!$A$1:$M$33,13,FALSE)</f>
        <v>4.3624161073825503E-2</v>
      </c>
      <c r="AS672">
        <v>28</v>
      </c>
      <c r="AT672">
        <v>31</v>
      </c>
      <c r="AU672">
        <v>21</v>
      </c>
      <c r="AV672">
        <v>28</v>
      </c>
      <c r="AW672">
        <v>214</v>
      </c>
      <c r="AX672">
        <v>3</v>
      </c>
      <c r="AY672">
        <v>0</v>
      </c>
      <c r="AZ672">
        <v>1</v>
      </c>
      <c r="BA672">
        <v>9</v>
      </c>
      <c r="BB672">
        <v>8</v>
      </c>
      <c r="BC672">
        <v>7.4</v>
      </c>
      <c r="BD672">
        <v>75</v>
      </c>
      <c r="BE672">
        <v>132.1</v>
      </c>
      <c r="BF672">
        <v>19</v>
      </c>
      <c r="BG672">
        <v>97</v>
      </c>
      <c r="BH672">
        <v>5.0999999999999996</v>
      </c>
      <c r="BI672">
        <v>0</v>
      </c>
      <c r="BJ672">
        <v>1</v>
      </c>
      <c r="BK672">
        <v>1</v>
      </c>
      <c r="BL672">
        <v>4</v>
      </c>
      <c r="BM672">
        <v>4</v>
      </c>
      <c r="BN672">
        <v>4</v>
      </c>
      <c r="BO672">
        <v>163</v>
      </c>
      <c r="BP672">
        <v>6</v>
      </c>
      <c r="BQ672">
        <v>11</v>
      </c>
      <c r="BR672">
        <v>0</v>
      </c>
      <c r="BS672">
        <v>0</v>
      </c>
      <c r="BT672">
        <v>26.222259041041667</v>
      </c>
      <c r="BU672">
        <f>VLOOKUP(D672,'2023 FPIs'!$A$1:$B$33,2,FALSE)</f>
        <v>-3.7</v>
      </c>
      <c r="BV672">
        <f>VLOOKUP($D672,'2023 FPIs'!$A$1:$F$33,3,FALSE)</f>
        <v>34.4</v>
      </c>
      <c r="BW672">
        <f>VLOOKUP($D672,'2023 FPIs'!$A$1:$F$33,4,FALSE)</f>
        <v>40.9</v>
      </c>
      <c r="BX672">
        <f>VLOOKUP($D672,'2023 FPIs'!$A$1:$F$33,5,FALSE)</f>
        <v>35.700000000000003</v>
      </c>
      <c r="BY672">
        <f>VLOOKUP($D672,'2023 FPIs'!$A$1:$F$33,6,FALSE)</f>
        <v>51.6</v>
      </c>
      <c r="BZ672">
        <f>VLOOKUP($D672,'2023 FPIs'!$A$1:$G$33,7,FALSE)</f>
        <v>1432</v>
      </c>
      <c r="CA672">
        <f>VLOOKUP($D672,'2023 FPIs'!$A$1:$M$33,8,FALSE)</f>
        <v>0.22875816993464052</v>
      </c>
      <c r="CB672">
        <f>VLOOKUP($D672,'2023 FPIs'!$A$1:$M$33,9,FALSE)</f>
        <v>0.15883668903803128</v>
      </c>
      <c r="CC672">
        <f>VLOOKUP($D672,'2023 FPIs'!$A$1:$M$33,10,FALSE)</f>
        <v>0.35244519392917367</v>
      </c>
      <c r="CD672">
        <f>VLOOKUP($D672,'2023 FPIs'!$A$1:$M$33,11,FALSE)</f>
        <v>0</v>
      </c>
      <c r="CE672">
        <f>VLOOKUP($D672,'2023 FPIs'!$A$1:$M$33,12,FALSE)</f>
        <v>0.58658008658008653</v>
      </c>
      <c r="CF672">
        <f>VLOOKUP($D672,'2023 FPIs'!$A$1:$M$33,13,FALSE)</f>
        <v>0.21140939597315436</v>
      </c>
      <c r="CG672">
        <f t="shared" ref="CG672:CG697" si="84">AG672-BU672</f>
        <v>-0.59999999999999964</v>
      </c>
      <c r="CH672">
        <f t="shared" ref="CH672:CH697" si="85">AH672/BV672</f>
        <v>1.0523255813953489</v>
      </c>
      <c r="CI672">
        <f t="shared" ref="CI672:CI697" si="86">AI672/BW672</f>
        <v>0.90220048899755501</v>
      </c>
      <c r="CJ672">
        <f t="shared" ref="CJ672:CJ697" si="87">AJ672/BX672</f>
        <v>1.1372549019607843</v>
      </c>
      <c r="CK672">
        <f t="shared" ref="CK672:CK697" si="88">AK672/BY672</f>
        <v>1.0193798449612403</v>
      </c>
      <c r="CL672">
        <f t="shared" si="83"/>
        <v>-50</v>
      </c>
    </row>
    <row r="673" spans="1:90">
      <c r="A673" t="s">
        <v>1</v>
      </c>
      <c r="B673">
        <v>1</v>
      </c>
      <c r="C673" t="s">
        <v>51</v>
      </c>
      <c r="D673" t="s">
        <v>61</v>
      </c>
      <c r="E673">
        <v>40</v>
      </c>
      <c r="F673">
        <v>20</v>
      </c>
      <c r="G673">
        <v>15</v>
      </c>
      <c r="H673">
        <v>29</v>
      </c>
      <c r="I673">
        <v>273</v>
      </c>
      <c r="J673">
        <v>4</v>
      </c>
      <c r="K673">
        <v>0</v>
      </c>
      <c r="L673">
        <v>3</v>
      </c>
      <c r="M673">
        <v>9</v>
      </c>
      <c r="N673">
        <v>9.6999999999999993</v>
      </c>
      <c r="O673">
        <v>8.5</v>
      </c>
      <c r="P673">
        <v>51.7</v>
      </c>
      <c r="Q673">
        <v>124</v>
      </c>
      <c r="R673">
        <v>32</v>
      </c>
      <c r="S673">
        <v>178</v>
      </c>
      <c r="T673">
        <v>5.6</v>
      </c>
      <c r="U673">
        <v>0</v>
      </c>
      <c r="V673">
        <v>4</v>
      </c>
      <c r="W673">
        <v>4</v>
      </c>
      <c r="X673">
        <v>4</v>
      </c>
      <c r="Y673">
        <v>4</v>
      </c>
      <c r="Z673">
        <v>3</v>
      </c>
      <c r="AA673">
        <v>131</v>
      </c>
      <c r="AB673">
        <v>7</v>
      </c>
      <c r="AC673">
        <v>15</v>
      </c>
      <c r="AD673">
        <v>1</v>
      </c>
      <c r="AE673">
        <v>1</v>
      </c>
      <c r="AF673">
        <v>30.154295305555557</v>
      </c>
      <c r="AG673">
        <f>VLOOKUP(C673,'2023 FPIs'!$A$1:$B$33,2,FALSE)</f>
        <v>-4.3</v>
      </c>
      <c r="AH673">
        <f>VLOOKUP($C673,'2023 FPIs'!$A$1:$F$33,3,FALSE)</f>
        <v>36.200000000000003</v>
      </c>
      <c r="AI673">
        <f>VLOOKUP($C673,'2023 FPIs'!$A$1:$F$33,4,FALSE)</f>
        <v>36.9</v>
      </c>
      <c r="AJ673">
        <f>VLOOKUP($C673,'2023 FPIs'!$A$1:$F$33,5,FALSE)</f>
        <v>40.6</v>
      </c>
      <c r="AK673">
        <f>VLOOKUP($C673,'2023 FPIs'!$A$1:$F$33,6,FALSE)</f>
        <v>52.6</v>
      </c>
      <c r="AL673">
        <f>VLOOKUP($C673,'2023 FPIs'!$A$1:$M$33,7,FALSE)</f>
        <v>1382</v>
      </c>
      <c r="AM673">
        <f>VLOOKUP($C673,'2023 FPIs'!$A$1:$M$33,8,FALSE)</f>
        <v>0.18954248366013074</v>
      </c>
      <c r="AN673">
        <f>VLOOKUP($C673,'2023 FPIs'!$A$1:$M$33,9,FALSE)</f>
        <v>0.19910514541387028</v>
      </c>
      <c r="AO673">
        <f>VLOOKUP($C673,'2023 FPIs'!$A$1:$M$33,10,FALSE)</f>
        <v>0.28499156829679595</v>
      </c>
      <c r="AP673">
        <f>VLOOKUP($C673,'2023 FPIs'!$A$1:$M$33,11,FALSE)</f>
        <v>0.10769230769230766</v>
      </c>
      <c r="AQ673">
        <f>VLOOKUP($C673,'2023 FPIs'!$A$1:$M$33,12,FALSE)</f>
        <v>0.60822510822510822</v>
      </c>
      <c r="AR673">
        <f>VLOOKUP($C673,'2023 FPIs'!$A$1:$M$33,13,FALSE)</f>
        <v>4.3624161073825503E-2</v>
      </c>
      <c r="AS673">
        <v>40</v>
      </c>
      <c r="AT673">
        <v>20</v>
      </c>
      <c r="AU673">
        <v>37</v>
      </c>
      <c r="AV673">
        <v>51</v>
      </c>
      <c r="AW673">
        <v>359</v>
      </c>
      <c r="AX673">
        <v>2</v>
      </c>
      <c r="AY673">
        <v>1</v>
      </c>
      <c r="AZ673">
        <v>5</v>
      </c>
      <c r="BA673">
        <v>29</v>
      </c>
      <c r="BB673">
        <v>7.6</v>
      </c>
      <c r="BC673">
        <v>6.4</v>
      </c>
      <c r="BD673">
        <v>72.5</v>
      </c>
      <c r="BE673">
        <v>96.8</v>
      </c>
      <c r="BF673">
        <v>10</v>
      </c>
      <c r="BG673">
        <v>29</v>
      </c>
      <c r="BH673">
        <v>2.9</v>
      </c>
      <c r="BI673">
        <v>0</v>
      </c>
      <c r="BJ673">
        <v>2</v>
      </c>
      <c r="BK673">
        <v>3</v>
      </c>
      <c r="BL673">
        <v>0</v>
      </c>
      <c r="BM673">
        <v>0</v>
      </c>
      <c r="BN673">
        <v>2</v>
      </c>
      <c r="BO673">
        <v>103</v>
      </c>
      <c r="BP673">
        <v>6</v>
      </c>
      <c r="BQ673">
        <v>12</v>
      </c>
      <c r="BR673">
        <v>0</v>
      </c>
      <c r="BS673">
        <v>1</v>
      </c>
      <c r="BT673">
        <v>30.019292544166667</v>
      </c>
      <c r="BU673">
        <f>VLOOKUP(D673,'2023 FPIs'!$A$1:$B$33,2,FALSE)</f>
        <v>-4.5999999999999996</v>
      </c>
      <c r="BV673">
        <f>VLOOKUP($D673,'2023 FPIs'!$A$1:$F$33,3,FALSE)</f>
        <v>40.5</v>
      </c>
      <c r="BW673">
        <f>VLOOKUP($D673,'2023 FPIs'!$A$1:$F$33,4,FALSE)</f>
        <v>40.5</v>
      </c>
      <c r="BX673">
        <f>VLOOKUP($D673,'2023 FPIs'!$A$1:$F$33,5,FALSE)</f>
        <v>48.7</v>
      </c>
      <c r="BY673">
        <f>VLOOKUP($D673,'2023 FPIs'!$A$1:$F$33,6,FALSE)</f>
        <v>40.6</v>
      </c>
      <c r="BZ673">
        <f>VLOOKUP($D673,'2023 FPIs'!$A$1:$G$33,7,FALSE)</f>
        <v>1421</v>
      </c>
      <c r="CA673">
        <f>VLOOKUP($D673,'2023 FPIs'!$A$1:$M$33,8,FALSE)</f>
        <v>0.16993464052287585</v>
      </c>
      <c r="CB673">
        <f>VLOOKUP($D673,'2023 FPIs'!$A$1:$M$33,9,FALSE)</f>
        <v>0.29530201342281875</v>
      </c>
      <c r="CC673">
        <f>VLOOKUP($D673,'2023 FPIs'!$A$1:$M$33,10,FALSE)</f>
        <v>0.34569983136593596</v>
      </c>
      <c r="CD673">
        <f>VLOOKUP($D673,'2023 FPIs'!$A$1:$M$33,11,FALSE)</f>
        <v>0.2857142857142857</v>
      </c>
      <c r="CE673">
        <f>VLOOKUP($D673,'2023 FPIs'!$A$1:$M$33,12,FALSE)</f>
        <v>0.34848484848484851</v>
      </c>
      <c r="CF673">
        <f>VLOOKUP($D673,'2023 FPIs'!$A$1:$M$33,13,FALSE)</f>
        <v>0.17449664429530201</v>
      </c>
      <c r="CG673">
        <f t="shared" si="84"/>
        <v>0.29999999999999982</v>
      </c>
      <c r="CH673">
        <f t="shared" si="85"/>
        <v>0.89382716049382727</v>
      </c>
      <c r="CI673">
        <f t="shared" si="86"/>
        <v>0.91111111111111109</v>
      </c>
      <c r="CJ673">
        <f t="shared" si="87"/>
        <v>0.83367556468172488</v>
      </c>
      <c r="CK673">
        <f t="shared" si="88"/>
        <v>1.2955665024630543</v>
      </c>
      <c r="CL673">
        <f t="shared" si="83"/>
        <v>-39</v>
      </c>
    </row>
    <row r="674" spans="1:90">
      <c r="A674" t="s">
        <v>0</v>
      </c>
      <c r="B674">
        <v>0</v>
      </c>
      <c r="C674" t="s">
        <v>48</v>
      </c>
      <c r="D674" t="s">
        <v>68</v>
      </c>
      <c r="E674">
        <v>17</v>
      </c>
      <c r="F674">
        <v>20</v>
      </c>
      <c r="G674">
        <v>33</v>
      </c>
      <c r="H674">
        <v>44</v>
      </c>
      <c r="I674">
        <v>328</v>
      </c>
      <c r="J674">
        <v>2</v>
      </c>
      <c r="K674">
        <v>1</v>
      </c>
      <c r="L674">
        <v>2</v>
      </c>
      <c r="M674">
        <v>16</v>
      </c>
      <c r="N674">
        <v>7.8</v>
      </c>
      <c r="O674">
        <v>7.1</v>
      </c>
      <c r="P674">
        <v>75</v>
      </c>
      <c r="Q674">
        <v>101.3</v>
      </c>
      <c r="R674">
        <v>17</v>
      </c>
      <c r="S674">
        <v>41</v>
      </c>
      <c r="T674">
        <v>2.4</v>
      </c>
      <c r="U674">
        <v>0</v>
      </c>
      <c r="V674">
        <v>1</v>
      </c>
      <c r="W674">
        <v>1</v>
      </c>
      <c r="X674">
        <v>2</v>
      </c>
      <c r="Y674">
        <v>2</v>
      </c>
      <c r="Z674">
        <v>5</v>
      </c>
      <c r="AA674">
        <v>257</v>
      </c>
      <c r="AB674">
        <v>6</v>
      </c>
      <c r="AC674">
        <v>14</v>
      </c>
      <c r="AD674">
        <v>0</v>
      </c>
      <c r="AE674">
        <v>0</v>
      </c>
      <c r="AF674">
        <v>29.428640145833334</v>
      </c>
      <c r="AG674">
        <f>VLOOKUP(C674,'2023 FPIs'!$A$1:$B$33,2,FALSE)</f>
        <v>-1.7</v>
      </c>
      <c r="AH674">
        <f>VLOOKUP($C674,'2023 FPIs'!$A$1:$F$33,3,FALSE)</f>
        <v>52.7</v>
      </c>
      <c r="AI674">
        <f>VLOOKUP($C674,'2023 FPIs'!$A$1:$F$33,4,FALSE)</f>
        <v>49.6</v>
      </c>
      <c r="AJ674">
        <f>VLOOKUP($C674,'2023 FPIs'!$A$1:$F$33,5,FALSE)</f>
        <v>57.7</v>
      </c>
      <c r="AK674">
        <f>VLOOKUP($C674,'2023 FPIs'!$A$1:$F$33,6,FALSE)</f>
        <v>42.2</v>
      </c>
      <c r="AL674">
        <f>VLOOKUP($C674,'2023 FPIs'!$A$1:$M$33,7,FALSE)</f>
        <v>1555</v>
      </c>
      <c r="AM674">
        <f>VLOOKUP($C674,'2023 FPIs'!$A$1:$M$33,8,FALSE)</f>
        <v>0.35947712418300654</v>
      </c>
      <c r="AN674">
        <f>VLOOKUP($C674,'2023 FPIs'!$A$1:$M$33,9,FALSE)</f>
        <v>0.56823266219239377</v>
      </c>
      <c r="AO674">
        <f>VLOOKUP($C674,'2023 FPIs'!$A$1:$M$33,10,FALSE)</f>
        <v>0.49915682967959535</v>
      </c>
      <c r="AP674">
        <f>VLOOKUP($C674,'2023 FPIs'!$A$1:$M$33,11,FALSE)</f>
        <v>0.48351648351648352</v>
      </c>
      <c r="AQ674">
        <f>VLOOKUP($C674,'2023 FPIs'!$A$1:$M$33,12,FALSE)</f>
        <v>0.38311688311688313</v>
      </c>
      <c r="AR674">
        <f>VLOOKUP($C674,'2023 FPIs'!$A$1:$M$33,13,FALSE)</f>
        <v>0.62416107382550334</v>
      </c>
      <c r="AS674">
        <v>17</v>
      </c>
      <c r="AT674">
        <v>20</v>
      </c>
      <c r="AU674">
        <v>21</v>
      </c>
      <c r="AV674">
        <v>34</v>
      </c>
      <c r="AW674">
        <v>169</v>
      </c>
      <c r="AX674">
        <v>2</v>
      </c>
      <c r="AY674">
        <v>0</v>
      </c>
      <c r="AZ674">
        <v>1</v>
      </c>
      <c r="BA674">
        <v>4</v>
      </c>
      <c r="BB674">
        <v>5.0999999999999996</v>
      </c>
      <c r="BC674">
        <v>4.8</v>
      </c>
      <c r="BD674">
        <v>61.8</v>
      </c>
      <c r="BE674">
        <v>93.9</v>
      </c>
      <c r="BF674">
        <v>33</v>
      </c>
      <c r="BG674">
        <v>73</v>
      </c>
      <c r="BH674">
        <v>2.2000000000000002</v>
      </c>
      <c r="BI674">
        <v>0</v>
      </c>
      <c r="BJ674">
        <v>2</v>
      </c>
      <c r="BK674">
        <v>2</v>
      </c>
      <c r="BL674">
        <v>2</v>
      </c>
      <c r="BM674">
        <v>2</v>
      </c>
      <c r="BN674">
        <v>6</v>
      </c>
      <c r="BO674">
        <v>327</v>
      </c>
      <c r="BP674">
        <v>6</v>
      </c>
      <c r="BQ674">
        <v>17</v>
      </c>
      <c r="BR674">
        <v>1</v>
      </c>
      <c r="BS674">
        <v>1</v>
      </c>
      <c r="BT674">
        <v>30.744947835874999</v>
      </c>
      <c r="BU674">
        <f>VLOOKUP(D674,'2023 FPIs'!$A$1:$B$33,2,FALSE)</f>
        <v>-2.2000000000000002</v>
      </c>
      <c r="BV674">
        <f>VLOOKUP($D674,'2023 FPIs'!$A$1:$F$33,3,FALSE)</f>
        <v>45.5</v>
      </c>
      <c r="BW674">
        <f>VLOOKUP($D674,'2023 FPIs'!$A$1:$F$33,4,FALSE)</f>
        <v>39</v>
      </c>
      <c r="BX674">
        <f>VLOOKUP($D674,'2023 FPIs'!$A$1:$F$33,5,FALSE)</f>
        <v>56</v>
      </c>
      <c r="BY674">
        <f>VLOOKUP($D674,'2023 FPIs'!$A$1:$F$33,6,FALSE)</f>
        <v>45.3</v>
      </c>
      <c r="BZ674">
        <f>VLOOKUP($D674,'2023 FPIs'!$A$1:$G$33,7,FALSE)</f>
        <v>1471</v>
      </c>
      <c r="CA674">
        <f>VLOOKUP($D674,'2023 FPIs'!$A$1:$M$33,8,FALSE)</f>
        <v>0.32679738562091504</v>
      </c>
      <c r="CB674">
        <f>VLOOKUP($D674,'2023 FPIs'!$A$1:$M$33,9,FALSE)</f>
        <v>0.40715883668903796</v>
      </c>
      <c r="CC674">
        <f>VLOOKUP($D674,'2023 FPIs'!$A$1:$M$33,10,FALSE)</f>
        <v>0.32040472175379431</v>
      </c>
      <c r="CD674">
        <f>VLOOKUP($D674,'2023 FPIs'!$A$1:$M$33,11,FALSE)</f>
        <v>0.44615384615384607</v>
      </c>
      <c r="CE674">
        <f>VLOOKUP($D674,'2023 FPIs'!$A$1:$M$33,12,FALSE)</f>
        <v>0.45021645021645013</v>
      </c>
      <c r="CF674">
        <f>VLOOKUP($D674,'2023 FPIs'!$A$1:$M$33,13,FALSE)</f>
        <v>0.34228187919463088</v>
      </c>
      <c r="CG674">
        <f t="shared" si="84"/>
        <v>0.50000000000000022</v>
      </c>
      <c r="CH674">
        <f t="shared" si="85"/>
        <v>1.1582417582417583</v>
      </c>
      <c r="CI674">
        <f t="shared" si="86"/>
        <v>1.2717948717948719</v>
      </c>
      <c r="CJ674">
        <f t="shared" si="87"/>
        <v>1.030357142857143</v>
      </c>
      <c r="CK674">
        <f t="shared" si="88"/>
        <v>0.93156732891832239</v>
      </c>
      <c r="CL674">
        <f t="shared" si="83"/>
        <v>84</v>
      </c>
    </row>
    <row r="675" spans="1:90">
      <c r="A675" t="s">
        <v>0</v>
      </c>
      <c r="B675">
        <v>0</v>
      </c>
      <c r="C675" t="s">
        <v>48</v>
      </c>
      <c r="D675" t="s">
        <v>62</v>
      </c>
      <c r="E675">
        <v>28</v>
      </c>
      <c r="F675">
        <v>34</v>
      </c>
      <c r="G675">
        <v>31</v>
      </c>
      <c r="H675">
        <v>44</v>
      </c>
      <c r="I675">
        <v>346</v>
      </c>
      <c r="J675">
        <v>4</v>
      </c>
      <c r="K675">
        <v>0</v>
      </c>
      <c r="L675">
        <v>2</v>
      </c>
      <c r="M675">
        <v>18</v>
      </c>
      <c r="N675">
        <v>8.3000000000000007</v>
      </c>
      <c r="O675">
        <v>7.5</v>
      </c>
      <c r="P675">
        <v>70.5</v>
      </c>
      <c r="Q675">
        <v>123.9</v>
      </c>
      <c r="R675">
        <v>9</v>
      </c>
      <c r="S675">
        <v>28</v>
      </c>
      <c r="T675">
        <v>3.1</v>
      </c>
      <c r="U675">
        <v>0</v>
      </c>
      <c r="V675">
        <v>0</v>
      </c>
      <c r="W675">
        <v>0</v>
      </c>
      <c r="X675">
        <v>4</v>
      </c>
      <c r="Y675">
        <v>4</v>
      </c>
      <c r="Z675">
        <v>3</v>
      </c>
      <c r="AA675">
        <v>157</v>
      </c>
      <c r="AB675">
        <v>6</v>
      </c>
      <c r="AC675">
        <v>10</v>
      </c>
      <c r="AD675">
        <v>1</v>
      </c>
      <c r="AE675">
        <v>1</v>
      </c>
      <c r="AF675">
        <v>20.501394111111114</v>
      </c>
      <c r="AG675">
        <f>VLOOKUP(C675,'2023 FPIs'!$A$1:$B$33,2,FALSE)</f>
        <v>-1.7</v>
      </c>
      <c r="AH675">
        <f>VLOOKUP($C675,'2023 FPIs'!$A$1:$F$33,3,FALSE)</f>
        <v>52.7</v>
      </c>
      <c r="AI675">
        <f>VLOOKUP($C675,'2023 FPIs'!$A$1:$F$33,4,FALSE)</f>
        <v>49.6</v>
      </c>
      <c r="AJ675">
        <f>VLOOKUP($C675,'2023 FPIs'!$A$1:$F$33,5,FALSE)</f>
        <v>57.7</v>
      </c>
      <c r="AK675">
        <f>VLOOKUP($C675,'2023 FPIs'!$A$1:$F$33,6,FALSE)</f>
        <v>42.2</v>
      </c>
      <c r="AL675">
        <f>VLOOKUP($C675,'2023 FPIs'!$A$1:$M$33,7,FALSE)</f>
        <v>1555</v>
      </c>
      <c r="AM675">
        <f>VLOOKUP($C675,'2023 FPIs'!$A$1:$M$33,8,FALSE)</f>
        <v>0.35947712418300654</v>
      </c>
      <c r="AN675">
        <f>VLOOKUP($C675,'2023 FPIs'!$A$1:$M$33,9,FALSE)</f>
        <v>0.56823266219239377</v>
      </c>
      <c r="AO675">
        <f>VLOOKUP($C675,'2023 FPIs'!$A$1:$M$33,10,FALSE)</f>
        <v>0.49915682967959535</v>
      </c>
      <c r="AP675">
        <f>VLOOKUP($C675,'2023 FPIs'!$A$1:$M$33,11,FALSE)</f>
        <v>0.48351648351648352</v>
      </c>
      <c r="AQ675">
        <f>VLOOKUP($C675,'2023 FPIs'!$A$1:$M$33,12,FALSE)</f>
        <v>0.38311688311688313</v>
      </c>
      <c r="AR675">
        <f>VLOOKUP($C675,'2023 FPIs'!$A$1:$M$33,13,FALSE)</f>
        <v>0.62416107382550334</v>
      </c>
      <c r="AS675">
        <v>28</v>
      </c>
      <c r="AT675">
        <v>34</v>
      </c>
      <c r="AU675">
        <v>18</v>
      </c>
      <c r="AV675">
        <v>23</v>
      </c>
      <c r="AW675">
        <v>171</v>
      </c>
      <c r="AX675">
        <v>1</v>
      </c>
      <c r="AY675">
        <v>1</v>
      </c>
      <c r="AZ675">
        <v>4</v>
      </c>
      <c r="BA675">
        <v>22</v>
      </c>
      <c r="BB675">
        <v>8.4</v>
      </c>
      <c r="BC675">
        <v>6.3</v>
      </c>
      <c r="BD675">
        <v>78.3</v>
      </c>
      <c r="BE675">
        <v>94</v>
      </c>
      <c r="BF675">
        <v>48</v>
      </c>
      <c r="BG675">
        <v>259</v>
      </c>
      <c r="BH675">
        <v>5.4</v>
      </c>
      <c r="BI675">
        <v>3</v>
      </c>
      <c r="BJ675">
        <v>2</v>
      </c>
      <c r="BK675">
        <v>3</v>
      </c>
      <c r="BL675">
        <v>4</v>
      </c>
      <c r="BM675">
        <v>4</v>
      </c>
      <c r="BN675">
        <v>4</v>
      </c>
      <c r="BO675">
        <v>150</v>
      </c>
      <c r="BP675">
        <v>6</v>
      </c>
      <c r="BQ675">
        <v>14</v>
      </c>
      <c r="BR675">
        <v>1</v>
      </c>
      <c r="BS675">
        <v>1</v>
      </c>
      <c r="BT675">
        <v>39.672195494333344</v>
      </c>
      <c r="BU675">
        <f>VLOOKUP(D675,'2023 FPIs'!$A$1:$B$33,2,FALSE)</f>
        <v>5.0999999999999996</v>
      </c>
      <c r="BV675">
        <f>VLOOKUP($D675,'2023 FPIs'!$A$1:$F$33,3,FALSE)</f>
        <v>67.2</v>
      </c>
      <c r="BW675">
        <f>VLOOKUP($D675,'2023 FPIs'!$A$1:$F$33,4,FALSE)</f>
        <v>61.8</v>
      </c>
      <c r="BX675">
        <f>VLOOKUP($D675,'2023 FPIs'!$A$1:$F$33,5,FALSE)</f>
        <v>61.2</v>
      </c>
      <c r="BY675">
        <f>VLOOKUP($D675,'2023 FPIs'!$A$1:$F$33,6,FALSE)</f>
        <v>57.4</v>
      </c>
      <c r="BZ675">
        <f>VLOOKUP($D675,'2023 FPIs'!$A$1:$G$33,7,FALSE)</f>
        <v>1667</v>
      </c>
      <c r="CA675">
        <f>VLOOKUP($D675,'2023 FPIs'!$A$1:$M$33,8,FALSE)</f>
        <v>0.80392156862745101</v>
      </c>
      <c r="CB675">
        <f>VLOOKUP($D675,'2023 FPIs'!$A$1:$M$33,9,FALSE)</f>
        <v>0.89261744966442957</v>
      </c>
      <c r="CC675">
        <f>VLOOKUP($D675,'2023 FPIs'!$A$1:$M$33,10,FALSE)</f>
        <v>0.70489038785834734</v>
      </c>
      <c r="CD675">
        <f>VLOOKUP($D675,'2023 FPIs'!$A$1:$M$33,11,FALSE)</f>
        <v>0.56043956043956045</v>
      </c>
      <c r="CE675">
        <f>VLOOKUP($D675,'2023 FPIs'!$A$1:$M$33,12,FALSE)</f>
        <v>0.71212121212121204</v>
      </c>
      <c r="CF675">
        <f>VLOOKUP($D675,'2023 FPIs'!$A$1:$M$33,13,FALSE)</f>
        <v>1</v>
      </c>
      <c r="CG675">
        <f t="shared" si="84"/>
        <v>-6.8</v>
      </c>
      <c r="CH675">
        <f t="shared" si="85"/>
        <v>0.78422619047619047</v>
      </c>
      <c r="CI675">
        <f t="shared" si="86"/>
        <v>0.80258899676375406</v>
      </c>
      <c r="CJ675">
        <f t="shared" si="87"/>
        <v>0.94281045751633985</v>
      </c>
      <c r="CK675">
        <f t="shared" si="88"/>
        <v>0.73519163763066209</v>
      </c>
      <c r="CL675">
        <f t="shared" si="83"/>
        <v>-112</v>
      </c>
    </row>
    <row r="676" spans="1:90">
      <c r="A676" t="s">
        <v>0</v>
      </c>
      <c r="B676">
        <v>0</v>
      </c>
      <c r="C676" t="s">
        <v>48</v>
      </c>
      <c r="D676" t="s">
        <v>55</v>
      </c>
      <c r="E676">
        <v>24</v>
      </c>
      <c r="F676">
        <v>28</v>
      </c>
      <c r="G676">
        <v>32</v>
      </c>
      <c r="H676">
        <v>50</v>
      </c>
      <c r="I676">
        <v>345</v>
      </c>
      <c r="J676">
        <v>3</v>
      </c>
      <c r="K676">
        <v>1</v>
      </c>
      <c r="L676">
        <v>4</v>
      </c>
      <c r="M676">
        <v>22</v>
      </c>
      <c r="N676">
        <v>7.3</v>
      </c>
      <c r="O676">
        <v>6.4</v>
      </c>
      <c r="P676">
        <v>64</v>
      </c>
      <c r="Q676">
        <v>95.8</v>
      </c>
      <c r="R676">
        <v>24</v>
      </c>
      <c r="S676">
        <v>130</v>
      </c>
      <c r="T676">
        <v>5.4</v>
      </c>
      <c r="U676">
        <v>0</v>
      </c>
      <c r="V676">
        <v>1</v>
      </c>
      <c r="W676">
        <v>1</v>
      </c>
      <c r="X676">
        <v>3</v>
      </c>
      <c r="Y676">
        <v>3</v>
      </c>
      <c r="Z676">
        <v>3</v>
      </c>
      <c r="AA676">
        <v>145</v>
      </c>
      <c r="AB676">
        <v>4</v>
      </c>
      <c r="AC676">
        <v>14</v>
      </c>
      <c r="AD676">
        <v>2</v>
      </c>
      <c r="AE676">
        <v>3</v>
      </c>
      <c r="AF676">
        <v>33.343802868055555</v>
      </c>
      <c r="AG676">
        <f>VLOOKUP(C676,'2023 FPIs'!$A$1:$B$33,2,FALSE)</f>
        <v>-1.7</v>
      </c>
      <c r="AH676">
        <f>VLOOKUP($C676,'2023 FPIs'!$A$1:$F$33,3,FALSE)</f>
        <v>52.7</v>
      </c>
      <c r="AI676">
        <f>VLOOKUP($C676,'2023 FPIs'!$A$1:$F$33,4,FALSE)</f>
        <v>49.6</v>
      </c>
      <c r="AJ676">
        <f>VLOOKUP($C676,'2023 FPIs'!$A$1:$F$33,5,FALSE)</f>
        <v>57.7</v>
      </c>
      <c r="AK676">
        <f>VLOOKUP($C676,'2023 FPIs'!$A$1:$F$33,6,FALSE)</f>
        <v>42.2</v>
      </c>
      <c r="AL676">
        <f>VLOOKUP($C676,'2023 FPIs'!$A$1:$M$33,7,FALSE)</f>
        <v>1555</v>
      </c>
      <c r="AM676">
        <f>VLOOKUP($C676,'2023 FPIs'!$A$1:$M$33,8,FALSE)</f>
        <v>0.35947712418300654</v>
      </c>
      <c r="AN676">
        <f>VLOOKUP($C676,'2023 FPIs'!$A$1:$M$33,9,FALSE)</f>
        <v>0.56823266219239377</v>
      </c>
      <c r="AO676">
        <f>VLOOKUP($C676,'2023 FPIs'!$A$1:$M$33,10,FALSE)</f>
        <v>0.49915682967959535</v>
      </c>
      <c r="AP676">
        <f>VLOOKUP($C676,'2023 FPIs'!$A$1:$M$33,11,FALSE)</f>
        <v>0.48351648351648352</v>
      </c>
      <c r="AQ676">
        <f>VLOOKUP($C676,'2023 FPIs'!$A$1:$M$33,12,FALSE)</f>
        <v>0.38311688311688313</v>
      </c>
      <c r="AR676">
        <f>VLOOKUP($C676,'2023 FPIs'!$A$1:$M$33,13,FALSE)</f>
        <v>0.62416107382550334</v>
      </c>
      <c r="AS676">
        <v>24</v>
      </c>
      <c r="AT676">
        <v>28</v>
      </c>
      <c r="AU676">
        <v>41</v>
      </c>
      <c r="AV676">
        <v>48</v>
      </c>
      <c r="AW676">
        <v>445</v>
      </c>
      <c r="AX676">
        <v>4</v>
      </c>
      <c r="AY676">
        <v>0</v>
      </c>
      <c r="AZ676">
        <v>1</v>
      </c>
      <c r="BA676">
        <v>9</v>
      </c>
      <c r="BB676">
        <v>9.5</v>
      </c>
      <c r="BC676">
        <v>9.1</v>
      </c>
      <c r="BD676">
        <v>85.4</v>
      </c>
      <c r="BE676">
        <v>133.1</v>
      </c>
      <c r="BF676">
        <v>15</v>
      </c>
      <c r="BG676">
        <v>30</v>
      </c>
      <c r="BH676">
        <v>2</v>
      </c>
      <c r="BI676">
        <v>0</v>
      </c>
      <c r="BJ676">
        <v>0</v>
      </c>
      <c r="BK676">
        <v>1</v>
      </c>
      <c r="BL676">
        <v>4</v>
      </c>
      <c r="BM676">
        <v>4</v>
      </c>
      <c r="BN676">
        <v>3</v>
      </c>
      <c r="BO676">
        <v>112</v>
      </c>
      <c r="BP676">
        <v>5</v>
      </c>
      <c r="BQ676">
        <v>11</v>
      </c>
      <c r="BR676">
        <v>1</v>
      </c>
      <c r="BS676">
        <v>2</v>
      </c>
      <c r="BT676">
        <v>26.829784401541669</v>
      </c>
      <c r="BU676">
        <f>VLOOKUP(D676,'2023 FPIs'!$A$1:$B$33,2,FALSE)</f>
        <v>3.4</v>
      </c>
      <c r="BV676">
        <f>VLOOKUP($D676,'2023 FPIs'!$A$1:$F$33,3,FALSE)</f>
        <v>53.3</v>
      </c>
      <c r="BW676">
        <f>VLOOKUP($D676,'2023 FPIs'!$A$1:$F$33,4,FALSE)</f>
        <v>63.9</v>
      </c>
      <c r="BX676">
        <f>VLOOKUP($D676,'2023 FPIs'!$A$1:$F$33,5,FALSE)</f>
        <v>41.5</v>
      </c>
      <c r="BY676">
        <f>VLOOKUP($D676,'2023 FPIs'!$A$1:$F$33,6,FALSE)</f>
        <v>48.4</v>
      </c>
      <c r="BZ676">
        <f>VLOOKUP($D676,'2023 FPIs'!$A$1:$G$33,7,FALSE)</f>
        <v>1512</v>
      </c>
      <c r="CA676">
        <f>VLOOKUP($D676,'2023 FPIs'!$A$1:$M$33,8,FALSE)</f>
        <v>0.69281045751633985</v>
      </c>
      <c r="CB676">
        <f>VLOOKUP($D676,'2023 FPIs'!$A$1:$M$33,9,FALSE)</f>
        <v>0.58165548098433995</v>
      </c>
      <c r="CC676">
        <f>VLOOKUP($D676,'2023 FPIs'!$A$1:$M$33,10,FALSE)</f>
        <v>0.7403035413153457</v>
      </c>
      <c r="CD676">
        <f>VLOOKUP($D676,'2023 FPIs'!$A$1:$M$33,11,FALSE)</f>
        <v>0.12747252747252741</v>
      </c>
      <c r="CE676">
        <f>VLOOKUP($D676,'2023 FPIs'!$A$1:$M$33,12,FALSE)</f>
        <v>0.51731601731601728</v>
      </c>
      <c r="CF676">
        <f>VLOOKUP($D676,'2023 FPIs'!$A$1:$M$33,13,FALSE)</f>
        <v>0.47986577181208051</v>
      </c>
      <c r="CG676">
        <f t="shared" si="84"/>
        <v>-5.0999999999999996</v>
      </c>
      <c r="CH676">
        <f t="shared" si="85"/>
        <v>0.98874296435272058</v>
      </c>
      <c r="CI676">
        <f t="shared" si="86"/>
        <v>0.77621283255086071</v>
      </c>
      <c r="CJ676">
        <f t="shared" si="87"/>
        <v>1.3903614457831326</v>
      </c>
      <c r="CK676">
        <f t="shared" si="88"/>
        <v>0.87190082644628109</v>
      </c>
      <c r="CL676">
        <f t="shared" si="83"/>
        <v>43</v>
      </c>
    </row>
    <row r="677" spans="1:90">
      <c r="A677" t="s">
        <v>1</v>
      </c>
      <c r="B677">
        <v>1</v>
      </c>
      <c r="C677" t="s">
        <v>48</v>
      </c>
      <c r="D677" t="s">
        <v>67</v>
      </c>
      <c r="E677">
        <v>21</v>
      </c>
      <c r="F677">
        <v>13</v>
      </c>
      <c r="G677">
        <v>12</v>
      </c>
      <c r="H677">
        <v>19</v>
      </c>
      <c r="I677">
        <v>130</v>
      </c>
      <c r="J677">
        <v>2</v>
      </c>
      <c r="K677">
        <v>2</v>
      </c>
      <c r="L677">
        <v>2</v>
      </c>
      <c r="M677">
        <v>9</v>
      </c>
      <c r="N677">
        <v>7.3</v>
      </c>
      <c r="O677">
        <v>6.2</v>
      </c>
      <c r="P677">
        <v>63.2</v>
      </c>
      <c r="Q677">
        <v>78.7</v>
      </c>
      <c r="R677">
        <v>23</v>
      </c>
      <c r="S677">
        <v>135</v>
      </c>
      <c r="T677">
        <v>5.9</v>
      </c>
      <c r="U677">
        <v>0</v>
      </c>
      <c r="V677">
        <v>0</v>
      </c>
      <c r="W677">
        <v>0</v>
      </c>
      <c r="X677">
        <v>3</v>
      </c>
      <c r="Y677">
        <v>3</v>
      </c>
      <c r="Z677">
        <v>4</v>
      </c>
      <c r="AA677">
        <v>216</v>
      </c>
      <c r="AB677">
        <v>1</v>
      </c>
      <c r="AC677">
        <v>8</v>
      </c>
      <c r="AD677">
        <v>1</v>
      </c>
      <c r="AE677">
        <v>2</v>
      </c>
      <c r="AF677">
        <v>21.497060493055553</v>
      </c>
      <c r="AG677">
        <f>VLOOKUP(C677,'2023 FPIs'!$A$1:$B$33,2,FALSE)</f>
        <v>-1.7</v>
      </c>
      <c r="AH677">
        <f>VLOOKUP($C677,'2023 FPIs'!$A$1:$F$33,3,FALSE)</f>
        <v>52.7</v>
      </c>
      <c r="AI677">
        <f>VLOOKUP($C677,'2023 FPIs'!$A$1:$F$33,4,FALSE)</f>
        <v>49.6</v>
      </c>
      <c r="AJ677">
        <f>VLOOKUP($C677,'2023 FPIs'!$A$1:$F$33,5,FALSE)</f>
        <v>57.7</v>
      </c>
      <c r="AK677">
        <f>VLOOKUP($C677,'2023 FPIs'!$A$1:$F$33,6,FALSE)</f>
        <v>42.2</v>
      </c>
      <c r="AL677">
        <f>VLOOKUP($C677,'2023 FPIs'!$A$1:$M$33,7,FALSE)</f>
        <v>1555</v>
      </c>
      <c r="AM677">
        <f>VLOOKUP($C677,'2023 FPIs'!$A$1:$M$33,8,FALSE)</f>
        <v>0.35947712418300654</v>
      </c>
      <c r="AN677">
        <f>VLOOKUP($C677,'2023 FPIs'!$A$1:$M$33,9,FALSE)</f>
        <v>0.56823266219239377</v>
      </c>
      <c r="AO677">
        <f>VLOOKUP($C677,'2023 FPIs'!$A$1:$M$33,10,FALSE)</f>
        <v>0.49915682967959535</v>
      </c>
      <c r="AP677">
        <f>VLOOKUP($C677,'2023 FPIs'!$A$1:$M$33,11,FALSE)</f>
        <v>0.48351648351648352</v>
      </c>
      <c r="AQ677">
        <f>VLOOKUP($C677,'2023 FPIs'!$A$1:$M$33,12,FALSE)</f>
        <v>0.38311688311688313</v>
      </c>
      <c r="AR677">
        <f>VLOOKUP($C677,'2023 FPIs'!$A$1:$M$33,13,FALSE)</f>
        <v>0.62416107382550334</v>
      </c>
      <c r="AS677">
        <v>21</v>
      </c>
      <c r="AT677">
        <v>13</v>
      </c>
      <c r="AU677">
        <v>25</v>
      </c>
      <c r="AV677">
        <v>32</v>
      </c>
      <c r="AW677">
        <v>149</v>
      </c>
      <c r="AX677">
        <v>0</v>
      </c>
      <c r="AY677">
        <v>0</v>
      </c>
      <c r="AZ677">
        <v>5</v>
      </c>
      <c r="BA677">
        <v>55</v>
      </c>
      <c r="BB677">
        <v>6.4</v>
      </c>
      <c r="BC677">
        <v>4</v>
      </c>
      <c r="BD677">
        <v>78.099999999999994</v>
      </c>
      <c r="BE677">
        <v>86.1</v>
      </c>
      <c r="BF677">
        <v>31</v>
      </c>
      <c r="BG677">
        <v>83</v>
      </c>
      <c r="BH677">
        <v>2.7</v>
      </c>
      <c r="BI677">
        <v>0</v>
      </c>
      <c r="BJ677">
        <v>2</v>
      </c>
      <c r="BK677">
        <v>2</v>
      </c>
      <c r="BL677">
        <v>1</v>
      </c>
      <c r="BM677">
        <v>1</v>
      </c>
      <c r="BN677">
        <v>5</v>
      </c>
      <c r="BO677">
        <v>229</v>
      </c>
      <c r="BP677">
        <v>5</v>
      </c>
      <c r="BQ677">
        <v>14</v>
      </c>
      <c r="BR677">
        <v>2</v>
      </c>
      <c r="BS677">
        <v>3</v>
      </c>
      <c r="BT677">
        <v>38.676528931291671</v>
      </c>
      <c r="BU677">
        <f>VLOOKUP(D677,'2023 FPIs'!$A$1:$B$33,2,FALSE)</f>
        <v>-6.8</v>
      </c>
      <c r="BV677">
        <f>VLOOKUP($D677,'2023 FPIs'!$A$1:$F$33,3,FALSE)</f>
        <v>27.3</v>
      </c>
      <c r="BW677">
        <f>VLOOKUP($D677,'2023 FPIs'!$A$1:$F$33,4,FALSE)</f>
        <v>25.3</v>
      </c>
      <c r="BX677">
        <f>VLOOKUP($D677,'2023 FPIs'!$A$1:$F$33,5,FALSE)</f>
        <v>42.3</v>
      </c>
      <c r="BY677">
        <f>VLOOKUP($D677,'2023 FPIs'!$A$1:$F$33,6,FALSE)</f>
        <v>43.8</v>
      </c>
      <c r="BZ677">
        <f>VLOOKUP($D677,'2023 FPIs'!$A$1:$G$33,7,FALSE)</f>
        <v>1390</v>
      </c>
      <c r="CA677">
        <f>VLOOKUP($D677,'2023 FPIs'!$A$1:$M$33,8,FALSE)</f>
        <v>2.6143790849673224E-2</v>
      </c>
      <c r="CB677">
        <f>VLOOKUP($D677,'2023 FPIs'!$A$1:$M$33,9,FALSE)</f>
        <v>0</v>
      </c>
      <c r="CC677">
        <f>VLOOKUP($D677,'2023 FPIs'!$A$1:$M$33,10,FALSE)</f>
        <v>8.937605396290052E-2</v>
      </c>
      <c r="CD677">
        <f>VLOOKUP($D677,'2023 FPIs'!$A$1:$M$33,11,FALSE)</f>
        <v>0.14505494505494493</v>
      </c>
      <c r="CE677">
        <f>VLOOKUP($D677,'2023 FPIs'!$A$1:$M$33,12,FALSE)</f>
        <v>0.41774891774891765</v>
      </c>
      <c r="CF677">
        <f>VLOOKUP($D677,'2023 FPIs'!$A$1:$M$33,13,FALSE)</f>
        <v>7.0469798657718116E-2</v>
      </c>
      <c r="CG677">
        <f t="shared" si="84"/>
        <v>5.0999999999999996</v>
      </c>
      <c r="CH677">
        <f t="shared" si="85"/>
        <v>1.9304029304029304</v>
      </c>
      <c r="CI677">
        <f t="shared" si="86"/>
        <v>1.9604743083003953</v>
      </c>
      <c r="CJ677">
        <f t="shared" si="87"/>
        <v>1.364066193853428</v>
      </c>
      <c r="CK677">
        <f t="shared" si="88"/>
        <v>0.96347031963470331</v>
      </c>
      <c r="CL677">
        <f t="shared" si="83"/>
        <v>165</v>
      </c>
    </row>
    <row r="678" spans="1:90">
      <c r="A678" t="s">
        <v>0</v>
      </c>
      <c r="B678">
        <v>0</v>
      </c>
      <c r="C678" t="s">
        <v>48</v>
      </c>
      <c r="D678" t="s">
        <v>46</v>
      </c>
      <c r="E678">
        <v>20</v>
      </c>
      <c r="F678">
        <v>27</v>
      </c>
      <c r="G678">
        <v>29</v>
      </c>
      <c r="H678">
        <v>47</v>
      </c>
      <c r="I678">
        <v>259</v>
      </c>
      <c r="J678">
        <v>2</v>
      </c>
      <c r="K678">
        <v>0</v>
      </c>
      <c r="L678">
        <v>3</v>
      </c>
      <c r="M678">
        <v>25</v>
      </c>
      <c r="N678">
        <v>6</v>
      </c>
      <c r="O678">
        <v>5.2</v>
      </c>
      <c r="P678">
        <v>61.7</v>
      </c>
      <c r="Q678">
        <v>90.6</v>
      </c>
      <c r="R678">
        <v>18</v>
      </c>
      <c r="S678">
        <v>70</v>
      </c>
      <c r="T678">
        <v>3.9</v>
      </c>
      <c r="U678">
        <v>0</v>
      </c>
      <c r="V678">
        <v>2</v>
      </c>
      <c r="W678">
        <v>2</v>
      </c>
      <c r="X678">
        <v>2</v>
      </c>
      <c r="Y678">
        <v>2</v>
      </c>
      <c r="Z678">
        <v>1</v>
      </c>
      <c r="AA678">
        <v>54</v>
      </c>
      <c r="AB678">
        <v>6</v>
      </c>
      <c r="AC678">
        <v>14</v>
      </c>
      <c r="AD678">
        <v>4</v>
      </c>
      <c r="AE678">
        <v>5</v>
      </c>
      <c r="AF678">
        <v>28.078584034722223</v>
      </c>
      <c r="AG678">
        <f>VLOOKUP(C678,'2023 FPIs'!$A$1:$B$33,2,FALSE)</f>
        <v>-1.7</v>
      </c>
      <c r="AH678">
        <f>VLOOKUP($C678,'2023 FPIs'!$A$1:$F$33,3,FALSE)</f>
        <v>52.7</v>
      </c>
      <c r="AI678">
        <f>VLOOKUP($C678,'2023 FPIs'!$A$1:$F$33,4,FALSE)</f>
        <v>49.6</v>
      </c>
      <c r="AJ678">
        <f>VLOOKUP($C678,'2023 FPIs'!$A$1:$F$33,5,FALSE)</f>
        <v>57.7</v>
      </c>
      <c r="AK678">
        <f>VLOOKUP($C678,'2023 FPIs'!$A$1:$F$33,6,FALSE)</f>
        <v>42.2</v>
      </c>
      <c r="AL678">
        <f>VLOOKUP($C678,'2023 FPIs'!$A$1:$M$33,7,FALSE)</f>
        <v>1555</v>
      </c>
      <c r="AM678">
        <f>VLOOKUP($C678,'2023 FPIs'!$A$1:$M$33,8,FALSE)</f>
        <v>0.35947712418300654</v>
      </c>
      <c r="AN678">
        <f>VLOOKUP($C678,'2023 FPIs'!$A$1:$M$33,9,FALSE)</f>
        <v>0.56823266219239377</v>
      </c>
      <c r="AO678">
        <f>VLOOKUP($C678,'2023 FPIs'!$A$1:$M$33,10,FALSE)</f>
        <v>0.49915682967959535</v>
      </c>
      <c r="AP678">
        <f>VLOOKUP($C678,'2023 FPIs'!$A$1:$M$33,11,FALSE)</f>
        <v>0.48351648351648352</v>
      </c>
      <c r="AQ678">
        <f>VLOOKUP($C678,'2023 FPIs'!$A$1:$M$33,12,FALSE)</f>
        <v>0.38311688311688313</v>
      </c>
      <c r="AR678">
        <f>VLOOKUP($C678,'2023 FPIs'!$A$1:$M$33,13,FALSE)</f>
        <v>0.62416107382550334</v>
      </c>
      <c r="AS678">
        <v>20</v>
      </c>
      <c r="AT678">
        <v>27</v>
      </c>
      <c r="AU678">
        <v>31</v>
      </c>
      <c r="AV678">
        <v>41</v>
      </c>
      <c r="AW678">
        <v>266</v>
      </c>
      <c r="AX678">
        <v>2</v>
      </c>
      <c r="AY678">
        <v>0</v>
      </c>
      <c r="AZ678">
        <v>2</v>
      </c>
      <c r="BA678">
        <v>15</v>
      </c>
      <c r="BB678">
        <v>6.9</v>
      </c>
      <c r="BC678">
        <v>6.2</v>
      </c>
      <c r="BD678">
        <v>75.599999999999994</v>
      </c>
      <c r="BE678">
        <v>108.4</v>
      </c>
      <c r="BF678">
        <v>21</v>
      </c>
      <c r="BG678">
        <v>67</v>
      </c>
      <c r="BH678">
        <v>3.2</v>
      </c>
      <c r="BI678">
        <v>1</v>
      </c>
      <c r="BJ678">
        <v>2</v>
      </c>
      <c r="BK678">
        <v>2</v>
      </c>
      <c r="BL678">
        <v>3</v>
      </c>
      <c r="BM678">
        <v>3</v>
      </c>
      <c r="BN678">
        <v>3</v>
      </c>
      <c r="BO678">
        <v>140</v>
      </c>
      <c r="BP678">
        <v>9</v>
      </c>
      <c r="BQ678">
        <v>15</v>
      </c>
      <c r="BR678">
        <v>0</v>
      </c>
      <c r="BS678">
        <v>0</v>
      </c>
      <c r="BT678">
        <v>32.095004192541673</v>
      </c>
      <c r="BU678">
        <f>VLOOKUP(D678,'2023 FPIs'!$A$1:$B$33,2,FALSE)</f>
        <v>7.4</v>
      </c>
      <c r="BV678">
        <f>VLOOKUP($D678,'2023 FPIs'!$A$1:$F$33,3,FALSE)</f>
        <v>65.8</v>
      </c>
      <c r="BW678">
        <f>VLOOKUP($D678,'2023 FPIs'!$A$1:$F$33,4,FALSE)</f>
        <v>58.2</v>
      </c>
      <c r="BX678">
        <f>VLOOKUP($D678,'2023 FPIs'!$A$1:$F$33,5,FALSE)</f>
        <v>68.7</v>
      </c>
      <c r="BY678">
        <f>VLOOKUP($D678,'2023 FPIs'!$A$1:$F$33,6,FALSE)</f>
        <v>41.6</v>
      </c>
      <c r="BZ678">
        <f>VLOOKUP($D678,'2023 FPIs'!$A$1:$G$33,7,FALSE)</f>
        <v>1663</v>
      </c>
      <c r="CA678">
        <f>VLOOKUP($D678,'2023 FPIs'!$A$1:$M$33,8,FALSE)</f>
        <v>0.95424836601307195</v>
      </c>
      <c r="CB678">
        <f>VLOOKUP($D678,'2023 FPIs'!$A$1:$M$33,9,FALSE)</f>
        <v>0.86129753914988805</v>
      </c>
      <c r="CC678">
        <f>VLOOKUP($D678,'2023 FPIs'!$A$1:$M$33,10,FALSE)</f>
        <v>0.64418212478920744</v>
      </c>
      <c r="CD678">
        <f>VLOOKUP($D678,'2023 FPIs'!$A$1:$M$33,11,FALSE)</f>
        <v>0.72527472527472525</v>
      </c>
      <c r="CE678">
        <f>VLOOKUP($D678,'2023 FPIs'!$A$1:$M$33,12,FALSE)</f>
        <v>0.37012987012987014</v>
      </c>
      <c r="CF678">
        <f>VLOOKUP($D678,'2023 FPIs'!$A$1:$M$33,13,FALSE)</f>
        <v>0.98657718120805371</v>
      </c>
      <c r="CG678">
        <f t="shared" si="84"/>
        <v>-9.1</v>
      </c>
      <c r="CH678">
        <f t="shared" si="85"/>
        <v>0.80091185410334353</v>
      </c>
      <c r="CI678">
        <f t="shared" si="86"/>
        <v>0.85223367697594499</v>
      </c>
      <c r="CJ678">
        <f t="shared" si="87"/>
        <v>0.83988355167394468</v>
      </c>
      <c r="CK678">
        <f t="shared" si="88"/>
        <v>1.0144230769230769</v>
      </c>
      <c r="CL678">
        <f t="shared" si="83"/>
        <v>-108</v>
      </c>
    </row>
    <row r="679" spans="1:90">
      <c r="A679" t="s">
        <v>1</v>
      </c>
      <c r="B679">
        <v>1</v>
      </c>
      <c r="C679" t="s">
        <v>54</v>
      </c>
      <c r="D679" t="s">
        <v>45</v>
      </c>
      <c r="E679">
        <v>30</v>
      </c>
      <c r="F679">
        <v>7</v>
      </c>
      <c r="G679">
        <v>19</v>
      </c>
      <c r="H679">
        <v>29</v>
      </c>
      <c r="I679">
        <v>203</v>
      </c>
      <c r="J679">
        <v>2</v>
      </c>
      <c r="K679">
        <v>0</v>
      </c>
      <c r="L679">
        <v>3</v>
      </c>
      <c r="M679">
        <v>17</v>
      </c>
      <c r="N679">
        <v>7.6</v>
      </c>
      <c r="O679">
        <v>6.3</v>
      </c>
      <c r="P679">
        <v>65.5</v>
      </c>
      <c r="Q679">
        <v>108.8</v>
      </c>
      <c r="R679">
        <v>34</v>
      </c>
      <c r="S679">
        <v>188</v>
      </c>
      <c r="T679">
        <v>5.5</v>
      </c>
      <c r="U679">
        <v>1</v>
      </c>
      <c r="V679">
        <v>3</v>
      </c>
      <c r="W679">
        <v>3</v>
      </c>
      <c r="X679">
        <v>3</v>
      </c>
      <c r="Y679">
        <v>3</v>
      </c>
      <c r="Z679">
        <v>3</v>
      </c>
      <c r="AA679">
        <v>134</v>
      </c>
      <c r="AB679">
        <v>6</v>
      </c>
      <c r="AC679">
        <v>13</v>
      </c>
      <c r="AD679">
        <v>1</v>
      </c>
      <c r="AE679">
        <v>1</v>
      </c>
      <c r="AF679">
        <v>37.562728215277779</v>
      </c>
      <c r="AG679">
        <f>VLOOKUP(C679,'2023 FPIs'!$A$1:$B$33,2,FALSE)</f>
        <v>6.9</v>
      </c>
      <c r="AH679">
        <f>VLOOKUP($C679,'2023 FPIs'!$A$1:$F$33,3,FALSE)</f>
        <v>67.5</v>
      </c>
      <c r="AI679">
        <f>VLOOKUP($C679,'2023 FPIs'!$A$1:$F$33,4,FALSE)</f>
        <v>70.099999999999994</v>
      </c>
      <c r="AJ679">
        <f>VLOOKUP($C679,'2023 FPIs'!$A$1:$F$33,5,FALSE)</f>
        <v>58</v>
      </c>
      <c r="AK679">
        <f>VLOOKUP($C679,'2023 FPIs'!$A$1:$F$33,6,FALSE)</f>
        <v>48.7</v>
      </c>
      <c r="AL679">
        <f>VLOOKUP($C679,'2023 FPIs'!$A$1:$M$33,7,FALSE)</f>
        <v>1624</v>
      </c>
      <c r="AM679">
        <f>VLOOKUP($C679,'2023 FPIs'!$A$1:$M$33,8,FALSE)</f>
        <v>0.92156862745098045</v>
      </c>
      <c r="AN679">
        <f>VLOOKUP($C679,'2023 FPIs'!$A$1:$M$33,9,FALSE)</f>
        <v>0.89932885906040272</v>
      </c>
      <c r="AO679">
        <f>VLOOKUP($C679,'2023 FPIs'!$A$1:$M$33,10,FALSE)</f>
        <v>0.84485666104553114</v>
      </c>
      <c r="AP679">
        <f>VLOOKUP($C679,'2023 FPIs'!$A$1:$M$33,11,FALSE)</f>
        <v>0.49010989010989003</v>
      </c>
      <c r="AQ679">
        <f>VLOOKUP($C679,'2023 FPIs'!$A$1:$M$33,12,FALSE)</f>
        <v>0.52380952380952384</v>
      </c>
      <c r="AR679">
        <f>VLOOKUP($C679,'2023 FPIs'!$A$1:$M$33,13,FALSE)</f>
        <v>0.85570469798657722</v>
      </c>
      <c r="AS679">
        <v>30</v>
      </c>
      <c r="AT679">
        <v>7</v>
      </c>
      <c r="AU679">
        <v>31</v>
      </c>
      <c r="AV679">
        <v>46</v>
      </c>
      <c r="AW679">
        <v>198</v>
      </c>
      <c r="AX679">
        <v>1</v>
      </c>
      <c r="AY679">
        <v>2</v>
      </c>
      <c r="AZ679">
        <v>5</v>
      </c>
      <c r="BA679">
        <v>34</v>
      </c>
      <c r="BB679">
        <v>5</v>
      </c>
      <c r="BC679">
        <v>3.9</v>
      </c>
      <c r="BD679">
        <v>67.400000000000006</v>
      </c>
      <c r="BE679">
        <v>65.3</v>
      </c>
      <c r="BF679">
        <v>10</v>
      </c>
      <c r="BG679">
        <v>41</v>
      </c>
      <c r="BH679">
        <v>4.0999999999999996</v>
      </c>
      <c r="BI679">
        <v>0</v>
      </c>
      <c r="BJ679">
        <v>0</v>
      </c>
      <c r="BK679">
        <v>0</v>
      </c>
      <c r="BL679">
        <v>1</v>
      </c>
      <c r="BM679">
        <v>1</v>
      </c>
      <c r="BN679">
        <v>6</v>
      </c>
      <c r="BO679">
        <v>254</v>
      </c>
      <c r="BP679">
        <v>5</v>
      </c>
      <c r="BQ679">
        <v>15</v>
      </c>
      <c r="BR679">
        <v>1</v>
      </c>
      <c r="BS679">
        <v>3</v>
      </c>
      <c r="BT679">
        <v>22.610858286958333</v>
      </c>
      <c r="BU679">
        <f>VLOOKUP(D679,'2023 FPIs'!$A$1:$B$33,2,FALSE)</f>
        <v>-1.3</v>
      </c>
      <c r="BV679">
        <f>VLOOKUP($D679,'2023 FPIs'!$A$1:$F$33,3,FALSE)</f>
        <v>44.4</v>
      </c>
      <c r="BW679">
        <f>VLOOKUP($D679,'2023 FPIs'!$A$1:$F$33,4,FALSE)</f>
        <v>26</v>
      </c>
      <c r="BX679">
        <f>VLOOKUP($D679,'2023 FPIs'!$A$1:$F$33,5,FALSE)</f>
        <v>66.7</v>
      </c>
      <c r="BY679">
        <f>VLOOKUP($D679,'2023 FPIs'!$A$1:$F$33,6,FALSE)</f>
        <v>42.9</v>
      </c>
      <c r="BZ679">
        <f>VLOOKUP($D679,'2023 FPIs'!$A$1:$G$33,7,FALSE)</f>
        <v>1516</v>
      </c>
      <c r="CA679">
        <f>VLOOKUP($D679,'2023 FPIs'!$A$1:$M$33,8,FALSE)</f>
        <v>0.38562091503267976</v>
      </c>
      <c r="CB679">
        <f>VLOOKUP($D679,'2023 FPIs'!$A$1:$M$33,9,FALSE)</f>
        <v>0.38255033557046975</v>
      </c>
      <c r="CC679">
        <f>VLOOKUP($D679,'2023 FPIs'!$A$1:$M$33,10,FALSE)</f>
        <v>0.10118043844856661</v>
      </c>
      <c r="CD679">
        <f>VLOOKUP($D679,'2023 FPIs'!$A$1:$M$33,11,FALSE)</f>
        <v>0.68131868131868134</v>
      </c>
      <c r="CE679">
        <f>VLOOKUP($D679,'2023 FPIs'!$A$1:$M$33,12,FALSE)</f>
        <v>0.39826839826839822</v>
      </c>
      <c r="CF679">
        <f>VLOOKUP($D679,'2023 FPIs'!$A$1:$M$33,13,FALSE)</f>
        <v>0.49328859060402686</v>
      </c>
      <c r="CG679">
        <f t="shared" si="84"/>
        <v>8.2000000000000011</v>
      </c>
      <c r="CH679">
        <f t="shared" si="85"/>
        <v>1.5202702702702704</v>
      </c>
      <c r="CI679">
        <f t="shared" si="86"/>
        <v>2.6961538461538459</v>
      </c>
      <c r="CJ679">
        <f t="shared" si="87"/>
        <v>0.86956521739130432</v>
      </c>
      <c r="CK679">
        <f t="shared" si="88"/>
        <v>1.1351981351981353</v>
      </c>
      <c r="CL679">
        <f t="shared" si="83"/>
        <v>108</v>
      </c>
    </row>
    <row r="680" spans="1:90">
      <c r="A680" t="s">
        <v>1</v>
      </c>
      <c r="B680">
        <v>1</v>
      </c>
      <c r="C680" t="s">
        <v>54</v>
      </c>
      <c r="D680" t="s">
        <v>42</v>
      </c>
      <c r="E680">
        <v>30</v>
      </c>
      <c r="F680">
        <v>23</v>
      </c>
      <c r="G680">
        <v>17</v>
      </c>
      <c r="H680">
        <v>25</v>
      </c>
      <c r="I680">
        <v>206</v>
      </c>
      <c r="J680">
        <v>0</v>
      </c>
      <c r="K680">
        <v>0</v>
      </c>
      <c r="L680">
        <v>1</v>
      </c>
      <c r="M680">
        <v>0</v>
      </c>
      <c r="N680">
        <v>8.1999999999999993</v>
      </c>
      <c r="O680">
        <v>7.9</v>
      </c>
      <c r="P680">
        <v>68</v>
      </c>
      <c r="Q680">
        <v>93.1</v>
      </c>
      <c r="R680">
        <v>28</v>
      </c>
      <c r="S680">
        <v>159</v>
      </c>
      <c r="T680">
        <v>5.7</v>
      </c>
      <c r="U680">
        <v>3</v>
      </c>
      <c r="V680">
        <v>3</v>
      </c>
      <c r="W680">
        <v>3</v>
      </c>
      <c r="X680">
        <v>3</v>
      </c>
      <c r="Y680">
        <v>3</v>
      </c>
      <c r="Z680">
        <v>4</v>
      </c>
      <c r="AA680">
        <v>197</v>
      </c>
      <c r="AB680">
        <v>2</v>
      </c>
      <c r="AC680">
        <v>9</v>
      </c>
      <c r="AD680">
        <v>0</v>
      </c>
      <c r="AE680">
        <v>0</v>
      </c>
      <c r="AF680">
        <v>26.863533534722219</v>
      </c>
      <c r="AG680">
        <f>VLOOKUP(C680,'2023 FPIs'!$A$1:$B$33,2,FALSE)</f>
        <v>6.9</v>
      </c>
      <c r="AH680">
        <f>VLOOKUP($C680,'2023 FPIs'!$A$1:$F$33,3,FALSE)</f>
        <v>67.5</v>
      </c>
      <c r="AI680">
        <f>VLOOKUP($C680,'2023 FPIs'!$A$1:$F$33,4,FALSE)</f>
        <v>70.099999999999994</v>
      </c>
      <c r="AJ680">
        <f>VLOOKUP($C680,'2023 FPIs'!$A$1:$F$33,5,FALSE)</f>
        <v>58</v>
      </c>
      <c r="AK680">
        <f>VLOOKUP($C680,'2023 FPIs'!$A$1:$F$33,6,FALSE)</f>
        <v>48.7</v>
      </c>
      <c r="AL680">
        <f>VLOOKUP($C680,'2023 FPIs'!$A$1:$M$33,7,FALSE)</f>
        <v>1624</v>
      </c>
      <c r="AM680">
        <f>VLOOKUP($C680,'2023 FPIs'!$A$1:$M$33,8,FALSE)</f>
        <v>0.92156862745098045</v>
      </c>
      <c r="AN680">
        <f>VLOOKUP($C680,'2023 FPIs'!$A$1:$M$33,9,FALSE)</f>
        <v>0.89932885906040272</v>
      </c>
      <c r="AO680">
        <f>VLOOKUP($C680,'2023 FPIs'!$A$1:$M$33,10,FALSE)</f>
        <v>0.84485666104553114</v>
      </c>
      <c r="AP680">
        <f>VLOOKUP($C680,'2023 FPIs'!$A$1:$M$33,11,FALSE)</f>
        <v>0.49010989010989003</v>
      </c>
      <c r="AQ680">
        <f>VLOOKUP($C680,'2023 FPIs'!$A$1:$M$33,12,FALSE)</f>
        <v>0.52380952380952384</v>
      </c>
      <c r="AR680">
        <f>VLOOKUP($C680,'2023 FPIs'!$A$1:$M$33,13,FALSE)</f>
        <v>0.85570469798657722</v>
      </c>
      <c r="AS680">
        <v>30</v>
      </c>
      <c r="AT680">
        <v>23</v>
      </c>
      <c r="AU680">
        <v>34</v>
      </c>
      <c r="AV680">
        <v>55</v>
      </c>
      <c r="AW680">
        <v>297</v>
      </c>
      <c r="AX680">
        <v>1</v>
      </c>
      <c r="AY680">
        <v>2</v>
      </c>
      <c r="AZ680">
        <v>1</v>
      </c>
      <c r="BA680">
        <v>10</v>
      </c>
      <c r="BB680">
        <v>5.6</v>
      </c>
      <c r="BC680">
        <v>5.3</v>
      </c>
      <c r="BD680">
        <v>61.8</v>
      </c>
      <c r="BE680">
        <v>67</v>
      </c>
      <c r="BF680">
        <v>22</v>
      </c>
      <c r="BG680">
        <v>89</v>
      </c>
      <c r="BH680">
        <v>4</v>
      </c>
      <c r="BI680">
        <v>1</v>
      </c>
      <c r="BJ680">
        <v>3</v>
      </c>
      <c r="BK680">
        <v>3</v>
      </c>
      <c r="BL680">
        <v>2</v>
      </c>
      <c r="BM680">
        <v>2</v>
      </c>
      <c r="BN680">
        <v>2</v>
      </c>
      <c r="BO680">
        <v>108</v>
      </c>
      <c r="BP680">
        <v>7</v>
      </c>
      <c r="BQ680">
        <v>14</v>
      </c>
      <c r="BR680">
        <v>1</v>
      </c>
      <c r="BS680">
        <v>2</v>
      </c>
      <c r="BT680">
        <v>33.31005491354167</v>
      </c>
      <c r="BU680">
        <f>VLOOKUP(D680,'2023 FPIs'!$A$1:$B$33,2,FALSE)</f>
        <v>0.7</v>
      </c>
      <c r="BV680">
        <f>VLOOKUP($D680,'2023 FPIs'!$A$1:$F$33,3,FALSE)</f>
        <v>43.6</v>
      </c>
      <c r="BW680">
        <f>VLOOKUP($D680,'2023 FPIs'!$A$1:$F$33,4,FALSE)</f>
        <v>56.4</v>
      </c>
      <c r="BX680">
        <f>VLOOKUP($D680,'2023 FPIs'!$A$1:$F$33,5,FALSE)</f>
        <v>44.8</v>
      </c>
      <c r="BY680">
        <f>VLOOKUP($D680,'2023 FPIs'!$A$1:$F$33,6,FALSE)</f>
        <v>24.5</v>
      </c>
      <c r="BZ680">
        <f>VLOOKUP($D680,'2023 FPIs'!$A$1:$G$33,7,FALSE)</f>
        <v>1455</v>
      </c>
      <c r="CA680">
        <f>VLOOKUP($D680,'2023 FPIs'!$A$1:$M$33,8,FALSE)</f>
        <v>0.5163398692810458</v>
      </c>
      <c r="CB680">
        <f>VLOOKUP($D680,'2023 FPIs'!$A$1:$M$33,9,FALSE)</f>
        <v>0.36465324384787473</v>
      </c>
      <c r="CC680">
        <f>VLOOKUP($D680,'2023 FPIs'!$A$1:$M$33,10,FALSE)</f>
        <v>0.61382799325463744</v>
      </c>
      <c r="CD680">
        <f>VLOOKUP($D680,'2023 FPIs'!$A$1:$M$33,11,FALSE)</f>
        <v>0.19999999999999987</v>
      </c>
      <c r="CE680">
        <f>VLOOKUP($D680,'2023 FPIs'!$A$1:$M$33,12,FALSE)</f>
        <v>0</v>
      </c>
      <c r="CF680">
        <f>VLOOKUP($D680,'2023 FPIs'!$A$1:$M$33,13,FALSE)</f>
        <v>0.28859060402684567</v>
      </c>
      <c r="CG680">
        <f t="shared" si="84"/>
        <v>6.2</v>
      </c>
      <c r="CH680">
        <f t="shared" si="85"/>
        <v>1.5481651376146788</v>
      </c>
      <c r="CI680">
        <f t="shared" si="86"/>
        <v>1.2429078014184396</v>
      </c>
      <c r="CJ680">
        <f t="shared" si="87"/>
        <v>1.2946428571428572</v>
      </c>
      <c r="CK680">
        <f t="shared" si="88"/>
        <v>1.9877551020408164</v>
      </c>
      <c r="CL680">
        <f t="shared" si="83"/>
        <v>169</v>
      </c>
    </row>
    <row r="681" spans="1:90">
      <c r="A681" t="s">
        <v>1</v>
      </c>
      <c r="B681">
        <v>1</v>
      </c>
      <c r="C681" t="s">
        <v>54</v>
      </c>
      <c r="D681" t="s">
        <v>63</v>
      </c>
      <c r="E681">
        <v>30</v>
      </c>
      <c r="F681">
        <v>12</v>
      </c>
      <c r="G681">
        <v>25</v>
      </c>
      <c r="H681">
        <v>37</v>
      </c>
      <c r="I681">
        <v>300</v>
      </c>
      <c r="J681">
        <v>2</v>
      </c>
      <c r="K681">
        <v>0</v>
      </c>
      <c r="L681">
        <v>2</v>
      </c>
      <c r="M681">
        <v>10</v>
      </c>
      <c r="N681">
        <v>8.4</v>
      </c>
      <c r="O681">
        <v>7.7</v>
      </c>
      <c r="P681">
        <v>67.599999999999994</v>
      </c>
      <c r="Q681">
        <v>110.2</v>
      </c>
      <c r="R681">
        <v>39</v>
      </c>
      <c r="S681">
        <v>141</v>
      </c>
      <c r="T681">
        <v>3.6</v>
      </c>
      <c r="U681">
        <v>1</v>
      </c>
      <c r="V681">
        <v>3</v>
      </c>
      <c r="W681">
        <v>3</v>
      </c>
      <c r="X681">
        <v>3</v>
      </c>
      <c r="Y681">
        <v>3</v>
      </c>
      <c r="Z681">
        <v>3</v>
      </c>
      <c r="AA681">
        <v>128</v>
      </c>
      <c r="AB681">
        <v>9</v>
      </c>
      <c r="AC681">
        <v>16</v>
      </c>
      <c r="AD681">
        <v>0</v>
      </c>
      <c r="AE681">
        <v>0</v>
      </c>
      <c r="AF681">
        <v>39.368428263888887</v>
      </c>
      <c r="AG681">
        <f>VLOOKUP(C681,'2023 FPIs'!$A$1:$B$33,2,FALSE)</f>
        <v>6.9</v>
      </c>
      <c r="AH681">
        <f>VLOOKUP($C681,'2023 FPIs'!$A$1:$F$33,3,FALSE)</f>
        <v>67.5</v>
      </c>
      <c r="AI681">
        <f>VLOOKUP($C681,'2023 FPIs'!$A$1:$F$33,4,FALSE)</f>
        <v>70.099999999999994</v>
      </c>
      <c r="AJ681">
        <f>VLOOKUP($C681,'2023 FPIs'!$A$1:$F$33,5,FALSE)</f>
        <v>58</v>
      </c>
      <c r="AK681">
        <f>VLOOKUP($C681,'2023 FPIs'!$A$1:$F$33,6,FALSE)</f>
        <v>48.7</v>
      </c>
      <c r="AL681">
        <f>VLOOKUP($C681,'2023 FPIs'!$A$1:$M$33,7,FALSE)</f>
        <v>1624</v>
      </c>
      <c r="AM681">
        <f>VLOOKUP($C681,'2023 FPIs'!$A$1:$M$33,8,FALSE)</f>
        <v>0.92156862745098045</v>
      </c>
      <c r="AN681">
        <f>VLOOKUP($C681,'2023 FPIs'!$A$1:$M$33,9,FALSE)</f>
        <v>0.89932885906040272</v>
      </c>
      <c r="AO681">
        <f>VLOOKUP($C681,'2023 FPIs'!$A$1:$M$33,10,FALSE)</f>
        <v>0.84485666104553114</v>
      </c>
      <c r="AP681">
        <f>VLOOKUP($C681,'2023 FPIs'!$A$1:$M$33,11,FALSE)</f>
        <v>0.49010989010989003</v>
      </c>
      <c r="AQ681">
        <f>VLOOKUP($C681,'2023 FPIs'!$A$1:$M$33,12,FALSE)</f>
        <v>0.52380952380952384</v>
      </c>
      <c r="AR681">
        <f>VLOOKUP($C681,'2023 FPIs'!$A$1:$M$33,13,FALSE)</f>
        <v>0.85570469798657722</v>
      </c>
      <c r="AS681">
        <v>30</v>
      </c>
      <c r="AT681">
        <v>12</v>
      </c>
      <c r="AU681">
        <v>22</v>
      </c>
      <c r="AV681">
        <v>33</v>
      </c>
      <c r="AW681">
        <v>121</v>
      </c>
      <c r="AX681">
        <v>0</v>
      </c>
      <c r="AY681">
        <v>1</v>
      </c>
      <c r="AZ681">
        <v>2</v>
      </c>
      <c r="BA681">
        <v>16</v>
      </c>
      <c r="BB681">
        <v>4.2</v>
      </c>
      <c r="BC681">
        <v>3.5</v>
      </c>
      <c r="BD681">
        <v>66.7</v>
      </c>
      <c r="BE681">
        <v>60.3</v>
      </c>
      <c r="BF681">
        <v>11</v>
      </c>
      <c r="BG681">
        <v>29</v>
      </c>
      <c r="BH681">
        <v>2.6</v>
      </c>
      <c r="BI681">
        <v>1</v>
      </c>
      <c r="BJ681">
        <v>2</v>
      </c>
      <c r="BK681">
        <v>2</v>
      </c>
      <c r="BL681">
        <v>0</v>
      </c>
      <c r="BM681">
        <v>0</v>
      </c>
      <c r="BN681">
        <v>6</v>
      </c>
      <c r="BO681">
        <v>316</v>
      </c>
      <c r="BP681">
        <v>3</v>
      </c>
      <c r="BQ681">
        <v>12</v>
      </c>
      <c r="BR681">
        <v>0</v>
      </c>
      <c r="BS681">
        <v>0</v>
      </c>
      <c r="BT681">
        <v>20.805157909916666</v>
      </c>
      <c r="BU681">
        <f>VLOOKUP(D681,'2023 FPIs'!$A$1:$B$33,2,FALSE)</f>
        <v>-4.8</v>
      </c>
      <c r="BV681">
        <f>VLOOKUP($D681,'2023 FPIs'!$A$1:$F$33,3,FALSE)</f>
        <v>28</v>
      </c>
      <c r="BW681">
        <f>VLOOKUP($D681,'2023 FPIs'!$A$1:$F$33,4,FALSE)</f>
        <v>20</v>
      </c>
      <c r="BX681">
        <f>VLOOKUP($D681,'2023 FPIs'!$A$1:$F$33,5,FALSE)</f>
        <v>53.5</v>
      </c>
      <c r="BY681">
        <f>VLOOKUP($D681,'2023 FPIs'!$A$1:$F$33,6,FALSE)</f>
        <v>37.700000000000003</v>
      </c>
      <c r="BZ681">
        <f>VLOOKUP($D681,'2023 FPIs'!$A$1:$G$33,7,FALSE)</f>
        <v>1409</v>
      </c>
      <c r="CA681">
        <f>VLOOKUP($D681,'2023 FPIs'!$A$1:$M$33,8,FALSE)</f>
        <v>0.15686274509803924</v>
      </c>
      <c r="CB681">
        <f>VLOOKUP($D681,'2023 FPIs'!$A$1:$M$33,9,FALSE)</f>
        <v>1.5659955257270677E-2</v>
      </c>
      <c r="CC681">
        <f>VLOOKUP($D681,'2023 FPIs'!$A$1:$M$33,10,FALSE)</f>
        <v>0</v>
      </c>
      <c r="CD681">
        <f>VLOOKUP($D681,'2023 FPIs'!$A$1:$M$33,11,FALSE)</f>
        <v>0.39120879120879115</v>
      </c>
      <c r="CE681">
        <f>VLOOKUP($D681,'2023 FPIs'!$A$1:$M$33,12,FALSE)</f>
        <v>0.28571428571428575</v>
      </c>
      <c r="CF681">
        <f>VLOOKUP($D681,'2023 FPIs'!$A$1:$M$33,13,FALSE)</f>
        <v>0.13422818791946309</v>
      </c>
      <c r="CG681">
        <f t="shared" si="84"/>
        <v>11.7</v>
      </c>
      <c r="CH681">
        <f t="shared" si="85"/>
        <v>2.4107142857142856</v>
      </c>
      <c r="CI681">
        <f t="shared" si="86"/>
        <v>3.5049999999999999</v>
      </c>
      <c r="CJ681">
        <f t="shared" si="87"/>
        <v>1.0841121495327102</v>
      </c>
      <c r="CK681">
        <f t="shared" si="88"/>
        <v>1.2917771883289124</v>
      </c>
      <c r="CL681">
        <f t="shared" si="83"/>
        <v>215</v>
      </c>
    </row>
    <row r="682" spans="1:90">
      <c r="A682" t="s">
        <v>1</v>
      </c>
      <c r="B682">
        <v>1</v>
      </c>
      <c r="C682" t="s">
        <v>54</v>
      </c>
      <c r="D682" t="s">
        <v>57</v>
      </c>
      <c r="E682">
        <v>35</v>
      </c>
      <c r="F682">
        <v>16</v>
      </c>
      <c r="G682">
        <v>20</v>
      </c>
      <c r="H682">
        <v>21</v>
      </c>
      <c r="I682">
        <v>271</v>
      </c>
      <c r="J682">
        <v>1</v>
      </c>
      <c r="K682">
        <v>0</v>
      </c>
      <c r="L682">
        <v>1</v>
      </c>
      <c r="M682">
        <v>12</v>
      </c>
      <c r="N682">
        <v>13.5</v>
      </c>
      <c r="O682">
        <v>12.3</v>
      </c>
      <c r="P682">
        <v>95.2</v>
      </c>
      <c r="Q682">
        <v>134.6</v>
      </c>
      <c r="R682">
        <v>31</v>
      </c>
      <c r="S682">
        <v>124</v>
      </c>
      <c r="T682">
        <v>4</v>
      </c>
      <c r="U682">
        <v>4</v>
      </c>
      <c r="V682">
        <v>0</v>
      </c>
      <c r="W682">
        <v>0</v>
      </c>
      <c r="X682">
        <v>5</v>
      </c>
      <c r="Y682">
        <v>5</v>
      </c>
      <c r="Z682">
        <v>1</v>
      </c>
      <c r="AA682">
        <v>45</v>
      </c>
      <c r="AB682">
        <v>3</v>
      </c>
      <c r="AC682">
        <v>5</v>
      </c>
      <c r="AD682">
        <v>1</v>
      </c>
      <c r="AE682">
        <v>1</v>
      </c>
      <c r="AF682">
        <v>29.310510236111114</v>
      </c>
      <c r="AG682">
        <f>VLOOKUP(C682,'2023 FPIs'!$A$1:$B$33,2,FALSE)</f>
        <v>6.9</v>
      </c>
      <c r="AH682">
        <f>VLOOKUP($C682,'2023 FPIs'!$A$1:$F$33,3,FALSE)</f>
        <v>67.5</v>
      </c>
      <c r="AI682">
        <f>VLOOKUP($C682,'2023 FPIs'!$A$1:$F$33,4,FALSE)</f>
        <v>70.099999999999994</v>
      </c>
      <c r="AJ682">
        <f>VLOOKUP($C682,'2023 FPIs'!$A$1:$F$33,5,FALSE)</f>
        <v>58</v>
      </c>
      <c r="AK682">
        <f>VLOOKUP($C682,'2023 FPIs'!$A$1:$F$33,6,FALSE)</f>
        <v>48.7</v>
      </c>
      <c r="AL682">
        <f>VLOOKUP($C682,'2023 FPIs'!$A$1:$M$33,7,FALSE)</f>
        <v>1624</v>
      </c>
      <c r="AM682">
        <f>VLOOKUP($C682,'2023 FPIs'!$A$1:$M$33,8,FALSE)</f>
        <v>0.92156862745098045</v>
      </c>
      <c r="AN682">
        <f>VLOOKUP($C682,'2023 FPIs'!$A$1:$M$33,9,FALSE)</f>
        <v>0.89932885906040272</v>
      </c>
      <c r="AO682">
        <f>VLOOKUP($C682,'2023 FPIs'!$A$1:$M$33,10,FALSE)</f>
        <v>0.84485666104553114</v>
      </c>
      <c r="AP682">
        <f>VLOOKUP($C682,'2023 FPIs'!$A$1:$M$33,11,FALSE)</f>
        <v>0.49010989010989003</v>
      </c>
      <c r="AQ682">
        <f>VLOOKUP($C682,'2023 FPIs'!$A$1:$M$33,12,FALSE)</f>
        <v>0.52380952380952384</v>
      </c>
      <c r="AR682">
        <f>VLOOKUP($C682,'2023 FPIs'!$A$1:$M$33,13,FALSE)</f>
        <v>0.85570469798657722</v>
      </c>
      <c r="AS682">
        <v>35</v>
      </c>
      <c r="AT682">
        <v>16</v>
      </c>
      <c r="AU682">
        <v>28</v>
      </c>
      <c r="AV682">
        <v>41</v>
      </c>
      <c r="AW682">
        <v>257</v>
      </c>
      <c r="AX682">
        <v>2</v>
      </c>
      <c r="AY682">
        <v>0</v>
      </c>
      <c r="AZ682">
        <v>1</v>
      </c>
      <c r="BA682">
        <v>8</v>
      </c>
      <c r="BB682">
        <v>6.5</v>
      </c>
      <c r="BC682">
        <v>6.1</v>
      </c>
      <c r="BD682">
        <v>68.3</v>
      </c>
      <c r="BE682">
        <v>101.4</v>
      </c>
      <c r="BF682">
        <v>25</v>
      </c>
      <c r="BG682">
        <v>105</v>
      </c>
      <c r="BH682">
        <v>4.2</v>
      </c>
      <c r="BI682">
        <v>0</v>
      </c>
      <c r="BJ682">
        <v>1</v>
      </c>
      <c r="BK682">
        <v>1</v>
      </c>
      <c r="BL682">
        <v>1</v>
      </c>
      <c r="BM682">
        <v>1</v>
      </c>
      <c r="BN682">
        <v>3</v>
      </c>
      <c r="BO682">
        <v>117</v>
      </c>
      <c r="BP682">
        <v>8</v>
      </c>
      <c r="BQ682">
        <v>15</v>
      </c>
      <c r="BR682">
        <v>2</v>
      </c>
      <c r="BS682">
        <v>3</v>
      </c>
      <c r="BT682">
        <v>30.863077767083333</v>
      </c>
      <c r="BU682">
        <f>VLOOKUP(D682,'2023 FPIs'!$A$1:$B$33,2,FALSE)</f>
        <v>-7.2</v>
      </c>
      <c r="BV682">
        <f>VLOOKUP($D682,'2023 FPIs'!$A$1:$F$33,3,FALSE)</f>
        <v>34.5</v>
      </c>
      <c r="BW682">
        <f>VLOOKUP($D682,'2023 FPIs'!$A$1:$F$33,4,FALSE)</f>
        <v>29.5</v>
      </c>
      <c r="BX682">
        <f>VLOOKUP($D682,'2023 FPIs'!$A$1:$F$33,5,FALSE)</f>
        <v>41.7</v>
      </c>
      <c r="BY682">
        <f>VLOOKUP($D682,'2023 FPIs'!$A$1:$F$33,6,FALSE)</f>
        <v>63.2</v>
      </c>
      <c r="BZ682">
        <f>VLOOKUP($D682,'2023 FPIs'!$A$1:$G$33,7,FALSE)</f>
        <v>1369</v>
      </c>
      <c r="CA682">
        <f>VLOOKUP($D682,'2023 FPIs'!$A$1:$M$33,8,FALSE)</f>
        <v>0</v>
      </c>
      <c r="CB682">
        <f>VLOOKUP($D682,'2023 FPIs'!$A$1:$M$33,9,FALSE)</f>
        <v>0.16107382550335567</v>
      </c>
      <c r="CC682">
        <f>VLOOKUP($D682,'2023 FPIs'!$A$1:$M$33,10,FALSE)</f>
        <v>0.16020236087689715</v>
      </c>
      <c r="CD682">
        <f>VLOOKUP($D682,'2023 FPIs'!$A$1:$M$33,11,FALSE)</f>
        <v>0.13186813186813187</v>
      </c>
      <c r="CE682">
        <f>VLOOKUP($D682,'2023 FPIs'!$A$1:$M$33,12,FALSE)</f>
        <v>0.83766233766233766</v>
      </c>
      <c r="CF682">
        <f>VLOOKUP($D682,'2023 FPIs'!$A$1:$M$33,13,FALSE)</f>
        <v>0</v>
      </c>
      <c r="CG682">
        <f t="shared" si="84"/>
        <v>14.100000000000001</v>
      </c>
      <c r="CH682">
        <f t="shared" si="85"/>
        <v>1.9565217391304348</v>
      </c>
      <c r="CI682">
        <f t="shared" si="86"/>
        <v>2.3762711864406776</v>
      </c>
      <c r="CJ682">
        <f t="shared" si="87"/>
        <v>1.3908872901678657</v>
      </c>
      <c r="CK682">
        <f t="shared" si="88"/>
        <v>0.77056962025316456</v>
      </c>
      <c r="CL682">
        <f t="shared" si="83"/>
        <v>255</v>
      </c>
    </row>
    <row r="683" spans="1:90">
      <c r="A683" t="s">
        <v>1</v>
      </c>
      <c r="B683">
        <v>1</v>
      </c>
      <c r="C683" t="s">
        <v>54</v>
      </c>
      <c r="D683" t="s">
        <v>64</v>
      </c>
      <c r="E683">
        <v>42</v>
      </c>
      <c r="F683">
        <v>10</v>
      </c>
      <c r="G683">
        <v>18</v>
      </c>
      <c r="H683">
        <v>25</v>
      </c>
      <c r="I683">
        <v>251</v>
      </c>
      <c r="J683">
        <v>4</v>
      </c>
      <c r="K683">
        <v>0</v>
      </c>
      <c r="L683">
        <v>1</v>
      </c>
      <c r="M683">
        <v>2</v>
      </c>
      <c r="N683">
        <v>10.1</v>
      </c>
      <c r="O683">
        <v>9.6999999999999993</v>
      </c>
      <c r="P683">
        <v>72</v>
      </c>
      <c r="Q683">
        <v>143.5</v>
      </c>
      <c r="R683">
        <v>41</v>
      </c>
      <c r="S683">
        <v>170</v>
      </c>
      <c r="T683">
        <v>4.0999999999999996</v>
      </c>
      <c r="U683">
        <v>2</v>
      </c>
      <c r="V683">
        <v>0</v>
      </c>
      <c r="W683">
        <v>0</v>
      </c>
      <c r="X683">
        <v>6</v>
      </c>
      <c r="Y683">
        <v>6</v>
      </c>
      <c r="Z683">
        <v>4</v>
      </c>
      <c r="AA683">
        <v>187</v>
      </c>
      <c r="AB683">
        <v>6</v>
      </c>
      <c r="AC683">
        <v>11</v>
      </c>
      <c r="AD683">
        <v>0</v>
      </c>
      <c r="AE683">
        <v>1</v>
      </c>
      <c r="AF683">
        <v>37.258965590277782</v>
      </c>
      <c r="AG683">
        <f>VLOOKUP(C683,'2023 FPIs'!$A$1:$B$33,2,FALSE)</f>
        <v>6.9</v>
      </c>
      <c r="AH683">
        <f>VLOOKUP($C683,'2023 FPIs'!$A$1:$F$33,3,FALSE)</f>
        <v>67.5</v>
      </c>
      <c r="AI683">
        <f>VLOOKUP($C683,'2023 FPIs'!$A$1:$F$33,4,FALSE)</f>
        <v>70.099999999999994</v>
      </c>
      <c r="AJ683">
        <f>VLOOKUP($C683,'2023 FPIs'!$A$1:$F$33,5,FALSE)</f>
        <v>58</v>
      </c>
      <c r="AK683">
        <f>VLOOKUP($C683,'2023 FPIs'!$A$1:$F$33,6,FALSE)</f>
        <v>48.7</v>
      </c>
      <c r="AL683">
        <f>VLOOKUP($C683,'2023 FPIs'!$A$1:$M$33,7,FALSE)</f>
        <v>1624</v>
      </c>
      <c r="AM683">
        <f>VLOOKUP($C683,'2023 FPIs'!$A$1:$M$33,8,FALSE)</f>
        <v>0.92156862745098045</v>
      </c>
      <c r="AN683">
        <f>VLOOKUP($C683,'2023 FPIs'!$A$1:$M$33,9,FALSE)</f>
        <v>0.89932885906040272</v>
      </c>
      <c r="AO683">
        <f>VLOOKUP($C683,'2023 FPIs'!$A$1:$M$33,10,FALSE)</f>
        <v>0.84485666104553114</v>
      </c>
      <c r="AP683">
        <f>VLOOKUP($C683,'2023 FPIs'!$A$1:$M$33,11,FALSE)</f>
        <v>0.49010989010989003</v>
      </c>
      <c r="AQ683">
        <f>VLOOKUP($C683,'2023 FPIs'!$A$1:$M$33,12,FALSE)</f>
        <v>0.52380952380952384</v>
      </c>
      <c r="AR683">
        <f>VLOOKUP($C683,'2023 FPIs'!$A$1:$M$33,13,FALSE)</f>
        <v>0.85570469798657722</v>
      </c>
      <c r="AS683">
        <v>42</v>
      </c>
      <c r="AT683">
        <v>10</v>
      </c>
      <c r="AU683">
        <v>16</v>
      </c>
      <c r="AV683">
        <v>26</v>
      </c>
      <c r="AW683">
        <v>140</v>
      </c>
      <c r="AX683">
        <v>1</v>
      </c>
      <c r="AY683">
        <v>3</v>
      </c>
      <c r="AZ683">
        <v>4</v>
      </c>
      <c r="BA683">
        <v>21</v>
      </c>
      <c r="BB683">
        <v>6.2</v>
      </c>
      <c r="BC683">
        <v>4.7</v>
      </c>
      <c r="BD683">
        <v>61.5</v>
      </c>
      <c r="BE683">
        <v>49</v>
      </c>
      <c r="BF683">
        <v>19</v>
      </c>
      <c r="BG683">
        <v>57</v>
      </c>
      <c r="BH683">
        <v>3</v>
      </c>
      <c r="BI683">
        <v>0</v>
      </c>
      <c r="BJ683">
        <v>1</v>
      </c>
      <c r="BK683">
        <v>1</v>
      </c>
      <c r="BL683">
        <v>1</v>
      </c>
      <c r="BM683">
        <v>1</v>
      </c>
      <c r="BN683">
        <v>5</v>
      </c>
      <c r="BO683">
        <v>254</v>
      </c>
      <c r="BP683">
        <v>4</v>
      </c>
      <c r="BQ683">
        <v>11</v>
      </c>
      <c r="BR683">
        <v>0</v>
      </c>
      <c r="BS683">
        <v>1</v>
      </c>
      <c r="BT683">
        <v>22.914620967208336</v>
      </c>
      <c r="BU683">
        <f>VLOOKUP(D683,'2023 FPIs'!$A$1:$B$33,2,FALSE)</f>
        <v>6.2</v>
      </c>
      <c r="BV683">
        <f>VLOOKUP($D683,'2023 FPIs'!$A$1:$F$33,3,FALSE)</f>
        <v>72</v>
      </c>
      <c r="BW683">
        <f>VLOOKUP($D683,'2023 FPIs'!$A$1:$F$33,4,FALSE)</f>
        <v>57.7</v>
      </c>
      <c r="BX683">
        <f>VLOOKUP($D683,'2023 FPIs'!$A$1:$F$33,5,FALSE)</f>
        <v>72.2</v>
      </c>
      <c r="BY683">
        <f>VLOOKUP($D683,'2023 FPIs'!$A$1:$F$33,6,FALSE)</f>
        <v>61.4</v>
      </c>
      <c r="BZ683">
        <f>VLOOKUP($D683,'2023 FPIs'!$A$1:$G$33,7,FALSE)</f>
        <v>1617</v>
      </c>
      <c r="CA683">
        <f>VLOOKUP($D683,'2023 FPIs'!$A$1:$M$33,8,FALSE)</f>
        <v>0.87581699346405228</v>
      </c>
      <c r="CB683">
        <f>VLOOKUP($D683,'2023 FPIs'!$A$1:$M$33,9,FALSE)</f>
        <v>1</v>
      </c>
      <c r="CC683">
        <f>VLOOKUP($D683,'2023 FPIs'!$A$1:$M$33,10,FALSE)</f>
        <v>0.63575042158516026</v>
      </c>
      <c r="CD683">
        <f>VLOOKUP($D683,'2023 FPIs'!$A$1:$M$33,11,FALSE)</f>
        <v>0.80219780219780223</v>
      </c>
      <c r="CE683">
        <f>VLOOKUP($D683,'2023 FPIs'!$A$1:$M$33,12,FALSE)</f>
        <v>0.79870129870129858</v>
      </c>
      <c r="CF683">
        <f>VLOOKUP($D683,'2023 FPIs'!$A$1:$M$33,13,FALSE)</f>
        <v>0.83221476510067116</v>
      </c>
      <c r="CG683">
        <f t="shared" si="84"/>
        <v>0.70000000000000018</v>
      </c>
      <c r="CH683">
        <f t="shared" si="85"/>
        <v>0.9375</v>
      </c>
      <c r="CI683">
        <f t="shared" si="86"/>
        <v>1.2149046793760829</v>
      </c>
      <c r="CJ683">
        <f t="shared" si="87"/>
        <v>0.80332409972299168</v>
      </c>
      <c r="CK683">
        <f t="shared" si="88"/>
        <v>0.79315960912052119</v>
      </c>
      <c r="CL683">
        <f t="shared" si="83"/>
        <v>7</v>
      </c>
    </row>
    <row r="684" spans="1:90">
      <c r="A684" t="s">
        <v>0</v>
      </c>
      <c r="B684">
        <v>0</v>
      </c>
      <c r="C684" t="s">
        <v>60</v>
      </c>
      <c r="D684" t="s">
        <v>42</v>
      </c>
      <c r="E684">
        <v>13</v>
      </c>
      <c r="F684">
        <v>30</v>
      </c>
      <c r="G684">
        <v>16</v>
      </c>
      <c r="H684">
        <v>26</v>
      </c>
      <c r="I684">
        <v>95</v>
      </c>
      <c r="J684">
        <v>1</v>
      </c>
      <c r="K684">
        <v>0</v>
      </c>
      <c r="L684">
        <v>2</v>
      </c>
      <c r="M684">
        <v>17</v>
      </c>
      <c r="N684">
        <v>4.3</v>
      </c>
      <c r="O684">
        <v>3.4</v>
      </c>
      <c r="P684">
        <v>61.5</v>
      </c>
      <c r="Q684">
        <v>81.400000000000006</v>
      </c>
      <c r="R684">
        <v>18</v>
      </c>
      <c r="S684">
        <v>85</v>
      </c>
      <c r="T684">
        <v>4.7</v>
      </c>
      <c r="U684">
        <v>0</v>
      </c>
      <c r="V684">
        <v>2</v>
      </c>
      <c r="W684">
        <v>3</v>
      </c>
      <c r="X684">
        <v>1</v>
      </c>
      <c r="Y684">
        <v>1</v>
      </c>
      <c r="Z684">
        <v>4</v>
      </c>
      <c r="AA684">
        <v>236</v>
      </c>
      <c r="AB684">
        <v>2</v>
      </c>
      <c r="AC684">
        <v>9</v>
      </c>
      <c r="AD684">
        <v>0</v>
      </c>
      <c r="AE684">
        <v>0</v>
      </c>
      <c r="AF684">
        <v>20.585772618055557</v>
      </c>
      <c r="AG684">
        <f>VLOOKUP(C684,'2023 FPIs'!$A$1:$B$33,2,FALSE)</f>
        <v>1.2</v>
      </c>
      <c r="AH684">
        <f>VLOOKUP($C684,'2023 FPIs'!$A$1:$F$33,3,FALSE)</f>
        <v>60.6</v>
      </c>
      <c r="AI684">
        <f>VLOOKUP($C684,'2023 FPIs'!$A$1:$F$33,4,FALSE)</f>
        <v>52.7</v>
      </c>
      <c r="AJ684">
        <f>VLOOKUP($C684,'2023 FPIs'!$A$1:$F$33,5,FALSE)</f>
        <v>62.4</v>
      </c>
      <c r="AK684">
        <f>VLOOKUP($C684,'2023 FPIs'!$A$1:$F$33,6,FALSE)</f>
        <v>53.1</v>
      </c>
      <c r="AL684">
        <f>VLOOKUP($C684,'2023 FPIs'!$A$1:$M$33,7,FALSE)</f>
        <v>1549</v>
      </c>
      <c r="AM684">
        <f>VLOOKUP($C684,'2023 FPIs'!$A$1:$M$33,8,FALSE)</f>
        <v>0.5490196078431373</v>
      </c>
      <c r="AN684">
        <f>VLOOKUP($C684,'2023 FPIs'!$A$1:$M$33,9,FALSE)</f>
        <v>0.74496644295302006</v>
      </c>
      <c r="AO684">
        <f>VLOOKUP($C684,'2023 FPIs'!$A$1:$M$33,10,FALSE)</f>
        <v>0.55143338954468812</v>
      </c>
      <c r="AP684">
        <f>VLOOKUP($C684,'2023 FPIs'!$A$1:$M$33,11,FALSE)</f>
        <v>0.58681318681318673</v>
      </c>
      <c r="AQ684">
        <f>VLOOKUP($C684,'2023 FPIs'!$A$1:$M$33,12,FALSE)</f>
        <v>0.61904761904761907</v>
      </c>
      <c r="AR684">
        <f>VLOOKUP($C684,'2023 FPIs'!$A$1:$M$33,13,FALSE)</f>
        <v>0.60402684563758391</v>
      </c>
      <c r="AS684">
        <v>13</v>
      </c>
      <c r="AT684">
        <v>30</v>
      </c>
      <c r="AU684">
        <v>24</v>
      </c>
      <c r="AV684">
        <v>38</v>
      </c>
      <c r="AW684">
        <v>334</v>
      </c>
      <c r="AX684">
        <v>0</v>
      </c>
      <c r="AY684">
        <v>0</v>
      </c>
      <c r="AZ684">
        <v>0</v>
      </c>
      <c r="BA684">
        <v>0</v>
      </c>
      <c r="BB684">
        <v>8.8000000000000007</v>
      </c>
      <c r="BC684">
        <v>8.8000000000000007</v>
      </c>
      <c r="BD684">
        <v>63.2</v>
      </c>
      <c r="BE684">
        <v>91.3</v>
      </c>
      <c r="BF684">
        <v>40</v>
      </c>
      <c r="BG684">
        <v>92</v>
      </c>
      <c r="BH684">
        <v>2.2999999999999998</v>
      </c>
      <c r="BI684">
        <v>3</v>
      </c>
      <c r="BJ684">
        <v>3</v>
      </c>
      <c r="BK684">
        <v>5</v>
      </c>
      <c r="BL684">
        <v>3</v>
      </c>
      <c r="BM684">
        <v>3</v>
      </c>
      <c r="BN684">
        <v>1</v>
      </c>
      <c r="BO684">
        <v>45</v>
      </c>
      <c r="BP684">
        <v>11</v>
      </c>
      <c r="BQ684">
        <v>17</v>
      </c>
      <c r="BR684">
        <v>1</v>
      </c>
      <c r="BS684">
        <v>1</v>
      </c>
      <c r="BT684">
        <v>39.587816972041672</v>
      </c>
      <c r="BU684">
        <f>VLOOKUP(D684,'2023 FPIs'!$A$1:$B$33,2,FALSE)</f>
        <v>0.7</v>
      </c>
      <c r="BV684">
        <f>VLOOKUP($D684,'2023 FPIs'!$A$1:$F$33,3,FALSE)</f>
        <v>43.6</v>
      </c>
      <c r="BW684">
        <f>VLOOKUP($D684,'2023 FPIs'!$A$1:$F$33,4,FALSE)</f>
        <v>56.4</v>
      </c>
      <c r="BX684">
        <f>VLOOKUP($D684,'2023 FPIs'!$A$1:$F$33,5,FALSE)</f>
        <v>44.8</v>
      </c>
      <c r="BY684">
        <f>VLOOKUP($D684,'2023 FPIs'!$A$1:$F$33,6,FALSE)</f>
        <v>24.5</v>
      </c>
      <c r="BZ684">
        <f>VLOOKUP($D684,'2023 FPIs'!$A$1:$G$33,7,FALSE)</f>
        <v>1455</v>
      </c>
      <c r="CA684">
        <f>VLOOKUP($D684,'2023 FPIs'!$A$1:$M$33,8,FALSE)</f>
        <v>0.5163398692810458</v>
      </c>
      <c r="CB684">
        <f>VLOOKUP($D684,'2023 FPIs'!$A$1:$M$33,9,FALSE)</f>
        <v>0.36465324384787473</v>
      </c>
      <c r="CC684">
        <f>VLOOKUP($D684,'2023 FPIs'!$A$1:$M$33,10,FALSE)</f>
        <v>0.61382799325463744</v>
      </c>
      <c r="CD684">
        <f>VLOOKUP($D684,'2023 FPIs'!$A$1:$M$33,11,FALSE)</f>
        <v>0.19999999999999987</v>
      </c>
      <c r="CE684">
        <f>VLOOKUP($D684,'2023 FPIs'!$A$1:$M$33,12,FALSE)</f>
        <v>0</v>
      </c>
      <c r="CF684">
        <f>VLOOKUP($D684,'2023 FPIs'!$A$1:$M$33,13,FALSE)</f>
        <v>0.28859060402684567</v>
      </c>
      <c r="CG684">
        <f t="shared" si="84"/>
        <v>0.5</v>
      </c>
      <c r="CH684">
        <f t="shared" si="85"/>
        <v>1.3899082568807339</v>
      </c>
      <c r="CI684">
        <f t="shared" si="86"/>
        <v>0.93439716312056742</v>
      </c>
      <c r="CJ684">
        <f t="shared" si="87"/>
        <v>1.392857142857143</v>
      </c>
      <c r="CK684">
        <f t="shared" si="88"/>
        <v>2.1673469387755104</v>
      </c>
      <c r="CL684">
        <f t="shared" si="83"/>
        <v>94</v>
      </c>
    </row>
    <row r="685" spans="1:90">
      <c r="A685" t="s">
        <v>1</v>
      </c>
      <c r="B685">
        <v>1</v>
      </c>
      <c r="C685" t="s">
        <v>60</v>
      </c>
      <c r="D685" t="s">
        <v>50</v>
      </c>
      <c r="E685">
        <v>37</v>
      </c>
      <c r="F685">
        <v>31</v>
      </c>
      <c r="G685">
        <v>32</v>
      </c>
      <c r="H685">
        <v>41</v>
      </c>
      <c r="I685">
        <v>311</v>
      </c>
      <c r="J685">
        <v>2</v>
      </c>
      <c r="K685">
        <v>0</v>
      </c>
      <c r="L685">
        <v>1</v>
      </c>
      <c r="M685">
        <v>17</v>
      </c>
      <c r="N685">
        <v>8</v>
      </c>
      <c r="O685">
        <v>7.4</v>
      </c>
      <c r="P685">
        <v>78</v>
      </c>
      <c r="Q685">
        <v>114.5</v>
      </c>
      <c r="R685">
        <v>25</v>
      </c>
      <c r="S685">
        <v>82</v>
      </c>
      <c r="T685">
        <v>3.3</v>
      </c>
      <c r="U685">
        <v>2</v>
      </c>
      <c r="V685">
        <v>1</v>
      </c>
      <c r="W685">
        <v>3</v>
      </c>
      <c r="X685">
        <v>4</v>
      </c>
      <c r="Y685">
        <v>4</v>
      </c>
      <c r="Z685">
        <v>3</v>
      </c>
      <c r="AA685">
        <v>152</v>
      </c>
      <c r="AB685">
        <v>5</v>
      </c>
      <c r="AC685">
        <v>11</v>
      </c>
      <c r="AD685">
        <v>1</v>
      </c>
      <c r="AE685">
        <v>1</v>
      </c>
      <c r="AF685">
        <v>33.647565493055559</v>
      </c>
      <c r="AG685">
        <f>VLOOKUP(C685,'2023 FPIs'!$A$1:$B$33,2,FALSE)</f>
        <v>1.2</v>
      </c>
      <c r="AH685">
        <f>VLOOKUP($C685,'2023 FPIs'!$A$1:$F$33,3,FALSE)</f>
        <v>60.6</v>
      </c>
      <c r="AI685">
        <f>VLOOKUP($C685,'2023 FPIs'!$A$1:$F$33,4,FALSE)</f>
        <v>52.7</v>
      </c>
      <c r="AJ685">
        <f>VLOOKUP($C685,'2023 FPIs'!$A$1:$F$33,5,FALSE)</f>
        <v>62.4</v>
      </c>
      <c r="AK685">
        <f>VLOOKUP($C685,'2023 FPIs'!$A$1:$F$33,6,FALSE)</f>
        <v>53.1</v>
      </c>
      <c r="AL685">
        <f>VLOOKUP($C685,'2023 FPIs'!$A$1:$M$33,7,FALSE)</f>
        <v>1549</v>
      </c>
      <c r="AM685">
        <f>VLOOKUP($C685,'2023 FPIs'!$A$1:$M$33,8,FALSE)</f>
        <v>0.5490196078431373</v>
      </c>
      <c r="AN685">
        <f>VLOOKUP($C685,'2023 FPIs'!$A$1:$M$33,9,FALSE)</f>
        <v>0.74496644295302006</v>
      </c>
      <c r="AO685">
        <f>VLOOKUP($C685,'2023 FPIs'!$A$1:$M$33,10,FALSE)</f>
        <v>0.55143338954468812</v>
      </c>
      <c r="AP685">
        <f>VLOOKUP($C685,'2023 FPIs'!$A$1:$M$33,11,FALSE)</f>
        <v>0.58681318681318673</v>
      </c>
      <c r="AQ685">
        <f>VLOOKUP($C685,'2023 FPIs'!$A$1:$M$33,12,FALSE)</f>
        <v>0.61904761904761907</v>
      </c>
      <c r="AR685">
        <f>VLOOKUP($C685,'2023 FPIs'!$A$1:$M$33,13,FALSE)</f>
        <v>0.60402684563758391</v>
      </c>
      <c r="AS685">
        <v>37</v>
      </c>
      <c r="AT685">
        <v>31</v>
      </c>
      <c r="AU685">
        <v>28</v>
      </c>
      <c r="AV685">
        <v>35</v>
      </c>
      <c r="AW685">
        <v>316</v>
      </c>
      <c r="AX685">
        <v>3</v>
      </c>
      <c r="AY685">
        <v>1</v>
      </c>
      <c r="AZ685">
        <v>2</v>
      </c>
      <c r="BA685">
        <v>7</v>
      </c>
      <c r="BB685">
        <v>9.1999999999999993</v>
      </c>
      <c r="BC685">
        <v>8.5</v>
      </c>
      <c r="BD685">
        <v>80</v>
      </c>
      <c r="BE685">
        <v>121</v>
      </c>
      <c r="BF685">
        <v>27</v>
      </c>
      <c r="BG685">
        <v>102</v>
      </c>
      <c r="BH685">
        <v>3.8</v>
      </c>
      <c r="BI685">
        <v>1</v>
      </c>
      <c r="BJ685">
        <v>1</v>
      </c>
      <c r="BK685">
        <v>1</v>
      </c>
      <c r="BL685">
        <v>4</v>
      </c>
      <c r="BM685">
        <v>4</v>
      </c>
      <c r="BN685">
        <v>1</v>
      </c>
      <c r="BO685">
        <v>53</v>
      </c>
      <c r="BP685">
        <v>6</v>
      </c>
      <c r="BQ685">
        <v>11</v>
      </c>
      <c r="BR685">
        <v>1</v>
      </c>
      <c r="BS685">
        <v>3</v>
      </c>
      <c r="BT685">
        <v>30.896829176000004</v>
      </c>
      <c r="BU685">
        <f>VLOOKUP(D685,'2023 FPIs'!$A$1:$B$33,2,FALSE)</f>
        <v>1.6</v>
      </c>
      <c r="BV685">
        <f>VLOOKUP($D685,'2023 FPIs'!$A$1:$F$33,3,FALSE)</f>
        <v>66.599999999999994</v>
      </c>
      <c r="BW685">
        <f>VLOOKUP($D685,'2023 FPIs'!$A$1:$F$33,4,FALSE)</f>
        <v>51.4</v>
      </c>
      <c r="BX685">
        <f>VLOOKUP($D685,'2023 FPIs'!$A$1:$F$33,5,FALSE)</f>
        <v>67.8</v>
      </c>
      <c r="BY685">
        <f>VLOOKUP($D685,'2023 FPIs'!$A$1:$F$33,6,FALSE)</f>
        <v>65.5</v>
      </c>
      <c r="BZ685">
        <f>VLOOKUP($D685,'2023 FPIs'!$A$1:$G$33,7,FALSE)</f>
        <v>1573</v>
      </c>
      <c r="CA685">
        <f>VLOOKUP($D685,'2023 FPIs'!$A$1:$M$33,8,FALSE)</f>
        <v>0.57516339869281052</v>
      </c>
      <c r="CB685">
        <f>VLOOKUP($D685,'2023 FPIs'!$A$1:$M$33,9,FALSE)</f>
        <v>0.87919463087248306</v>
      </c>
      <c r="CC685">
        <f>VLOOKUP($D685,'2023 FPIs'!$A$1:$M$33,10,FALSE)</f>
        <v>0.5295109612141653</v>
      </c>
      <c r="CD685">
        <f>VLOOKUP($D685,'2023 FPIs'!$A$1:$M$33,11,FALSE)</f>
        <v>0.70549450549450532</v>
      </c>
      <c r="CE685">
        <f>VLOOKUP($D685,'2023 FPIs'!$A$1:$M$33,12,FALSE)</f>
        <v>0.88744588744588737</v>
      </c>
      <c r="CF685">
        <f>VLOOKUP($D685,'2023 FPIs'!$A$1:$M$33,13,FALSE)</f>
        <v>0.68456375838926176</v>
      </c>
      <c r="CG685">
        <f t="shared" si="84"/>
        <v>-0.40000000000000013</v>
      </c>
      <c r="CH685">
        <f t="shared" si="85"/>
        <v>0.90990990990991005</v>
      </c>
      <c r="CI685">
        <f t="shared" si="86"/>
        <v>1.0252918287937745</v>
      </c>
      <c r="CJ685">
        <f t="shared" si="87"/>
        <v>0.92035398230088494</v>
      </c>
      <c r="CK685">
        <f t="shared" si="88"/>
        <v>0.81068702290076333</v>
      </c>
      <c r="CL685">
        <f t="shared" si="83"/>
        <v>-24</v>
      </c>
    </row>
    <row r="686" spans="1:90">
      <c r="A686" t="s">
        <v>1</v>
      </c>
      <c r="B686">
        <v>1</v>
      </c>
      <c r="C686" t="s">
        <v>60</v>
      </c>
      <c r="D686" t="s">
        <v>67</v>
      </c>
      <c r="E686">
        <v>37</v>
      </c>
      <c r="F686">
        <v>27</v>
      </c>
      <c r="G686">
        <v>23</v>
      </c>
      <c r="H686">
        <v>36</v>
      </c>
      <c r="I686">
        <v>279</v>
      </c>
      <c r="J686">
        <v>1</v>
      </c>
      <c r="K686">
        <v>1</v>
      </c>
      <c r="L686">
        <v>2</v>
      </c>
      <c r="M686">
        <v>17</v>
      </c>
      <c r="N686">
        <v>8.1999999999999993</v>
      </c>
      <c r="O686">
        <v>7.3</v>
      </c>
      <c r="P686">
        <v>63.9</v>
      </c>
      <c r="Q686">
        <v>85.3</v>
      </c>
      <c r="R686">
        <v>33</v>
      </c>
      <c r="S686">
        <v>146</v>
      </c>
      <c r="T686">
        <v>4.4000000000000004</v>
      </c>
      <c r="U686">
        <v>2</v>
      </c>
      <c r="V686">
        <v>5</v>
      </c>
      <c r="W686">
        <v>5</v>
      </c>
      <c r="X686">
        <v>2</v>
      </c>
      <c r="Y686">
        <v>2</v>
      </c>
      <c r="Z686">
        <v>2</v>
      </c>
      <c r="AA686">
        <v>93</v>
      </c>
      <c r="AB686">
        <v>3</v>
      </c>
      <c r="AC686">
        <v>13</v>
      </c>
      <c r="AD686">
        <v>1</v>
      </c>
      <c r="AE686">
        <v>1</v>
      </c>
      <c r="AF686">
        <v>30.559312138888888</v>
      </c>
      <c r="AG686">
        <f>VLOOKUP(C686,'2023 FPIs'!$A$1:$B$33,2,FALSE)</f>
        <v>1.2</v>
      </c>
      <c r="AH686">
        <f>VLOOKUP($C686,'2023 FPIs'!$A$1:$F$33,3,FALSE)</f>
        <v>60.6</v>
      </c>
      <c r="AI686">
        <f>VLOOKUP($C686,'2023 FPIs'!$A$1:$F$33,4,FALSE)</f>
        <v>52.7</v>
      </c>
      <c r="AJ686">
        <f>VLOOKUP($C686,'2023 FPIs'!$A$1:$F$33,5,FALSE)</f>
        <v>62.4</v>
      </c>
      <c r="AK686">
        <f>VLOOKUP($C686,'2023 FPIs'!$A$1:$F$33,6,FALSE)</f>
        <v>53.1</v>
      </c>
      <c r="AL686">
        <f>VLOOKUP($C686,'2023 FPIs'!$A$1:$M$33,7,FALSE)</f>
        <v>1549</v>
      </c>
      <c r="AM686">
        <f>VLOOKUP($C686,'2023 FPIs'!$A$1:$M$33,8,FALSE)</f>
        <v>0.5490196078431373</v>
      </c>
      <c r="AN686">
        <f>VLOOKUP($C686,'2023 FPIs'!$A$1:$M$33,9,FALSE)</f>
        <v>0.74496644295302006</v>
      </c>
      <c r="AO686">
        <f>VLOOKUP($C686,'2023 FPIs'!$A$1:$M$33,10,FALSE)</f>
        <v>0.55143338954468812</v>
      </c>
      <c r="AP686">
        <f>VLOOKUP($C686,'2023 FPIs'!$A$1:$M$33,11,FALSE)</f>
        <v>0.58681318681318673</v>
      </c>
      <c r="AQ686">
        <f>VLOOKUP($C686,'2023 FPIs'!$A$1:$M$33,12,FALSE)</f>
        <v>0.61904761904761907</v>
      </c>
      <c r="AR686">
        <f>VLOOKUP($C686,'2023 FPIs'!$A$1:$M$33,13,FALSE)</f>
        <v>0.60402684563758391</v>
      </c>
      <c r="AS686">
        <v>37</v>
      </c>
      <c r="AT686">
        <v>27</v>
      </c>
      <c r="AU686">
        <v>34</v>
      </c>
      <c r="AV686">
        <v>58</v>
      </c>
      <c r="AW686">
        <v>334</v>
      </c>
      <c r="AX686">
        <v>2</v>
      </c>
      <c r="AY686">
        <v>0</v>
      </c>
      <c r="AZ686">
        <v>3</v>
      </c>
      <c r="BA686">
        <v>27</v>
      </c>
      <c r="BB686">
        <v>6.2</v>
      </c>
      <c r="BC686">
        <v>5.5</v>
      </c>
      <c r="BD686">
        <v>58.6</v>
      </c>
      <c r="BE686">
        <v>86.4</v>
      </c>
      <c r="BF686">
        <v>14</v>
      </c>
      <c r="BG686">
        <v>44</v>
      </c>
      <c r="BH686">
        <v>3.1</v>
      </c>
      <c r="BI686">
        <v>1</v>
      </c>
      <c r="BJ686">
        <v>2</v>
      </c>
      <c r="BK686">
        <v>3</v>
      </c>
      <c r="BL686">
        <v>3</v>
      </c>
      <c r="BM686">
        <v>3</v>
      </c>
      <c r="BN686">
        <v>5</v>
      </c>
      <c r="BO686">
        <v>246</v>
      </c>
      <c r="BP686">
        <v>10</v>
      </c>
      <c r="BQ686">
        <v>19</v>
      </c>
      <c r="BR686">
        <v>0</v>
      </c>
      <c r="BS686">
        <v>1</v>
      </c>
      <c r="BT686">
        <v>29.614275637166667</v>
      </c>
      <c r="BU686">
        <f>VLOOKUP(D686,'2023 FPIs'!$A$1:$B$33,2,FALSE)</f>
        <v>-6.8</v>
      </c>
      <c r="BV686">
        <f>VLOOKUP($D686,'2023 FPIs'!$A$1:$F$33,3,FALSE)</f>
        <v>27.3</v>
      </c>
      <c r="BW686">
        <f>VLOOKUP($D686,'2023 FPIs'!$A$1:$F$33,4,FALSE)</f>
        <v>25.3</v>
      </c>
      <c r="BX686">
        <f>VLOOKUP($D686,'2023 FPIs'!$A$1:$F$33,5,FALSE)</f>
        <v>42.3</v>
      </c>
      <c r="BY686">
        <f>VLOOKUP($D686,'2023 FPIs'!$A$1:$F$33,6,FALSE)</f>
        <v>43.8</v>
      </c>
      <c r="BZ686">
        <f>VLOOKUP($D686,'2023 FPIs'!$A$1:$G$33,7,FALSE)</f>
        <v>1390</v>
      </c>
      <c r="CA686">
        <f>VLOOKUP($D686,'2023 FPIs'!$A$1:$M$33,8,FALSE)</f>
        <v>2.6143790849673224E-2</v>
      </c>
      <c r="CB686">
        <f>VLOOKUP($D686,'2023 FPIs'!$A$1:$M$33,9,FALSE)</f>
        <v>0</v>
      </c>
      <c r="CC686">
        <f>VLOOKUP($D686,'2023 FPIs'!$A$1:$M$33,10,FALSE)</f>
        <v>8.937605396290052E-2</v>
      </c>
      <c r="CD686">
        <f>VLOOKUP($D686,'2023 FPIs'!$A$1:$M$33,11,FALSE)</f>
        <v>0.14505494505494493</v>
      </c>
      <c r="CE686">
        <f>VLOOKUP($D686,'2023 FPIs'!$A$1:$M$33,12,FALSE)</f>
        <v>0.41774891774891765</v>
      </c>
      <c r="CF686">
        <f>VLOOKUP($D686,'2023 FPIs'!$A$1:$M$33,13,FALSE)</f>
        <v>7.0469798657718116E-2</v>
      </c>
      <c r="CG686">
        <f t="shared" si="84"/>
        <v>8</v>
      </c>
      <c r="CH686">
        <f t="shared" si="85"/>
        <v>2.2197802197802199</v>
      </c>
      <c r="CI686">
        <f t="shared" si="86"/>
        <v>2.0830039525691699</v>
      </c>
      <c r="CJ686">
        <f t="shared" si="87"/>
        <v>1.4751773049645391</v>
      </c>
      <c r="CK686">
        <f t="shared" si="88"/>
        <v>1.2123287671232879</v>
      </c>
      <c r="CL686">
        <f t="shared" si="83"/>
        <v>159</v>
      </c>
    </row>
    <row r="687" spans="1:90">
      <c r="A687" t="s">
        <v>1</v>
      </c>
      <c r="B687">
        <v>1</v>
      </c>
      <c r="C687" t="s">
        <v>60</v>
      </c>
      <c r="D687" t="s">
        <v>63</v>
      </c>
      <c r="E687">
        <v>24</v>
      </c>
      <c r="F687">
        <v>3</v>
      </c>
      <c r="G687">
        <v>15</v>
      </c>
      <c r="H687">
        <v>26</v>
      </c>
      <c r="I687">
        <v>160</v>
      </c>
      <c r="J687">
        <v>1</v>
      </c>
      <c r="K687">
        <v>0</v>
      </c>
      <c r="L687">
        <v>2</v>
      </c>
      <c r="M687">
        <v>13</v>
      </c>
      <c r="N687">
        <v>6.7</v>
      </c>
      <c r="O687">
        <v>5.7</v>
      </c>
      <c r="P687">
        <v>57.7</v>
      </c>
      <c r="Q687">
        <v>88.6</v>
      </c>
      <c r="R687">
        <v>23</v>
      </c>
      <c r="S687">
        <v>121</v>
      </c>
      <c r="T687">
        <v>5.3</v>
      </c>
      <c r="U687">
        <v>1</v>
      </c>
      <c r="V687">
        <v>1</v>
      </c>
      <c r="W687">
        <v>2</v>
      </c>
      <c r="X687">
        <v>3</v>
      </c>
      <c r="Y687">
        <v>3</v>
      </c>
      <c r="Z687">
        <v>4</v>
      </c>
      <c r="AA687">
        <v>214</v>
      </c>
      <c r="AB687">
        <v>3</v>
      </c>
      <c r="AC687">
        <v>12</v>
      </c>
      <c r="AD687">
        <v>0</v>
      </c>
      <c r="AE687">
        <v>2</v>
      </c>
      <c r="AF687">
        <v>24.01154</v>
      </c>
      <c r="AG687">
        <f>VLOOKUP(C687,'2023 FPIs'!$A$1:$B$33,2,FALSE)</f>
        <v>1.2</v>
      </c>
      <c r="AH687">
        <f>VLOOKUP($C687,'2023 FPIs'!$A$1:$F$33,3,FALSE)</f>
        <v>60.6</v>
      </c>
      <c r="AI687">
        <f>VLOOKUP($C687,'2023 FPIs'!$A$1:$F$33,4,FALSE)</f>
        <v>52.7</v>
      </c>
      <c r="AJ687">
        <f>VLOOKUP($C687,'2023 FPIs'!$A$1:$F$33,5,FALSE)</f>
        <v>62.4</v>
      </c>
      <c r="AK687">
        <f>VLOOKUP($C687,'2023 FPIs'!$A$1:$F$33,6,FALSE)</f>
        <v>53.1</v>
      </c>
      <c r="AL687">
        <f>VLOOKUP($C687,'2023 FPIs'!$A$1:$M$33,7,FALSE)</f>
        <v>1549</v>
      </c>
      <c r="AM687">
        <f>VLOOKUP($C687,'2023 FPIs'!$A$1:$M$33,8,FALSE)</f>
        <v>0.5490196078431373</v>
      </c>
      <c r="AN687">
        <f>VLOOKUP($C687,'2023 FPIs'!$A$1:$M$33,9,FALSE)</f>
        <v>0.74496644295302006</v>
      </c>
      <c r="AO687">
        <f>VLOOKUP($C687,'2023 FPIs'!$A$1:$M$33,10,FALSE)</f>
        <v>0.55143338954468812</v>
      </c>
      <c r="AP687">
        <f>VLOOKUP($C687,'2023 FPIs'!$A$1:$M$33,11,FALSE)</f>
        <v>0.58681318681318673</v>
      </c>
      <c r="AQ687">
        <f>VLOOKUP($C687,'2023 FPIs'!$A$1:$M$33,12,FALSE)</f>
        <v>0.61904761904761907</v>
      </c>
      <c r="AR687">
        <f>VLOOKUP($C687,'2023 FPIs'!$A$1:$M$33,13,FALSE)</f>
        <v>0.60402684563758391</v>
      </c>
      <c r="AS687">
        <v>24</v>
      </c>
      <c r="AT687">
        <v>3</v>
      </c>
      <c r="AU687">
        <v>27</v>
      </c>
      <c r="AV687">
        <v>34</v>
      </c>
      <c r="AW687">
        <v>136</v>
      </c>
      <c r="AX687">
        <v>0</v>
      </c>
      <c r="AY687">
        <v>2</v>
      </c>
      <c r="AZ687">
        <v>11</v>
      </c>
      <c r="BA687">
        <v>67</v>
      </c>
      <c r="BB687">
        <v>6</v>
      </c>
      <c r="BC687">
        <v>3</v>
      </c>
      <c r="BD687">
        <v>79.400000000000006</v>
      </c>
      <c r="BE687">
        <v>58.8</v>
      </c>
      <c r="BF687">
        <v>29</v>
      </c>
      <c r="BG687">
        <v>112</v>
      </c>
      <c r="BH687">
        <v>3.9</v>
      </c>
      <c r="BI687">
        <v>0</v>
      </c>
      <c r="BJ687">
        <v>1</v>
      </c>
      <c r="BK687">
        <v>1</v>
      </c>
      <c r="BL687">
        <v>0</v>
      </c>
      <c r="BM687">
        <v>0</v>
      </c>
      <c r="BN687">
        <v>5</v>
      </c>
      <c r="BO687">
        <v>268</v>
      </c>
      <c r="BP687">
        <v>6</v>
      </c>
      <c r="BQ687">
        <v>16</v>
      </c>
      <c r="BR687">
        <v>2</v>
      </c>
      <c r="BS687">
        <v>4</v>
      </c>
      <c r="BT687">
        <v>36.162048967000004</v>
      </c>
      <c r="BU687">
        <f>VLOOKUP(D687,'2023 FPIs'!$A$1:$B$33,2,FALSE)</f>
        <v>-4.8</v>
      </c>
      <c r="BV687">
        <f>VLOOKUP($D687,'2023 FPIs'!$A$1:$F$33,3,FALSE)</f>
        <v>28</v>
      </c>
      <c r="BW687">
        <f>VLOOKUP($D687,'2023 FPIs'!$A$1:$F$33,4,FALSE)</f>
        <v>20</v>
      </c>
      <c r="BX687">
        <f>VLOOKUP($D687,'2023 FPIs'!$A$1:$F$33,5,FALSE)</f>
        <v>53.5</v>
      </c>
      <c r="BY687">
        <f>VLOOKUP($D687,'2023 FPIs'!$A$1:$F$33,6,FALSE)</f>
        <v>37.700000000000003</v>
      </c>
      <c r="BZ687">
        <f>VLOOKUP($D687,'2023 FPIs'!$A$1:$G$33,7,FALSE)</f>
        <v>1409</v>
      </c>
      <c r="CA687">
        <f>VLOOKUP($D687,'2023 FPIs'!$A$1:$M$33,8,FALSE)</f>
        <v>0.15686274509803924</v>
      </c>
      <c r="CB687">
        <f>VLOOKUP($D687,'2023 FPIs'!$A$1:$M$33,9,FALSE)</f>
        <v>1.5659955257270677E-2</v>
      </c>
      <c r="CC687">
        <f>VLOOKUP($D687,'2023 FPIs'!$A$1:$M$33,10,FALSE)</f>
        <v>0</v>
      </c>
      <c r="CD687">
        <f>VLOOKUP($D687,'2023 FPIs'!$A$1:$M$33,11,FALSE)</f>
        <v>0.39120879120879115</v>
      </c>
      <c r="CE687">
        <f>VLOOKUP($D687,'2023 FPIs'!$A$1:$M$33,12,FALSE)</f>
        <v>0.28571428571428575</v>
      </c>
      <c r="CF687">
        <f>VLOOKUP($D687,'2023 FPIs'!$A$1:$M$33,13,FALSE)</f>
        <v>0.13422818791946309</v>
      </c>
      <c r="CG687">
        <f t="shared" si="84"/>
        <v>6</v>
      </c>
      <c r="CH687">
        <f t="shared" si="85"/>
        <v>2.1642857142857141</v>
      </c>
      <c r="CI687">
        <f t="shared" si="86"/>
        <v>2.6350000000000002</v>
      </c>
      <c r="CJ687">
        <f t="shared" si="87"/>
        <v>1.1663551401869159</v>
      </c>
      <c r="CK687">
        <f t="shared" si="88"/>
        <v>1.4084880636604773</v>
      </c>
      <c r="CL687">
        <f t="shared" si="83"/>
        <v>140</v>
      </c>
    </row>
    <row r="688" spans="1:90">
      <c r="A688" t="s">
        <v>1</v>
      </c>
      <c r="B688">
        <v>1</v>
      </c>
      <c r="C688" t="s">
        <v>42</v>
      </c>
      <c r="D688" t="s">
        <v>60</v>
      </c>
      <c r="E688">
        <v>30</v>
      </c>
      <c r="F688">
        <v>13</v>
      </c>
      <c r="G688">
        <v>24</v>
      </c>
      <c r="H688">
        <v>38</v>
      </c>
      <c r="I688">
        <v>334</v>
      </c>
      <c r="J688">
        <v>0</v>
      </c>
      <c r="K688">
        <v>0</v>
      </c>
      <c r="L688">
        <v>0</v>
      </c>
      <c r="M688">
        <v>0</v>
      </c>
      <c r="N688">
        <v>8.8000000000000007</v>
      </c>
      <c r="O688">
        <v>8.8000000000000007</v>
      </c>
      <c r="P688">
        <v>63.2</v>
      </c>
      <c r="Q688">
        <v>91.3</v>
      </c>
      <c r="R688">
        <v>40</v>
      </c>
      <c r="S688">
        <v>92</v>
      </c>
      <c r="T688">
        <v>2.2999999999999998</v>
      </c>
      <c r="U688">
        <v>3</v>
      </c>
      <c r="V688">
        <v>3</v>
      </c>
      <c r="W688">
        <v>5</v>
      </c>
      <c r="X688">
        <v>3</v>
      </c>
      <c r="Y688">
        <v>3</v>
      </c>
      <c r="Z688">
        <v>1</v>
      </c>
      <c r="AA688">
        <v>45</v>
      </c>
      <c r="AB688">
        <v>11</v>
      </c>
      <c r="AC688">
        <v>17</v>
      </c>
      <c r="AD688">
        <v>1</v>
      </c>
      <c r="AE688">
        <v>1</v>
      </c>
      <c r="AF688">
        <v>39.587812381944445</v>
      </c>
      <c r="AG688">
        <f>VLOOKUP(C688,'2023 FPIs'!$A$1:$B$33,2,FALSE)</f>
        <v>0.7</v>
      </c>
      <c r="AH688">
        <f>VLOOKUP($C688,'2023 FPIs'!$A$1:$F$33,3,FALSE)</f>
        <v>43.6</v>
      </c>
      <c r="AI688">
        <f>VLOOKUP($C688,'2023 FPIs'!$A$1:$F$33,4,FALSE)</f>
        <v>56.4</v>
      </c>
      <c r="AJ688">
        <f>VLOOKUP($C688,'2023 FPIs'!$A$1:$F$33,5,FALSE)</f>
        <v>44.8</v>
      </c>
      <c r="AK688">
        <f>VLOOKUP($C688,'2023 FPIs'!$A$1:$F$33,6,FALSE)</f>
        <v>24.5</v>
      </c>
      <c r="AL688">
        <f>VLOOKUP($C688,'2023 FPIs'!$A$1:$M$33,7,FALSE)</f>
        <v>1455</v>
      </c>
      <c r="AM688">
        <f>VLOOKUP($C688,'2023 FPIs'!$A$1:$M$33,8,FALSE)</f>
        <v>0.5163398692810458</v>
      </c>
      <c r="AN688">
        <f>VLOOKUP($C688,'2023 FPIs'!$A$1:$M$33,9,FALSE)</f>
        <v>0.36465324384787473</v>
      </c>
      <c r="AO688">
        <f>VLOOKUP($C688,'2023 FPIs'!$A$1:$M$33,10,FALSE)</f>
        <v>0.61382799325463744</v>
      </c>
      <c r="AP688">
        <f>VLOOKUP($C688,'2023 FPIs'!$A$1:$M$33,11,FALSE)</f>
        <v>0.19999999999999987</v>
      </c>
      <c r="AQ688">
        <f>VLOOKUP($C688,'2023 FPIs'!$A$1:$M$33,12,FALSE)</f>
        <v>0</v>
      </c>
      <c r="AR688">
        <f>VLOOKUP($C688,'2023 FPIs'!$A$1:$M$33,13,FALSE)</f>
        <v>0.28859060402684567</v>
      </c>
      <c r="AS688">
        <v>30</v>
      </c>
      <c r="AT688">
        <v>13</v>
      </c>
      <c r="AU688">
        <v>16</v>
      </c>
      <c r="AV688">
        <v>26</v>
      </c>
      <c r="AW688">
        <v>95</v>
      </c>
      <c r="AX688">
        <v>1</v>
      </c>
      <c r="AY688">
        <v>0</v>
      </c>
      <c r="AZ688">
        <v>2</v>
      </c>
      <c r="BA688">
        <v>17</v>
      </c>
      <c r="BB688">
        <v>4.3</v>
      </c>
      <c r="BC688">
        <v>3.4</v>
      </c>
      <c r="BD688">
        <v>61.5</v>
      </c>
      <c r="BE688">
        <v>81.400000000000006</v>
      </c>
      <c r="BF688">
        <v>18</v>
      </c>
      <c r="BG688">
        <v>85</v>
      </c>
      <c r="BH688">
        <v>4.7</v>
      </c>
      <c r="BI688">
        <v>0</v>
      </c>
      <c r="BJ688">
        <v>2</v>
      </c>
      <c r="BK688">
        <v>3</v>
      </c>
      <c r="BL688">
        <v>1</v>
      </c>
      <c r="BM688">
        <v>1</v>
      </c>
      <c r="BN688">
        <v>4</v>
      </c>
      <c r="BO688">
        <v>236</v>
      </c>
      <c r="BP688">
        <v>2</v>
      </c>
      <c r="BQ688">
        <v>9</v>
      </c>
      <c r="BR688">
        <v>0</v>
      </c>
      <c r="BS688">
        <v>0</v>
      </c>
      <c r="BT688">
        <v>20.585773751958335</v>
      </c>
      <c r="BU688">
        <f>VLOOKUP(D688,'2023 FPIs'!$A$1:$B$33,2,FALSE)</f>
        <v>1.2</v>
      </c>
      <c r="BV688">
        <f>VLOOKUP($D688,'2023 FPIs'!$A$1:$F$33,3,FALSE)</f>
        <v>60.6</v>
      </c>
      <c r="BW688">
        <f>VLOOKUP($D688,'2023 FPIs'!$A$1:$F$33,4,FALSE)</f>
        <v>52.7</v>
      </c>
      <c r="BX688">
        <f>VLOOKUP($D688,'2023 FPIs'!$A$1:$F$33,5,FALSE)</f>
        <v>62.4</v>
      </c>
      <c r="BY688">
        <f>VLOOKUP($D688,'2023 FPIs'!$A$1:$F$33,6,FALSE)</f>
        <v>53.1</v>
      </c>
      <c r="BZ688">
        <f>VLOOKUP($D688,'2023 FPIs'!$A$1:$G$33,7,FALSE)</f>
        <v>1549</v>
      </c>
      <c r="CA688">
        <f>VLOOKUP($D688,'2023 FPIs'!$A$1:$M$33,8,FALSE)</f>
        <v>0.5490196078431373</v>
      </c>
      <c r="CB688">
        <f>VLOOKUP($D688,'2023 FPIs'!$A$1:$M$33,9,FALSE)</f>
        <v>0.74496644295302006</v>
      </c>
      <c r="CC688">
        <f>VLOOKUP($D688,'2023 FPIs'!$A$1:$M$33,10,FALSE)</f>
        <v>0.55143338954468812</v>
      </c>
      <c r="CD688">
        <f>VLOOKUP($D688,'2023 FPIs'!$A$1:$M$33,11,FALSE)</f>
        <v>0.58681318681318673</v>
      </c>
      <c r="CE688">
        <f>VLOOKUP($D688,'2023 FPIs'!$A$1:$M$33,12,FALSE)</f>
        <v>0.61904761904761907</v>
      </c>
      <c r="CF688">
        <f>VLOOKUP($D688,'2023 FPIs'!$A$1:$M$33,13,FALSE)</f>
        <v>0.60402684563758391</v>
      </c>
      <c r="CG688">
        <f t="shared" si="84"/>
        <v>-0.5</v>
      </c>
      <c r="CH688">
        <f t="shared" si="85"/>
        <v>0.71947194719471952</v>
      </c>
      <c r="CI688">
        <f t="shared" si="86"/>
        <v>1.0702087286527513</v>
      </c>
      <c r="CJ688">
        <f t="shared" si="87"/>
        <v>0.71794871794871795</v>
      </c>
      <c r="CK688">
        <f t="shared" si="88"/>
        <v>0.46139359698681731</v>
      </c>
      <c r="CL688">
        <f t="shared" si="83"/>
        <v>-94</v>
      </c>
    </row>
    <row r="689" spans="1:90">
      <c r="A689" t="s">
        <v>0</v>
      </c>
      <c r="B689">
        <v>0</v>
      </c>
      <c r="C689" t="s">
        <v>42</v>
      </c>
      <c r="D689" t="s">
        <v>54</v>
      </c>
      <c r="E689">
        <v>23</v>
      </c>
      <c r="F689">
        <v>30</v>
      </c>
      <c r="G689">
        <v>34</v>
      </c>
      <c r="H689">
        <v>55</v>
      </c>
      <c r="I689">
        <v>297</v>
      </c>
      <c r="J689">
        <v>1</v>
      </c>
      <c r="K689">
        <v>2</v>
      </c>
      <c r="L689">
        <v>1</v>
      </c>
      <c r="M689">
        <v>10</v>
      </c>
      <c r="N689">
        <v>5.6</v>
      </c>
      <c r="O689">
        <v>5.3</v>
      </c>
      <c r="P689">
        <v>61.8</v>
      </c>
      <c r="Q689">
        <v>67</v>
      </c>
      <c r="R689">
        <v>22</v>
      </c>
      <c r="S689">
        <v>89</v>
      </c>
      <c r="T689">
        <v>4</v>
      </c>
      <c r="U689">
        <v>1</v>
      </c>
      <c r="V689">
        <v>3</v>
      </c>
      <c r="W689">
        <v>3</v>
      </c>
      <c r="X689">
        <v>2</v>
      </c>
      <c r="Y689">
        <v>2</v>
      </c>
      <c r="Z689">
        <v>2</v>
      </c>
      <c r="AA689">
        <v>108</v>
      </c>
      <c r="AB689">
        <v>7</v>
      </c>
      <c r="AC689">
        <v>14</v>
      </c>
      <c r="AD689">
        <v>1</v>
      </c>
      <c r="AE689">
        <v>2</v>
      </c>
      <c r="AF689">
        <v>33.310051465277773</v>
      </c>
      <c r="AG689">
        <f>VLOOKUP(C689,'2023 FPIs'!$A$1:$B$33,2,FALSE)</f>
        <v>0.7</v>
      </c>
      <c r="AH689">
        <f>VLOOKUP($C689,'2023 FPIs'!$A$1:$F$33,3,FALSE)</f>
        <v>43.6</v>
      </c>
      <c r="AI689">
        <f>VLOOKUP($C689,'2023 FPIs'!$A$1:$F$33,4,FALSE)</f>
        <v>56.4</v>
      </c>
      <c r="AJ689">
        <f>VLOOKUP($C689,'2023 FPIs'!$A$1:$F$33,5,FALSE)</f>
        <v>44.8</v>
      </c>
      <c r="AK689">
        <f>VLOOKUP($C689,'2023 FPIs'!$A$1:$F$33,6,FALSE)</f>
        <v>24.5</v>
      </c>
      <c r="AL689">
        <f>VLOOKUP($C689,'2023 FPIs'!$A$1:$M$33,7,FALSE)</f>
        <v>1455</v>
      </c>
      <c r="AM689">
        <f>VLOOKUP($C689,'2023 FPIs'!$A$1:$M$33,8,FALSE)</f>
        <v>0.5163398692810458</v>
      </c>
      <c r="AN689">
        <f>VLOOKUP($C689,'2023 FPIs'!$A$1:$M$33,9,FALSE)</f>
        <v>0.36465324384787473</v>
      </c>
      <c r="AO689">
        <f>VLOOKUP($C689,'2023 FPIs'!$A$1:$M$33,10,FALSE)</f>
        <v>0.61382799325463744</v>
      </c>
      <c r="AP689">
        <f>VLOOKUP($C689,'2023 FPIs'!$A$1:$M$33,11,FALSE)</f>
        <v>0.19999999999999987</v>
      </c>
      <c r="AQ689">
        <f>VLOOKUP($C689,'2023 FPIs'!$A$1:$M$33,12,FALSE)</f>
        <v>0</v>
      </c>
      <c r="AR689">
        <f>VLOOKUP($C689,'2023 FPIs'!$A$1:$M$33,13,FALSE)</f>
        <v>0.28859060402684567</v>
      </c>
      <c r="AS689">
        <v>23</v>
      </c>
      <c r="AT689">
        <v>30</v>
      </c>
      <c r="AU689">
        <v>17</v>
      </c>
      <c r="AV689">
        <v>25</v>
      </c>
      <c r="AW689">
        <v>206</v>
      </c>
      <c r="AX689">
        <v>0</v>
      </c>
      <c r="AY689">
        <v>0</v>
      </c>
      <c r="AZ689">
        <v>1</v>
      </c>
      <c r="BA689">
        <v>0</v>
      </c>
      <c r="BB689">
        <v>8.1999999999999993</v>
      </c>
      <c r="BC689">
        <v>7.9</v>
      </c>
      <c r="BD689">
        <v>68</v>
      </c>
      <c r="BE689">
        <v>93.1</v>
      </c>
      <c r="BF689">
        <v>28</v>
      </c>
      <c r="BG689">
        <v>159</v>
      </c>
      <c r="BH689">
        <v>5.7</v>
      </c>
      <c r="BI689">
        <v>3</v>
      </c>
      <c r="BJ689">
        <v>3</v>
      </c>
      <c r="BK689">
        <v>3</v>
      </c>
      <c r="BL689">
        <v>3</v>
      </c>
      <c r="BM689">
        <v>3</v>
      </c>
      <c r="BN689">
        <v>4</v>
      </c>
      <c r="BO689">
        <v>197</v>
      </c>
      <c r="BP689">
        <v>2</v>
      </c>
      <c r="BQ689">
        <v>9</v>
      </c>
      <c r="BR689">
        <v>0</v>
      </c>
      <c r="BS689">
        <v>0</v>
      </c>
      <c r="BT689">
        <v>26.86353581045833</v>
      </c>
      <c r="BU689">
        <f>VLOOKUP(D689,'2023 FPIs'!$A$1:$B$33,2,FALSE)</f>
        <v>6.9</v>
      </c>
      <c r="BV689">
        <f>VLOOKUP($D689,'2023 FPIs'!$A$1:$F$33,3,FALSE)</f>
        <v>67.5</v>
      </c>
      <c r="BW689">
        <f>VLOOKUP($D689,'2023 FPIs'!$A$1:$F$33,4,FALSE)</f>
        <v>70.099999999999994</v>
      </c>
      <c r="BX689">
        <f>VLOOKUP($D689,'2023 FPIs'!$A$1:$F$33,5,FALSE)</f>
        <v>58</v>
      </c>
      <c r="BY689">
        <f>VLOOKUP($D689,'2023 FPIs'!$A$1:$F$33,6,FALSE)</f>
        <v>48.7</v>
      </c>
      <c r="BZ689">
        <f>VLOOKUP($D689,'2023 FPIs'!$A$1:$G$33,7,FALSE)</f>
        <v>1624</v>
      </c>
      <c r="CA689">
        <f>VLOOKUP($D689,'2023 FPIs'!$A$1:$M$33,8,FALSE)</f>
        <v>0.92156862745098045</v>
      </c>
      <c r="CB689">
        <f>VLOOKUP($D689,'2023 FPIs'!$A$1:$M$33,9,FALSE)</f>
        <v>0.89932885906040272</v>
      </c>
      <c r="CC689">
        <f>VLOOKUP($D689,'2023 FPIs'!$A$1:$M$33,10,FALSE)</f>
        <v>0.84485666104553114</v>
      </c>
      <c r="CD689">
        <f>VLOOKUP($D689,'2023 FPIs'!$A$1:$M$33,11,FALSE)</f>
        <v>0.49010989010989003</v>
      </c>
      <c r="CE689">
        <f>VLOOKUP($D689,'2023 FPIs'!$A$1:$M$33,12,FALSE)</f>
        <v>0.52380952380952384</v>
      </c>
      <c r="CF689">
        <f>VLOOKUP($D689,'2023 FPIs'!$A$1:$M$33,13,FALSE)</f>
        <v>0.85570469798657722</v>
      </c>
      <c r="CG689">
        <f t="shared" si="84"/>
        <v>-6.2</v>
      </c>
      <c r="CH689">
        <f t="shared" si="85"/>
        <v>0.6459259259259259</v>
      </c>
      <c r="CI689">
        <f t="shared" si="86"/>
        <v>0.80456490727532104</v>
      </c>
      <c r="CJ689">
        <f t="shared" si="87"/>
        <v>0.77241379310344827</v>
      </c>
      <c r="CK689">
        <f t="shared" si="88"/>
        <v>0.50308008213552358</v>
      </c>
      <c r="CL689">
        <f t="shared" si="83"/>
        <v>-169</v>
      </c>
    </row>
    <row r="690" spans="1:90">
      <c r="A690" t="s">
        <v>0</v>
      </c>
      <c r="B690">
        <v>0</v>
      </c>
      <c r="C690" t="s">
        <v>42</v>
      </c>
      <c r="D690" t="s">
        <v>52</v>
      </c>
      <c r="E690">
        <v>16</v>
      </c>
      <c r="F690">
        <v>19</v>
      </c>
      <c r="G690">
        <v>18</v>
      </c>
      <c r="H690">
        <v>33</v>
      </c>
      <c r="I690">
        <v>221</v>
      </c>
      <c r="J690">
        <v>1</v>
      </c>
      <c r="K690">
        <v>2</v>
      </c>
      <c r="L690">
        <v>6</v>
      </c>
      <c r="M690">
        <v>48</v>
      </c>
      <c r="N690">
        <v>8.1999999999999993</v>
      </c>
      <c r="O690">
        <v>5.7</v>
      </c>
      <c r="P690">
        <v>54.5</v>
      </c>
      <c r="Q690">
        <v>60.3</v>
      </c>
      <c r="R690">
        <v>13</v>
      </c>
      <c r="S690">
        <v>71</v>
      </c>
      <c r="T690">
        <v>5.5</v>
      </c>
      <c r="U690">
        <v>0</v>
      </c>
      <c r="V690">
        <v>3</v>
      </c>
      <c r="W690">
        <v>3</v>
      </c>
      <c r="X690">
        <v>1</v>
      </c>
      <c r="Y690">
        <v>1</v>
      </c>
      <c r="Z690">
        <v>6</v>
      </c>
      <c r="AA690">
        <v>306</v>
      </c>
      <c r="AB690">
        <v>1</v>
      </c>
      <c r="AC690">
        <v>11</v>
      </c>
      <c r="AD690">
        <v>1</v>
      </c>
      <c r="AE690">
        <v>1</v>
      </c>
      <c r="AF690">
        <v>24.01154</v>
      </c>
      <c r="AG690">
        <f>VLOOKUP(C690,'2023 FPIs'!$A$1:$B$33,2,FALSE)</f>
        <v>0.7</v>
      </c>
      <c r="AH690">
        <f>VLOOKUP($C690,'2023 FPIs'!$A$1:$F$33,3,FALSE)</f>
        <v>43.6</v>
      </c>
      <c r="AI690">
        <f>VLOOKUP($C690,'2023 FPIs'!$A$1:$F$33,4,FALSE)</f>
        <v>56.4</v>
      </c>
      <c r="AJ690">
        <f>VLOOKUP($C690,'2023 FPIs'!$A$1:$F$33,5,FALSE)</f>
        <v>44.8</v>
      </c>
      <c r="AK690">
        <f>VLOOKUP($C690,'2023 FPIs'!$A$1:$F$33,6,FALSE)</f>
        <v>24.5</v>
      </c>
      <c r="AL690">
        <f>VLOOKUP($C690,'2023 FPIs'!$A$1:$M$33,7,FALSE)</f>
        <v>1455</v>
      </c>
      <c r="AM690">
        <f>VLOOKUP($C690,'2023 FPIs'!$A$1:$M$33,8,FALSE)</f>
        <v>0.5163398692810458</v>
      </c>
      <c r="AN690">
        <f>VLOOKUP($C690,'2023 FPIs'!$A$1:$M$33,9,FALSE)</f>
        <v>0.36465324384787473</v>
      </c>
      <c r="AO690">
        <f>VLOOKUP($C690,'2023 FPIs'!$A$1:$M$33,10,FALSE)</f>
        <v>0.61382799325463744</v>
      </c>
      <c r="AP690">
        <f>VLOOKUP($C690,'2023 FPIs'!$A$1:$M$33,11,FALSE)</f>
        <v>0.19999999999999987</v>
      </c>
      <c r="AQ690">
        <f>VLOOKUP($C690,'2023 FPIs'!$A$1:$M$33,12,FALSE)</f>
        <v>0</v>
      </c>
      <c r="AR690">
        <f>VLOOKUP($C690,'2023 FPIs'!$A$1:$M$33,13,FALSE)</f>
        <v>0.28859060402684567</v>
      </c>
      <c r="AS690">
        <v>16</v>
      </c>
      <c r="AT690">
        <v>19</v>
      </c>
      <c r="AU690">
        <v>26</v>
      </c>
      <c r="AV690">
        <v>49</v>
      </c>
      <c r="AW690">
        <v>242</v>
      </c>
      <c r="AX690">
        <v>0</v>
      </c>
      <c r="AY690">
        <v>1</v>
      </c>
      <c r="AZ690">
        <v>2</v>
      </c>
      <c r="BA690">
        <v>17</v>
      </c>
      <c r="BB690">
        <v>5.3</v>
      </c>
      <c r="BC690">
        <v>4.7</v>
      </c>
      <c r="BD690">
        <v>53.1</v>
      </c>
      <c r="BE690">
        <v>58.4</v>
      </c>
      <c r="BF690">
        <v>23</v>
      </c>
      <c r="BG690">
        <v>67</v>
      </c>
      <c r="BH690">
        <v>2.9</v>
      </c>
      <c r="BI690">
        <v>1</v>
      </c>
      <c r="BJ690">
        <v>4</v>
      </c>
      <c r="BK690">
        <v>5</v>
      </c>
      <c r="BL690">
        <v>1</v>
      </c>
      <c r="BM690">
        <v>1</v>
      </c>
      <c r="BN690">
        <v>5</v>
      </c>
      <c r="BO690">
        <v>211</v>
      </c>
      <c r="BP690">
        <v>5</v>
      </c>
      <c r="BQ690">
        <v>17</v>
      </c>
      <c r="BR690">
        <v>1</v>
      </c>
      <c r="BS690">
        <v>1</v>
      </c>
      <c r="BT690">
        <v>36.162048967000004</v>
      </c>
      <c r="BU690">
        <f>VLOOKUP(D690,'2023 FPIs'!$A$1:$B$33,2,FALSE)</f>
        <v>2.2000000000000002</v>
      </c>
      <c r="BV690">
        <f>VLOOKUP($D690,'2023 FPIs'!$A$1:$F$33,3,FALSE)</f>
        <v>48.4</v>
      </c>
      <c r="BW690">
        <f>VLOOKUP($D690,'2023 FPIs'!$A$1:$F$33,4,FALSE)</f>
        <v>41.3</v>
      </c>
      <c r="BX690">
        <f>VLOOKUP($D690,'2023 FPIs'!$A$1:$F$33,5,FALSE)</f>
        <v>59.8</v>
      </c>
      <c r="BY690">
        <f>VLOOKUP($D690,'2023 FPIs'!$A$1:$F$33,6,FALSE)</f>
        <v>41.5</v>
      </c>
      <c r="BZ690">
        <f>VLOOKUP($D690,'2023 FPIs'!$A$1:$G$33,7,FALSE)</f>
        <v>1627</v>
      </c>
      <c r="CA690">
        <f>VLOOKUP($D690,'2023 FPIs'!$A$1:$M$33,8,FALSE)</f>
        <v>0.6143790849673203</v>
      </c>
      <c r="CB690">
        <f>VLOOKUP($D690,'2023 FPIs'!$A$1:$M$33,9,FALSE)</f>
        <v>0.4720357941834451</v>
      </c>
      <c r="CC690">
        <f>VLOOKUP($D690,'2023 FPIs'!$A$1:$M$33,10,FALSE)</f>
        <v>0.35919055649241144</v>
      </c>
      <c r="CD690">
        <f>VLOOKUP($D690,'2023 FPIs'!$A$1:$M$33,11,FALSE)</f>
        <v>0.52967032967032956</v>
      </c>
      <c r="CE690">
        <f>VLOOKUP($D690,'2023 FPIs'!$A$1:$M$33,12,FALSE)</f>
        <v>0.36796536796536794</v>
      </c>
      <c r="CF690">
        <f>VLOOKUP($D690,'2023 FPIs'!$A$1:$M$33,13,FALSE)</f>
        <v>0.86577181208053688</v>
      </c>
      <c r="CG690">
        <f t="shared" si="84"/>
        <v>-1.5000000000000002</v>
      </c>
      <c r="CH690">
        <f t="shared" si="85"/>
        <v>0.90082644628099184</v>
      </c>
      <c r="CI690">
        <f t="shared" si="86"/>
        <v>1.3656174334140436</v>
      </c>
      <c r="CJ690">
        <f t="shared" si="87"/>
        <v>0.74916387959866215</v>
      </c>
      <c r="CK690">
        <f t="shared" si="88"/>
        <v>0.59036144578313254</v>
      </c>
      <c r="CL690">
        <f t="shared" si="83"/>
        <v>-172</v>
      </c>
    </row>
    <row r="691" spans="1:90">
      <c r="A691" t="s">
        <v>1</v>
      </c>
      <c r="B691">
        <v>1</v>
      </c>
      <c r="C691" t="s">
        <v>42</v>
      </c>
      <c r="D691" t="s">
        <v>56</v>
      </c>
      <c r="E691">
        <v>29</v>
      </c>
      <c r="F691">
        <v>23</v>
      </c>
      <c r="G691">
        <v>27</v>
      </c>
      <c r="H691">
        <v>40</v>
      </c>
      <c r="I691">
        <v>303</v>
      </c>
      <c r="J691">
        <v>1</v>
      </c>
      <c r="K691">
        <v>1</v>
      </c>
      <c r="L691">
        <v>2</v>
      </c>
      <c r="M691">
        <v>16</v>
      </c>
      <c r="N691">
        <v>8</v>
      </c>
      <c r="O691">
        <v>7.2</v>
      </c>
      <c r="P691">
        <v>67.5</v>
      </c>
      <c r="Q691">
        <v>87.8</v>
      </c>
      <c r="R691">
        <v>36</v>
      </c>
      <c r="S691">
        <v>164</v>
      </c>
      <c r="T691">
        <v>4.5999999999999996</v>
      </c>
      <c r="U691">
        <v>2</v>
      </c>
      <c r="V691">
        <v>3</v>
      </c>
      <c r="W691">
        <v>5</v>
      </c>
      <c r="X691">
        <v>2</v>
      </c>
      <c r="Y691">
        <v>2</v>
      </c>
      <c r="Z691">
        <v>3</v>
      </c>
      <c r="AA691">
        <v>123</v>
      </c>
      <c r="AB691">
        <v>6</v>
      </c>
      <c r="AC691">
        <v>15</v>
      </c>
      <c r="AD691">
        <v>1</v>
      </c>
      <c r="AE691">
        <v>1</v>
      </c>
      <c r="AF691">
        <v>39.975953513888889</v>
      </c>
      <c r="AG691">
        <f>VLOOKUP(C691,'2023 FPIs'!$A$1:$B$33,2,FALSE)</f>
        <v>0.7</v>
      </c>
      <c r="AH691">
        <f>VLOOKUP($C691,'2023 FPIs'!$A$1:$F$33,3,FALSE)</f>
        <v>43.6</v>
      </c>
      <c r="AI691">
        <f>VLOOKUP($C691,'2023 FPIs'!$A$1:$F$33,4,FALSE)</f>
        <v>56.4</v>
      </c>
      <c r="AJ691">
        <f>VLOOKUP($C691,'2023 FPIs'!$A$1:$F$33,5,FALSE)</f>
        <v>44.8</v>
      </c>
      <c r="AK691">
        <f>VLOOKUP($C691,'2023 FPIs'!$A$1:$F$33,6,FALSE)</f>
        <v>24.5</v>
      </c>
      <c r="AL691">
        <f>VLOOKUP($C691,'2023 FPIs'!$A$1:$M$33,7,FALSE)</f>
        <v>1455</v>
      </c>
      <c r="AM691">
        <f>VLOOKUP($C691,'2023 FPIs'!$A$1:$M$33,8,FALSE)</f>
        <v>0.5163398692810458</v>
      </c>
      <c r="AN691">
        <f>VLOOKUP($C691,'2023 FPIs'!$A$1:$M$33,9,FALSE)</f>
        <v>0.36465324384787473</v>
      </c>
      <c r="AO691">
        <f>VLOOKUP($C691,'2023 FPIs'!$A$1:$M$33,10,FALSE)</f>
        <v>0.61382799325463744</v>
      </c>
      <c r="AP691">
        <f>VLOOKUP($C691,'2023 FPIs'!$A$1:$M$33,11,FALSE)</f>
        <v>0.19999999999999987</v>
      </c>
      <c r="AQ691">
        <f>VLOOKUP($C691,'2023 FPIs'!$A$1:$M$33,12,FALSE)</f>
        <v>0</v>
      </c>
      <c r="AR691">
        <f>VLOOKUP($C691,'2023 FPIs'!$A$1:$M$33,13,FALSE)</f>
        <v>0.28859060402684567</v>
      </c>
      <c r="AS691">
        <v>29</v>
      </c>
      <c r="AT691">
        <v>23</v>
      </c>
      <c r="AU691">
        <v>11</v>
      </c>
      <c r="AV691">
        <v>25</v>
      </c>
      <c r="AW691">
        <v>196</v>
      </c>
      <c r="AX691">
        <v>2</v>
      </c>
      <c r="AY691">
        <v>0</v>
      </c>
      <c r="AZ691">
        <v>2</v>
      </c>
      <c r="BA691">
        <v>4</v>
      </c>
      <c r="BB691">
        <v>8</v>
      </c>
      <c r="BC691">
        <v>7.3</v>
      </c>
      <c r="BD691">
        <v>44</v>
      </c>
      <c r="BE691">
        <v>98.1</v>
      </c>
      <c r="BF691">
        <v>31</v>
      </c>
      <c r="BG691">
        <v>133</v>
      </c>
      <c r="BH691">
        <v>4.3</v>
      </c>
      <c r="BI691">
        <v>1</v>
      </c>
      <c r="BJ691">
        <v>0</v>
      </c>
      <c r="BK691">
        <v>1</v>
      </c>
      <c r="BL691">
        <v>1</v>
      </c>
      <c r="BM691">
        <v>1</v>
      </c>
      <c r="BN691">
        <v>4</v>
      </c>
      <c r="BO691">
        <v>193</v>
      </c>
      <c r="BP691">
        <v>3</v>
      </c>
      <c r="BQ691">
        <v>10</v>
      </c>
      <c r="BR691">
        <v>1</v>
      </c>
      <c r="BS691">
        <v>2</v>
      </c>
      <c r="BT691">
        <v>24.433434368458336</v>
      </c>
      <c r="BU691">
        <f>VLOOKUP(D691,'2023 FPIs'!$A$1:$B$33,2,FALSE)</f>
        <v>-3.6</v>
      </c>
      <c r="BV691">
        <f>VLOOKUP($D691,'2023 FPIs'!$A$1:$F$33,3,FALSE)</f>
        <v>43</v>
      </c>
      <c r="BW691">
        <f>VLOOKUP($D691,'2023 FPIs'!$A$1:$F$33,4,FALSE)</f>
        <v>37.1</v>
      </c>
      <c r="BX691">
        <f>VLOOKUP($D691,'2023 FPIs'!$A$1:$F$33,5,FALSE)</f>
        <v>54</v>
      </c>
      <c r="BY691">
        <f>VLOOKUP($D691,'2023 FPIs'!$A$1:$F$33,6,FALSE)</f>
        <v>45.8</v>
      </c>
      <c r="BZ691">
        <f>VLOOKUP($D691,'2023 FPIs'!$A$1:$G$33,7,FALSE)</f>
        <v>1587</v>
      </c>
      <c r="CA691">
        <f>VLOOKUP($D691,'2023 FPIs'!$A$1:$M$33,8,FALSE)</f>
        <v>0.23529411764705882</v>
      </c>
      <c r="CB691">
        <f>VLOOKUP($D691,'2023 FPIs'!$A$1:$M$33,9,FALSE)</f>
        <v>0.35123042505592839</v>
      </c>
      <c r="CC691">
        <f>VLOOKUP($D691,'2023 FPIs'!$A$1:$M$33,10,FALSE)</f>
        <v>0.28836424957841489</v>
      </c>
      <c r="CD691">
        <f>VLOOKUP($D691,'2023 FPIs'!$A$1:$M$33,11,FALSE)</f>
        <v>0.40219780219780216</v>
      </c>
      <c r="CE691">
        <f>VLOOKUP($D691,'2023 FPIs'!$A$1:$M$33,12,FALSE)</f>
        <v>0.46103896103896097</v>
      </c>
      <c r="CF691">
        <f>VLOOKUP($D691,'2023 FPIs'!$A$1:$M$33,13,FALSE)</f>
        <v>0.73154362416107388</v>
      </c>
      <c r="CG691">
        <f t="shared" si="84"/>
        <v>4.3</v>
      </c>
      <c r="CH691">
        <f t="shared" si="85"/>
        <v>1.0139534883720931</v>
      </c>
      <c r="CI691">
        <f t="shared" si="86"/>
        <v>1.5202156334231804</v>
      </c>
      <c r="CJ691">
        <f t="shared" si="87"/>
        <v>0.82962962962962961</v>
      </c>
      <c r="CK691">
        <f t="shared" si="88"/>
        <v>0.53493449781659397</v>
      </c>
      <c r="CL691">
        <f t="shared" si="83"/>
        <v>-132</v>
      </c>
    </row>
    <row r="692" spans="1:90">
      <c r="A692" t="s">
        <v>0</v>
      </c>
      <c r="B692">
        <v>0</v>
      </c>
      <c r="C692" t="s">
        <v>42</v>
      </c>
      <c r="D692" t="s">
        <v>62</v>
      </c>
      <c r="E692">
        <v>14</v>
      </c>
      <c r="F692">
        <v>23</v>
      </c>
      <c r="G692">
        <v>21</v>
      </c>
      <c r="H692">
        <v>37</v>
      </c>
      <c r="I692">
        <v>195</v>
      </c>
      <c r="J692">
        <v>2</v>
      </c>
      <c r="K692">
        <v>0</v>
      </c>
      <c r="L692">
        <v>4</v>
      </c>
      <c r="M692">
        <v>27</v>
      </c>
      <c r="N692">
        <v>6</v>
      </c>
      <c r="O692">
        <v>4.8</v>
      </c>
      <c r="P692">
        <v>56.8</v>
      </c>
      <c r="Q692">
        <v>89.4</v>
      </c>
      <c r="R692">
        <v>14</v>
      </c>
      <c r="S692">
        <v>54</v>
      </c>
      <c r="T692">
        <v>3.9</v>
      </c>
      <c r="U692">
        <v>0</v>
      </c>
      <c r="V692">
        <v>0</v>
      </c>
      <c r="W692">
        <v>0</v>
      </c>
      <c r="X692">
        <v>2</v>
      </c>
      <c r="Y692">
        <v>2</v>
      </c>
      <c r="Z692">
        <v>4</v>
      </c>
      <c r="AA692">
        <v>215</v>
      </c>
      <c r="AB692">
        <v>6</v>
      </c>
      <c r="AC692">
        <v>14</v>
      </c>
      <c r="AD692">
        <v>2</v>
      </c>
      <c r="AE692">
        <v>3</v>
      </c>
      <c r="AF692">
        <v>22.070834340277777</v>
      </c>
      <c r="AG692">
        <f>VLOOKUP(C692,'2023 FPIs'!$A$1:$B$33,2,FALSE)</f>
        <v>0.7</v>
      </c>
      <c r="AH692">
        <f>VLOOKUP($C692,'2023 FPIs'!$A$1:$F$33,3,FALSE)</f>
        <v>43.6</v>
      </c>
      <c r="AI692">
        <f>VLOOKUP($C692,'2023 FPIs'!$A$1:$F$33,4,FALSE)</f>
        <v>56.4</v>
      </c>
      <c r="AJ692">
        <f>VLOOKUP($C692,'2023 FPIs'!$A$1:$F$33,5,FALSE)</f>
        <v>44.8</v>
      </c>
      <c r="AK692">
        <f>VLOOKUP($C692,'2023 FPIs'!$A$1:$F$33,6,FALSE)</f>
        <v>24.5</v>
      </c>
      <c r="AL692">
        <f>VLOOKUP($C692,'2023 FPIs'!$A$1:$M$33,7,FALSE)</f>
        <v>1455</v>
      </c>
      <c r="AM692">
        <f>VLOOKUP($C692,'2023 FPIs'!$A$1:$M$33,8,FALSE)</f>
        <v>0.5163398692810458</v>
      </c>
      <c r="AN692">
        <f>VLOOKUP($C692,'2023 FPIs'!$A$1:$M$33,9,FALSE)</f>
        <v>0.36465324384787473</v>
      </c>
      <c r="AO692">
        <f>VLOOKUP($C692,'2023 FPIs'!$A$1:$M$33,10,FALSE)</f>
        <v>0.61382799325463744</v>
      </c>
      <c r="AP692">
        <f>VLOOKUP($C692,'2023 FPIs'!$A$1:$M$33,11,FALSE)</f>
        <v>0.19999999999999987</v>
      </c>
      <c r="AQ692">
        <f>VLOOKUP($C692,'2023 FPIs'!$A$1:$M$33,12,FALSE)</f>
        <v>0</v>
      </c>
      <c r="AR692">
        <f>VLOOKUP($C692,'2023 FPIs'!$A$1:$M$33,13,FALSE)</f>
        <v>0.28859060402684567</v>
      </c>
      <c r="AS692">
        <v>14</v>
      </c>
      <c r="AT692">
        <v>23</v>
      </c>
      <c r="AU692">
        <v>25</v>
      </c>
      <c r="AV692">
        <v>38</v>
      </c>
      <c r="AW692">
        <v>295</v>
      </c>
      <c r="AX692">
        <v>1</v>
      </c>
      <c r="AY692">
        <v>1</v>
      </c>
      <c r="AZ692">
        <v>1</v>
      </c>
      <c r="BA692">
        <v>8</v>
      </c>
      <c r="BB692">
        <v>8</v>
      </c>
      <c r="BC692">
        <v>7.6</v>
      </c>
      <c r="BD692">
        <v>65.8</v>
      </c>
      <c r="BE692">
        <v>87.1</v>
      </c>
      <c r="BF692">
        <v>39</v>
      </c>
      <c r="BG692">
        <v>159</v>
      </c>
      <c r="BH692">
        <v>4.0999999999999996</v>
      </c>
      <c r="BI692">
        <v>1</v>
      </c>
      <c r="BJ692">
        <v>3</v>
      </c>
      <c r="BK692">
        <v>3</v>
      </c>
      <c r="BL692">
        <v>2</v>
      </c>
      <c r="BM692">
        <v>2</v>
      </c>
      <c r="BN692">
        <v>1</v>
      </c>
      <c r="BO692">
        <v>41</v>
      </c>
      <c r="BP692">
        <v>13</v>
      </c>
      <c r="BQ692">
        <v>18</v>
      </c>
      <c r="BR692">
        <v>0</v>
      </c>
      <c r="BS692">
        <v>1</v>
      </c>
      <c r="BT692">
        <v>38.102754979708337</v>
      </c>
      <c r="BU692">
        <f>VLOOKUP(D692,'2023 FPIs'!$A$1:$B$33,2,FALSE)</f>
        <v>5.0999999999999996</v>
      </c>
      <c r="BV692">
        <f>VLOOKUP($D692,'2023 FPIs'!$A$1:$F$33,3,FALSE)</f>
        <v>67.2</v>
      </c>
      <c r="BW692">
        <f>VLOOKUP($D692,'2023 FPIs'!$A$1:$F$33,4,FALSE)</f>
        <v>61.8</v>
      </c>
      <c r="BX692">
        <f>VLOOKUP($D692,'2023 FPIs'!$A$1:$F$33,5,FALSE)</f>
        <v>61.2</v>
      </c>
      <c r="BY692">
        <f>VLOOKUP($D692,'2023 FPIs'!$A$1:$F$33,6,FALSE)</f>
        <v>57.4</v>
      </c>
      <c r="BZ692">
        <f>VLOOKUP($D692,'2023 FPIs'!$A$1:$G$33,7,FALSE)</f>
        <v>1667</v>
      </c>
      <c r="CA692">
        <f>VLOOKUP($D692,'2023 FPIs'!$A$1:$M$33,8,FALSE)</f>
        <v>0.80392156862745101</v>
      </c>
      <c r="CB692">
        <f>VLOOKUP($D692,'2023 FPIs'!$A$1:$M$33,9,FALSE)</f>
        <v>0.89261744966442957</v>
      </c>
      <c r="CC692">
        <f>VLOOKUP($D692,'2023 FPIs'!$A$1:$M$33,10,FALSE)</f>
        <v>0.70489038785834734</v>
      </c>
      <c r="CD692">
        <f>VLOOKUP($D692,'2023 FPIs'!$A$1:$M$33,11,FALSE)</f>
        <v>0.56043956043956045</v>
      </c>
      <c r="CE692">
        <f>VLOOKUP($D692,'2023 FPIs'!$A$1:$M$33,12,FALSE)</f>
        <v>0.71212121212121204</v>
      </c>
      <c r="CF692">
        <f>VLOOKUP($D692,'2023 FPIs'!$A$1:$M$33,13,FALSE)</f>
        <v>1</v>
      </c>
      <c r="CG692">
        <f t="shared" si="84"/>
        <v>-4.3999999999999995</v>
      </c>
      <c r="CH692">
        <f t="shared" si="85"/>
        <v>0.64880952380952384</v>
      </c>
      <c r="CI692">
        <f t="shared" si="86"/>
        <v>0.91262135922330101</v>
      </c>
      <c r="CJ692">
        <f t="shared" si="87"/>
        <v>0.73202614379084963</v>
      </c>
      <c r="CK692">
        <f t="shared" si="88"/>
        <v>0.42682926829268292</v>
      </c>
      <c r="CL692">
        <f t="shared" si="83"/>
        <v>-212</v>
      </c>
    </row>
    <row r="693" spans="1:90">
      <c r="A693" t="s">
        <v>0</v>
      </c>
      <c r="B693">
        <v>0</v>
      </c>
      <c r="C693" t="s">
        <v>57</v>
      </c>
      <c r="D693" t="s">
        <v>61</v>
      </c>
      <c r="E693">
        <v>16</v>
      </c>
      <c r="F693">
        <v>20</v>
      </c>
      <c r="G693">
        <v>21</v>
      </c>
      <c r="H693">
        <v>30</v>
      </c>
      <c r="I693">
        <v>114</v>
      </c>
      <c r="J693">
        <v>0</v>
      </c>
      <c r="K693">
        <v>0</v>
      </c>
      <c r="L693">
        <v>3</v>
      </c>
      <c r="M693">
        <v>18</v>
      </c>
      <c r="N693">
        <v>4.4000000000000004</v>
      </c>
      <c r="O693">
        <v>3.5</v>
      </c>
      <c r="P693">
        <v>70</v>
      </c>
      <c r="Q693">
        <v>76.2</v>
      </c>
      <c r="R693">
        <v>25</v>
      </c>
      <c r="S693">
        <v>96</v>
      </c>
      <c r="T693">
        <v>3.8</v>
      </c>
      <c r="U693">
        <v>0</v>
      </c>
      <c r="V693">
        <v>3</v>
      </c>
      <c r="W693">
        <v>3</v>
      </c>
      <c r="X693">
        <v>1</v>
      </c>
      <c r="Y693">
        <v>1</v>
      </c>
      <c r="Z693">
        <v>5</v>
      </c>
      <c r="AA693">
        <v>235</v>
      </c>
      <c r="AB693">
        <v>4</v>
      </c>
      <c r="AC693">
        <v>14</v>
      </c>
      <c r="AD693">
        <v>0</v>
      </c>
      <c r="AE693">
        <v>1</v>
      </c>
      <c r="AF693">
        <v>28.669233583333334</v>
      </c>
      <c r="AG693">
        <f>VLOOKUP(C693,'2023 FPIs'!$A$1:$B$33,2,FALSE)</f>
        <v>-7.2</v>
      </c>
      <c r="AH693">
        <f>VLOOKUP($C693,'2023 FPIs'!$A$1:$F$33,3,FALSE)</f>
        <v>34.5</v>
      </c>
      <c r="AI693">
        <f>VLOOKUP($C693,'2023 FPIs'!$A$1:$F$33,4,FALSE)</f>
        <v>29.5</v>
      </c>
      <c r="AJ693">
        <f>VLOOKUP($C693,'2023 FPIs'!$A$1:$F$33,5,FALSE)</f>
        <v>41.7</v>
      </c>
      <c r="AK693">
        <f>VLOOKUP($C693,'2023 FPIs'!$A$1:$F$33,6,FALSE)</f>
        <v>63.2</v>
      </c>
      <c r="AL693">
        <f>VLOOKUP($C693,'2023 FPIs'!$A$1:$M$33,7,FALSE)</f>
        <v>1369</v>
      </c>
      <c r="AM693">
        <f>VLOOKUP($C693,'2023 FPIs'!$A$1:$M$33,8,FALSE)</f>
        <v>0</v>
      </c>
      <c r="AN693">
        <f>VLOOKUP($C693,'2023 FPIs'!$A$1:$M$33,9,FALSE)</f>
        <v>0.16107382550335567</v>
      </c>
      <c r="AO693">
        <f>VLOOKUP($C693,'2023 FPIs'!$A$1:$M$33,10,FALSE)</f>
        <v>0.16020236087689715</v>
      </c>
      <c r="AP693">
        <f>VLOOKUP($C693,'2023 FPIs'!$A$1:$M$33,11,FALSE)</f>
        <v>0.13186813186813187</v>
      </c>
      <c r="AQ693">
        <f>VLOOKUP($C693,'2023 FPIs'!$A$1:$M$33,12,FALSE)</f>
        <v>0.83766233766233766</v>
      </c>
      <c r="AR693">
        <f>VLOOKUP($C693,'2023 FPIs'!$A$1:$M$33,13,FALSE)</f>
        <v>0</v>
      </c>
      <c r="AS693">
        <v>16</v>
      </c>
      <c r="AT693">
        <v>20</v>
      </c>
      <c r="AU693">
        <v>19</v>
      </c>
      <c r="AV693">
        <v>31</v>
      </c>
      <c r="AW693">
        <v>156</v>
      </c>
      <c r="AX693">
        <v>1</v>
      </c>
      <c r="AY693">
        <v>1</v>
      </c>
      <c r="AZ693">
        <v>6</v>
      </c>
      <c r="BA693">
        <v>46</v>
      </c>
      <c r="BB693">
        <v>6.5</v>
      </c>
      <c r="BC693">
        <v>4.2</v>
      </c>
      <c r="BD693">
        <v>61.3</v>
      </c>
      <c r="BE693">
        <v>71.400000000000006</v>
      </c>
      <c r="BF693">
        <v>28</v>
      </c>
      <c r="BG693">
        <v>92</v>
      </c>
      <c r="BH693">
        <v>3.3</v>
      </c>
      <c r="BI693">
        <v>1</v>
      </c>
      <c r="BJ693">
        <v>2</v>
      </c>
      <c r="BK693">
        <v>2</v>
      </c>
      <c r="BL693">
        <v>2</v>
      </c>
      <c r="BM693">
        <v>2</v>
      </c>
      <c r="BN693">
        <v>6</v>
      </c>
      <c r="BO693">
        <v>266</v>
      </c>
      <c r="BP693">
        <v>4</v>
      </c>
      <c r="BQ693">
        <v>12</v>
      </c>
      <c r="BR693">
        <v>0</v>
      </c>
      <c r="BS693">
        <v>0</v>
      </c>
      <c r="BT693">
        <v>31.504354536499999</v>
      </c>
      <c r="BU693">
        <f>VLOOKUP(D693,'2023 FPIs'!$A$1:$B$33,2,FALSE)</f>
        <v>-4.5999999999999996</v>
      </c>
      <c r="BV693">
        <f>VLOOKUP($D693,'2023 FPIs'!$A$1:$F$33,3,FALSE)</f>
        <v>40.5</v>
      </c>
      <c r="BW693">
        <f>VLOOKUP($D693,'2023 FPIs'!$A$1:$F$33,4,FALSE)</f>
        <v>40.5</v>
      </c>
      <c r="BX693">
        <f>VLOOKUP($D693,'2023 FPIs'!$A$1:$F$33,5,FALSE)</f>
        <v>48.7</v>
      </c>
      <c r="BY693">
        <f>VLOOKUP($D693,'2023 FPIs'!$A$1:$F$33,6,FALSE)</f>
        <v>40.6</v>
      </c>
      <c r="BZ693">
        <f>VLOOKUP($D693,'2023 FPIs'!$A$1:$G$33,7,FALSE)</f>
        <v>1421</v>
      </c>
      <c r="CA693">
        <f>VLOOKUP($D693,'2023 FPIs'!$A$1:$M$33,8,FALSE)</f>
        <v>0.16993464052287585</v>
      </c>
      <c r="CB693">
        <f>VLOOKUP($D693,'2023 FPIs'!$A$1:$M$33,9,FALSE)</f>
        <v>0.29530201342281875</v>
      </c>
      <c r="CC693">
        <f>VLOOKUP($D693,'2023 FPIs'!$A$1:$M$33,10,FALSE)</f>
        <v>0.34569983136593596</v>
      </c>
      <c r="CD693">
        <f>VLOOKUP($D693,'2023 FPIs'!$A$1:$M$33,11,FALSE)</f>
        <v>0.2857142857142857</v>
      </c>
      <c r="CE693">
        <f>VLOOKUP($D693,'2023 FPIs'!$A$1:$M$33,12,FALSE)</f>
        <v>0.34848484848484851</v>
      </c>
      <c r="CF693">
        <f>VLOOKUP($D693,'2023 FPIs'!$A$1:$M$33,13,FALSE)</f>
        <v>0.17449664429530201</v>
      </c>
      <c r="CG693">
        <f t="shared" si="84"/>
        <v>-2.6000000000000005</v>
      </c>
      <c r="CH693">
        <f t="shared" si="85"/>
        <v>0.85185185185185186</v>
      </c>
      <c r="CI693">
        <f t="shared" si="86"/>
        <v>0.72839506172839508</v>
      </c>
      <c r="CJ693">
        <f t="shared" si="87"/>
        <v>0.85626283367556466</v>
      </c>
      <c r="CK693">
        <f t="shared" si="88"/>
        <v>1.5566502463054188</v>
      </c>
      <c r="CL693">
        <f t="shared" si="83"/>
        <v>-52</v>
      </c>
    </row>
    <row r="694" spans="1:90">
      <c r="A694" t="s">
        <v>0</v>
      </c>
      <c r="B694">
        <v>0</v>
      </c>
      <c r="C694" t="s">
        <v>57</v>
      </c>
      <c r="D694" t="s">
        <v>63</v>
      </c>
      <c r="E694">
        <v>28</v>
      </c>
      <c r="F694">
        <v>31</v>
      </c>
      <c r="G694">
        <v>21</v>
      </c>
      <c r="H694">
        <v>31</v>
      </c>
      <c r="I694">
        <v>228</v>
      </c>
      <c r="J694">
        <v>1</v>
      </c>
      <c r="K694">
        <v>0</v>
      </c>
      <c r="L694">
        <v>0</v>
      </c>
      <c r="M694">
        <v>0</v>
      </c>
      <c r="N694">
        <v>7.4</v>
      </c>
      <c r="O694">
        <v>7.4</v>
      </c>
      <c r="P694">
        <v>67.7</v>
      </c>
      <c r="Q694">
        <v>99.9</v>
      </c>
      <c r="R694">
        <v>29</v>
      </c>
      <c r="S694">
        <v>151</v>
      </c>
      <c r="T694">
        <v>5.2</v>
      </c>
      <c r="U694">
        <v>2</v>
      </c>
      <c r="V694">
        <v>2</v>
      </c>
      <c r="W694">
        <v>3</v>
      </c>
      <c r="X694">
        <v>2</v>
      </c>
      <c r="Y694">
        <v>2</v>
      </c>
      <c r="Z694">
        <v>3</v>
      </c>
      <c r="AA694">
        <v>146</v>
      </c>
      <c r="AB694">
        <v>4</v>
      </c>
      <c r="AC694">
        <v>10</v>
      </c>
      <c r="AD694">
        <v>0</v>
      </c>
      <c r="AE694">
        <v>0</v>
      </c>
      <c r="AF694">
        <v>30.71119345138889</v>
      </c>
      <c r="AG694">
        <f>VLOOKUP(C694,'2023 FPIs'!$A$1:$B$33,2,FALSE)</f>
        <v>-7.2</v>
      </c>
      <c r="AH694">
        <f>VLOOKUP($C694,'2023 FPIs'!$A$1:$F$33,3,FALSE)</f>
        <v>34.5</v>
      </c>
      <c r="AI694">
        <f>VLOOKUP($C694,'2023 FPIs'!$A$1:$F$33,4,FALSE)</f>
        <v>29.5</v>
      </c>
      <c r="AJ694">
        <f>VLOOKUP($C694,'2023 FPIs'!$A$1:$F$33,5,FALSE)</f>
        <v>41.7</v>
      </c>
      <c r="AK694">
        <f>VLOOKUP($C694,'2023 FPIs'!$A$1:$F$33,6,FALSE)</f>
        <v>63.2</v>
      </c>
      <c r="AL694">
        <f>VLOOKUP($C694,'2023 FPIs'!$A$1:$M$33,7,FALSE)</f>
        <v>1369</v>
      </c>
      <c r="AM694">
        <f>VLOOKUP($C694,'2023 FPIs'!$A$1:$M$33,8,FALSE)</f>
        <v>0</v>
      </c>
      <c r="AN694">
        <f>VLOOKUP($C694,'2023 FPIs'!$A$1:$M$33,9,FALSE)</f>
        <v>0.16107382550335567</v>
      </c>
      <c r="AO694">
        <f>VLOOKUP($C694,'2023 FPIs'!$A$1:$M$33,10,FALSE)</f>
        <v>0.16020236087689715</v>
      </c>
      <c r="AP694">
        <f>VLOOKUP($C694,'2023 FPIs'!$A$1:$M$33,11,FALSE)</f>
        <v>0.13186813186813187</v>
      </c>
      <c r="AQ694">
        <f>VLOOKUP($C694,'2023 FPIs'!$A$1:$M$33,12,FALSE)</f>
        <v>0.83766233766233766</v>
      </c>
      <c r="AR694">
        <f>VLOOKUP($C694,'2023 FPIs'!$A$1:$M$33,13,FALSE)</f>
        <v>0</v>
      </c>
      <c r="AS694">
        <v>28</v>
      </c>
      <c r="AT694">
        <v>31</v>
      </c>
      <c r="AU694">
        <v>26</v>
      </c>
      <c r="AV694">
        <v>37</v>
      </c>
      <c r="AW694">
        <v>312</v>
      </c>
      <c r="AX694">
        <v>2</v>
      </c>
      <c r="AY694">
        <v>1</v>
      </c>
      <c r="AZ694">
        <v>3</v>
      </c>
      <c r="BA694">
        <v>9</v>
      </c>
      <c r="BB694">
        <v>8.6999999999999993</v>
      </c>
      <c r="BC694">
        <v>7.8</v>
      </c>
      <c r="BD694">
        <v>70.3</v>
      </c>
      <c r="BE694">
        <v>102.5</v>
      </c>
      <c r="BF694">
        <v>27</v>
      </c>
      <c r="BG694">
        <v>127</v>
      </c>
      <c r="BH694">
        <v>4.7</v>
      </c>
      <c r="BI694">
        <v>2</v>
      </c>
      <c r="BJ694">
        <v>1</v>
      </c>
      <c r="BK694">
        <v>1</v>
      </c>
      <c r="BL694">
        <v>4</v>
      </c>
      <c r="BM694">
        <v>4</v>
      </c>
      <c r="BN694">
        <v>3</v>
      </c>
      <c r="BO694">
        <v>111</v>
      </c>
      <c r="BP694">
        <v>7</v>
      </c>
      <c r="BQ694">
        <v>12</v>
      </c>
      <c r="BR694">
        <v>1</v>
      </c>
      <c r="BS694">
        <v>1</v>
      </c>
      <c r="BT694">
        <v>29.462394297041666</v>
      </c>
      <c r="BU694">
        <f>VLOOKUP(D694,'2023 FPIs'!$A$1:$B$33,2,FALSE)</f>
        <v>-4.8</v>
      </c>
      <c r="BV694">
        <f>VLOOKUP($D694,'2023 FPIs'!$A$1:$F$33,3,FALSE)</f>
        <v>28</v>
      </c>
      <c r="BW694">
        <f>VLOOKUP($D694,'2023 FPIs'!$A$1:$F$33,4,FALSE)</f>
        <v>20</v>
      </c>
      <c r="BX694">
        <f>VLOOKUP($D694,'2023 FPIs'!$A$1:$F$33,5,FALSE)</f>
        <v>53.5</v>
      </c>
      <c r="BY694">
        <f>VLOOKUP($D694,'2023 FPIs'!$A$1:$F$33,6,FALSE)</f>
        <v>37.700000000000003</v>
      </c>
      <c r="BZ694">
        <f>VLOOKUP($D694,'2023 FPIs'!$A$1:$G$33,7,FALSE)</f>
        <v>1409</v>
      </c>
      <c r="CA694">
        <f>VLOOKUP($D694,'2023 FPIs'!$A$1:$M$33,8,FALSE)</f>
        <v>0.15686274509803924</v>
      </c>
      <c r="CB694">
        <f>VLOOKUP($D694,'2023 FPIs'!$A$1:$M$33,9,FALSE)</f>
        <v>1.5659955257270677E-2</v>
      </c>
      <c r="CC694">
        <f>VLOOKUP($D694,'2023 FPIs'!$A$1:$M$33,10,FALSE)</f>
        <v>0</v>
      </c>
      <c r="CD694">
        <f>VLOOKUP($D694,'2023 FPIs'!$A$1:$M$33,11,FALSE)</f>
        <v>0.39120879120879115</v>
      </c>
      <c r="CE694">
        <f>VLOOKUP($D694,'2023 FPIs'!$A$1:$M$33,12,FALSE)</f>
        <v>0.28571428571428575</v>
      </c>
      <c r="CF694">
        <f>VLOOKUP($D694,'2023 FPIs'!$A$1:$M$33,13,FALSE)</f>
        <v>0.13422818791946309</v>
      </c>
      <c r="CG694">
        <f t="shared" si="84"/>
        <v>-2.4000000000000004</v>
      </c>
      <c r="CH694">
        <f t="shared" si="85"/>
        <v>1.2321428571428572</v>
      </c>
      <c r="CI694">
        <f t="shared" si="86"/>
        <v>1.4750000000000001</v>
      </c>
      <c r="CJ694">
        <f t="shared" si="87"/>
        <v>0.77943925233644862</v>
      </c>
      <c r="CK694">
        <f t="shared" si="88"/>
        <v>1.676392572944297</v>
      </c>
      <c r="CL694">
        <f t="shared" si="83"/>
        <v>-40</v>
      </c>
    </row>
    <row r="695" spans="1:90">
      <c r="A695" t="s">
        <v>1</v>
      </c>
      <c r="B695">
        <v>1</v>
      </c>
      <c r="C695" t="s">
        <v>57</v>
      </c>
      <c r="D695" t="s">
        <v>64</v>
      </c>
      <c r="E695">
        <v>28</v>
      </c>
      <c r="F695">
        <v>16</v>
      </c>
      <c r="G695">
        <v>17</v>
      </c>
      <c r="H695">
        <v>21</v>
      </c>
      <c r="I695">
        <v>178</v>
      </c>
      <c r="J695">
        <v>1</v>
      </c>
      <c r="K695">
        <v>0</v>
      </c>
      <c r="L695">
        <v>2</v>
      </c>
      <c r="M695">
        <v>11</v>
      </c>
      <c r="N695">
        <v>9</v>
      </c>
      <c r="O695">
        <v>7.7</v>
      </c>
      <c r="P695">
        <v>81</v>
      </c>
      <c r="Q695">
        <v>117.9</v>
      </c>
      <c r="R695">
        <v>30</v>
      </c>
      <c r="S695">
        <v>222</v>
      </c>
      <c r="T695">
        <v>7.4</v>
      </c>
      <c r="U695">
        <v>2</v>
      </c>
      <c r="V695">
        <v>3</v>
      </c>
      <c r="W695">
        <v>3</v>
      </c>
      <c r="X695">
        <v>1</v>
      </c>
      <c r="Y695">
        <v>1</v>
      </c>
      <c r="Z695">
        <v>2</v>
      </c>
      <c r="AA695">
        <v>94</v>
      </c>
      <c r="AB695">
        <v>5</v>
      </c>
      <c r="AC695">
        <v>10</v>
      </c>
      <c r="AD695">
        <v>0</v>
      </c>
      <c r="AE695">
        <v>0</v>
      </c>
      <c r="AF695">
        <v>25.479726020833333</v>
      </c>
      <c r="AG695">
        <f>VLOOKUP(C695,'2023 FPIs'!$A$1:$B$33,2,FALSE)</f>
        <v>-7.2</v>
      </c>
      <c r="AH695">
        <f>VLOOKUP($C695,'2023 FPIs'!$A$1:$F$33,3,FALSE)</f>
        <v>34.5</v>
      </c>
      <c r="AI695">
        <f>VLOOKUP($C695,'2023 FPIs'!$A$1:$F$33,4,FALSE)</f>
        <v>29.5</v>
      </c>
      <c r="AJ695">
        <f>VLOOKUP($C695,'2023 FPIs'!$A$1:$F$33,5,FALSE)</f>
        <v>41.7</v>
      </c>
      <c r="AK695">
        <f>VLOOKUP($C695,'2023 FPIs'!$A$1:$F$33,6,FALSE)</f>
        <v>63.2</v>
      </c>
      <c r="AL695">
        <f>VLOOKUP($C695,'2023 FPIs'!$A$1:$M$33,7,FALSE)</f>
        <v>1369</v>
      </c>
      <c r="AM695">
        <f>VLOOKUP($C695,'2023 FPIs'!$A$1:$M$33,8,FALSE)</f>
        <v>0</v>
      </c>
      <c r="AN695">
        <f>VLOOKUP($C695,'2023 FPIs'!$A$1:$M$33,9,FALSE)</f>
        <v>0.16107382550335567</v>
      </c>
      <c r="AO695">
        <f>VLOOKUP($C695,'2023 FPIs'!$A$1:$M$33,10,FALSE)</f>
        <v>0.16020236087689715</v>
      </c>
      <c r="AP695">
        <f>VLOOKUP($C695,'2023 FPIs'!$A$1:$M$33,11,FALSE)</f>
        <v>0.13186813186813187</v>
      </c>
      <c r="AQ695">
        <f>VLOOKUP($C695,'2023 FPIs'!$A$1:$M$33,12,FALSE)</f>
        <v>0.83766233766233766</v>
      </c>
      <c r="AR695">
        <f>VLOOKUP($C695,'2023 FPIs'!$A$1:$M$33,13,FALSE)</f>
        <v>0</v>
      </c>
      <c r="AS695">
        <v>28</v>
      </c>
      <c r="AT695">
        <v>16</v>
      </c>
      <c r="AU695">
        <v>25</v>
      </c>
      <c r="AV695">
        <v>40</v>
      </c>
      <c r="AW695">
        <v>231</v>
      </c>
      <c r="AX695">
        <v>1</v>
      </c>
      <c r="AY695">
        <v>1</v>
      </c>
      <c r="AZ695">
        <v>2</v>
      </c>
      <c r="BA695">
        <v>18</v>
      </c>
      <c r="BB695">
        <v>6.2</v>
      </c>
      <c r="BC695">
        <v>5.5</v>
      </c>
      <c r="BD695">
        <v>62.5</v>
      </c>
      <c r="BE695">
        <v>76.099999999999994</v>
      </c>
      <c r="BF695">
        <v>33</v>
      </c>
      <c r="BG695">
        <v>185</v>
      </c>
      <c r="BH695">
        <v>5.6</v>
      </c>
      <c r="BI695">
        <v>0</v>
      </c>
      <c r="BJ695">
        <v>3</v>
      </c>
      <c r="BK695">
        <v>3</v>
      </c>
      <c r="BL695">
        <v>1</v>
      </c>
      <c r="BM695">
        <v>1</v>
      </c>
      <c r="BN695">
        <v>2</v>
      </c>
      <c r="BO695">
        <v>102</v>
      </c>
      <c r="BP695">
        <v>9</v>
      </c>
      <c r="BQ695">
        <v>16</v>
      </c>
      <c r="BR695">
        <v>0</v>
      </c>
      <c r="BS695">
        <v>1</v>
      </c>
      <c r="BT695">
        <v>34.693862679125004</v>
      </c>
      <c r="BU695">
        <f>VLOOKUP(D695,'2023 FPIs'!$A$1:$B$33,2,FALSE)</f>
        <v>6.2</v>
      </c>
      <c r="BV695">
        <f>VLOOKUP($D695,'2023 FPIs'!$A$1:$F$33,3,FALSE)</f>
        <v>72</v>
      </c>
      <c r="BW695">
        <f>VLOOKUP($D695,'2023 FPIs'!$A$1:$F$33,4,FALSE)</f>
        <v>57.7</v>
      </c>
      <c r="BX695">
        <f>VLOOKUP($D695,'2023 FPIs'!$A$1:$F$33,5,FALSE)</f>
        <v>72.2</v>
      </c>
      <c r="BY695">
        <f>VLOOKUP($D695,'2023 FPIs'!$A$1:$F$33,6,FALSE)</f>
        <v>61.4</v>
      </c>
      <c r="BZ695">
        <f>VLOOKUP($D695,'2023 FPIs'!$A$1:$G$33,7,FALSE)</f>
        <v>1617</v>
      </c>
      <c r="CA695">
        <f>VLOOKUP($D695,'2023 FPIs'!$A$1:$M$33,8,FALSE)</f>
        <v>0.87581699346405228</v>
      </c>
      <c r="CB695">
        <f>VLOOKUP($D695,'2023 FPIs'!$A$1:$M$33,9,FALSE)</f>
        <v>1</v>
      </c>
      <c r="CC695">
        <f>VLOOKUP($D695,'2023 FPIs'!$A$1:$M$33,10,FALSE)</f>
        <v>0.63575042158516026</v>
      </c>
      <c r="CD695">
        <f>VLOOKUP($D695,'2023 FPIs'!$A$1:$M$33,11,FALSE)</f>
        <v>0.80219780219780223</v>
      </c>
      <c r="CE695">
        <f>VLOOKUP($D695,'2023 FPIs'!$A$1:$M$33,12,FALSE)</f>
        <v>0.79870129870129858</v>
      </c>
      <c r="CF695">
        <f>VLOOKUP($D695,'2023 FPIs'!$A$1:$M$33,13,FALSE)</f>
        <v>0.83221476510067116</v>
      </c>
      <c r="CG695">
        <f t="shared" si="84"/>
        <v>-13.4</v>
      </c>
      <c r="CH695">
        <f t="shared" si="85"/>
        <v>0.47916666666666669</v>
      </c>
      <c r="CI695">
        <f t="shared" si="86"/>
        <v>0.51126516464471405</v>
      </c>
      <c r="CJ695">
        <f t="shared" si="87"/>
        <v>0.57756232686980613</v>
      </c>
      <c r="CK695">
        <f t="shared" si="88"/>
        <v>1.0293159609120521</v>
      </c>
      <c r="CL695">
        <f t="shared" si="83"/>
        <v>-248</v>
      </c>
    </row>
    <row r="696" spans="1:90">
      <c r="A696" t="s">
        <v>0</v>
      </c>
      <c r="B696">
        <v>0</v>
      </c>
      <c r="C696" t="s">
        <v>57</v>
      </c>
      <c r="D696" t="s">
        <v>54</v>
      </c>
      <c r="E696">
        <v>16</v>
      </c>
      <c r="F696">
        <v>35</v>
      </c>
      <c r="G696">
        <v>28</v>
      </c>
      <c r="H696">
        <v>41</v>
      </c>
      <c r="I696">
        <v>257</v>
      </c>
      <c r="J696">
        <v>2</v>
      </c>
      <c r="K696">
        <v>0</v>
      </c>
      <c r="L696">
        <v>1</v>
      </c>
      <c r="M696">
        <v>8</v>
      </c>
      <c r="N696">
        <v>6.5</v>
      </c>
      <c r="O696">
        <v>6.1</v>
      </c>
      <c r="P696">
        <v>68.3</v>
      </c>
      <c r="Q696">
        <v>101.4</v>
      </c>
      <c r="R696">
        <v>25</v>
      </c>
      <c r="S696">
        <v>105</v>
      </c>
      <c r="T696">
        <v>4.2</v>
      </c>
      <c r="U696">
        <v>0</v>
      </c>
      <c r="V696">
        <v>1</v>
      </c>
      <c r="W696">
        <v>1</v>
      </c>
      <c r="X696">
        <v>1</v>
      </c>
      <c r="Y696">
        <v>1</v>
      </c>
      <c r="Z696">
        <v>3</v>
      </c>
      <c r="AA696">
        <v>117</v>
      </c>
      <c r="AB696">
        <v>8</v>
      </c>
      <c r="AC696">
        <v>15</v>
      </c>
      <c r="AD696">
        <v>2</v>
      </c>
      <c r="AE696">
        <v>3</v>
      </c>
      <c r="AF696">
        <v>30.863074763888886</v>
      </c>
      <c r="AG696">
        <f>VLOOKUP(C696,'2023 FPIs'!$A$1:$B$33,2,FALSE)</f>
        <v>-7.2</v>
      </c>
      <c r="AH696">
        <f>VLOOKUP($C696,'2023 FPIs'!$A$1:$F$33,3,FALSE)</f>
        <v>34.5</v>
      </c>
      <c r="AI696">
        <f>VLOOKUP($C696,'2023 FPIs'!$A$1:$F$33,4,FALSE)</f>
        <v>29.5</v>
      </c>
      <c r="AJ696">
        <f>VLOOKUP($C696,'2023 FPIs'!$A$1:$F$33,5,FALSE)</f>
        <v>41.7</v>
      </c>
      <c r="AK696">
        <f>VLOOKUP($C696,'2023 FPIs'!$A$1:$F$33,6,FALSE)</f>
        <v>63.2</v>
      </c>
      <c r="AL696">
        <f>VLOOKUP($C696,'2023 FPIs'!$A$1:$M$33,7,FALSE)</f>
        <v>1369</v>
      </c>
      <c r="AM696">
        <f>VLOOKUP($C696,'2023 FPIs'!$A$1:$M$33,8,FALSE)</f>
        <v>0</v>
      </c>
      <c r="AN696">
        <f>VLOOKUP($C696,'2023 FPIs'!$A$1:$M$33,9,FALSE)</f>
        <v>0.16107382550335567</v>
      </c>
      <c r="AO696">
        <f>VLOOKUP($C696,'2023 FPIs'!$A$1:$M$33,10,FALSE)</f>
        <v>0.16020236087689715</v>
      </c>
      <c r="AP696">
        <f>VLOOKUP($C696,'2023 FPIs'!$A$1:$M$33,11,FALSE)</f>
        <v>0.13186813186813187</v>
      </c>
      <c r="AQ696">
        <f>VLOOKUP($C696,'2023 FPIs'!$A$1:$M$33,12,FALSE)</f>
        <v>0.83766233766233766</v>
      </c>
      <c r="AR696">
        <f>VLOOKUP($C696,'2023 FPIs'!$A$1:$M$33,13,FALSE)</f>
        <v>0</v>
      </c>
      <c r="AS696">
        <v>16</v>
      </c>
      <c r="AT696">
        <v>35</v>
      </c>
      <c r="AU696">
        <v>20</v>
      </c>
      <c r="AV696">
        <v>21</v>
      </c>
      <c r="AW696">
        <v>271</v>
      </c>
      <c r="AX696">
        <v>1</v>
      </c>
      <c r="AY696">
        <v>0</v>
      </c>
      <c r="AZ696">
        <v>1</v>
      </c>
      <c r="BA696">
        <v>12</v>
      </c>
      <c r="BB696">
        <v>13.5</v>
      </c>
      <c r="BC696">
        <v>12.3</v>
      </c>
      <c r="BD696">
        <v>95.2</v>
      </c>
      <c r="BE696">
        <v>134.6</v>
      </c>
      <c r="BF696">
        <v>31</v>
      </c>
      <c r="BG696">
        <v>124</v>
      </c>
      <c r="BH696">
        <v>4</v>
      </c>
      <c r="BI696">
        <v>4</v>
      </c>
      <c r="BJ696">
        <v>0</v>
      </c>
      <c r="BK696">
        <v>0</v>
      </c>
      <c r="BL696">
        <v>5</v>
      </c>
      <c r="BM696">
        <v>5</v>
      </c>
      <c r="BN696">
        <v>1</v>
      </c>
      <c r="BO696">
        <v>45</v>
      </c>
      <c r="BP696">
        <v>3</v>
      </c>
      <c r="BQ696">
        <v>5</v>
      </c>
      <c r="BR696">
        <v>1</v>
      </c>
      <c r="BS696">
        <v>1</v>
      </c>
      <c r="BT696">
        <v>29.310512956916668</v>
      </c>
      <c r="BU696">
        <f>VLOOKUP(D696,'2023 FPIs'!$A$1:$B$33,2,FALSE)</f>
        <v>6.9</v>
      </c>
      <c r="BV696">
        <f>VLOOKUP($D696,'2023 FPIs'!$A$1:$F$33,3,FALSE)</f>
        <v>67.5</v>
      </c>
      <c r="BW696">
        <f>VLOOKUP($D696,'2023 FPIs'!$A$1:$F$33,4,FALSE)</f>
        <v>70.099999999999994</v>
      </c>
      <c r="BX696">
        <f>VLOOKUP($D696,'2023 FPIs'!$A$1:$F$33,5,FALSE)</f>
        <v>58</v>
      </c>
      <c r="BY696">
        <f>VLOOKUP($D696,'2023 FPIs'!$A$1:$F$33,6,FALSE)</f>
        <v>48.7</v>
      </c>
      <c r="BZ696">
        <f>VLOOKUP($D696,'2023 FPIs'!$A$1:$G$33,7,FALSE)</f>
        <v>1624</v>
      </c>
      <c r="CA696">
        <f>VLOOKUP($D696,'2023 FPIs'!$A$1:$M$33,8,FALSE)</f>
        <v>0.92156862745098045</v>
      </c>
      <c r="CB696">
        <f>VLOOKUP($D696,'2023 FPIs'!$A$1:$M$33,9,FALSE)</f>
        <v>0.89932885906040272</v>
      </c>
      <c r="CC696">
        <f>VLOOKUP($D696,'2023 FPIs'!$A$1:$M$33,10,FALSE)</f>
        <v>0.84485666104553114</v>
      </c>
      <c r="CD696">
        <f>VLOOKUP($D696,'2023 FPIs'!$A$1:$M$33,11,FALSE)</f>
        <v>0.49010989010989003</v>
      </c>
      <c r="CE696">
        <f>VLOOKUP($D696,'2023 FPIs'!$A$1:$M$33,12,FALSE)</f>
        <v>0.52380952380952384</v>
      </c>
      <c r="CF696">
        <f>VLOOKUP($D696,'2023 FPIs'!$A$1:$M$33,13,FALSE)</f>
        <v>0.85570469798657722</v>
      </c>
      <c r="CG696">
        <f t="shared" si="84"/>
        <v>-14.100000000000001</v>
      </c>
      <c r="CH696">
        <f t="shared" si="85"/>
        <v>0.51111111111111107</v>
      </c>
      <c r="CI696">
        <f t="shared" si="86"/>
        <v>0.42082738944365194</v>
      </c>
      <c r="CJ696">
        <f t="shared" si="87"/>
        <v>0.71896551724137936</v>
      </c>
      <c r="CK696">
        <f t="shared" si="88"/>
        <v>1.2977412731006159</v>
      </c>
      <c r="CL696">
        <f t="shared" si="83"/>
        <v>-255</v>
      </c>
    </row>
    <row r="697" spans="1:90">
      <c r="A697" t="s">
        <v>0</v>
      </c>
      <c r="B697">
        <v>0</v>
      </c>
      <c r="C697" t="s">
        <v>57</v>
      </c>
      <c r="D697" t="s">
        <v>52</v>
      </c>
      <c r="E697">
        <v>20</v>
      </c>
      <c r="F697">
        <v>34</v>
      </c>
      <c r="G697">
        <v>15</v>
      </c>
      <c r="H697">
        <v>32</v>
      </c>
      <c r="I697">
        <v>152</v>
      </c>
      <c r="J697">
        <v>2</v>
      </c>
      <c r="K697">
        <v>2</v>
      </c>
      <c r="L697">
        <v>3</v>
      </c>
      <c r="M697">
        <v>14</v>
      </c>
      <c r="N697">
        <v>5.2</v>
      </c>
      <c r="O697">
        <v>4.3</v>
      </c>
      <c r="P697">
        <v>46.9</v>
      </c>
      <c r="Q697">
        <v>55.7</v>
      </c>
      <c r="R697">
        <v>22</v>
      </c>
      <c r="S697">
        <v>142</v>
      </c>
      <c r="T697">
        <v>6.5</v>
      </c>
      <c r="U697">
        <v>1</v>
      </c>
      <c r="V697">
        <v>0</v>
      </c>
      <c r="W697">
        <v>0</v>
      </c>
      <c r="X697">
        <v>2</v>
      </c>
      <c r="Y697">
        <v>3</v>
      </c>
      <c r="Z697">
        <v>4</v>
      </c>
      <c r="AA697">
        <v>219</v>
      </c>
      <c r="AB697">
        <v>4</v>
      </c>
      <c r="AC697">
        <v>11</v>
      </c>
      <c r="AD697">
        <v>0</v>
      </c>
      <c r="AE697">
        <v>3</v>
      </c>
      <c r="AF697">
        <v>21.817698819444445</v>
      </c>
      <c r="AG697">
        <f>VLOOKUP(C697,'2023 FPIs'!$A$1:$B$33,2,FALSE)</f>
        <v>-7.2</v>
      </c>
      <c r="AH697">
        <f>VLOOKUP($C697,'2023 FPIs'!$A$1:$F$33,3,FALSE)</f>
        <v>34.5</v>
      </c>
      <c r="AI697">
        <f>VLOOKUP($C697,'2023 FPIs'!$A$1:$F$33,4,FALSE)</f>
        <v>29.5</v>
      </c>
      <c r="AJ697">
        <f>VLOOKUP($C697,'2023 FPIs'!$A$1:$F$33,5,FALSE)</f>
        <v>41.7</v>
      </c>
      <c r="AK697">
        <f>VLOOKUP($C697,'2023 FPIs'!$A$1:$F$33,6,FALSE)</f>
        <v>63.2</v>
      </c>
      <c r="AL697">
        <f>VLOOKUP($C697,'2023 FPIs'!$A$1:$M$33,7,FALSE)</f>
        <v>1369</v>
      </c>
      <c r="AM697">
        <f>VLOOKUP($C697,'2023 FPIs'!$A$1:$M$33,8,FALSE)</f>
        <v>0</v>
      </c>
      <c r="AN697">
        <f>VLOOKUP($C697,'2023 FPIs'!$A$1:$M$33,9,FALSE)</f>
        <v>0.16107382550335567</v>
      </c>
      <c r="AO697">
        <f>VLOOKUP($C697,'2023 FPIs'!$A$1:$M$33,10,FALSE)</f>
        <v>0.16020236087689715</v>
      </c>
      <c r="AP697">
        <f>VLOOKUP($C697,'2023 FPIs'!$A$1:$M$33,11,FALSE)</f>
        <v>0.13186813186813187</v>
      </c>
      <c r="AQ697">
        <f>VLOOKUP($C697,'2023 FPIs'!$A$1:$M$33,12,FALSE)</f>
        <v>0.83766233766233766</v>
      </c>
      <c r="AR697">
        <f>VLOOKUP($C697,'2023 FPIs'!$A$1:$M$33,13,FALSE)</f>
        <v>0</v>
      </c>
      <c r="AS697">
        <v>20</v>
      </c>
      <c r="AT697">
        <v>34</v>
      </c>
      <c r="AU697">
        <v>36</v>
      </c>
      <c r="AV697">
        <v>46</v>
      </c>
      <c r="AW697">
        <v>287</v>
      </c>
      <c r="AX697">
        <v>3</v>
      </c>
      <c r="AY697">
        <v>1</v>
      </c>
      <c r="AZ697">
        <v>3</v>
      </c>
      <c r="BA697">
        <v>30</v>
      </c>
      <c r="BB697">
        <v>6.9</v>
      </c>
      <c r="BC697">
        <v>5.9</v>
      </c>
      <c r="BD697">
        <v>78.3</v>
      </c>
      <c r="BE697">
        <v>105.3</v>
      </c>
      <c r="BF697">
        <v>30</v>
      </c>
      <c r="BG697">
        <v>93</v>
      </c>
      <c r="BH697">
        <v>3.1</v>
      </c>
      <c r="BI697">
        <v>0</v>
      </c>
      <c r="BJ697">
        <v>2</v>
      </c>
      <c r="BK697">
        <v>2</v>
      </c>
      <c r="BL697">
        <v>4</v>
      </c>
      <c r="BM697">
        <v>4</v>
      </c>
      <c r="BN697">
        <v>3</v>
      </c>
      <c r="BO697">
        <v>145</v>
      </c>
      <c r="BP697">
        <v>5</v>
      </c>
      <c r="BQ697">
        <v>14</v>
      </c>
      <c r="BR697">
        <v>0</v>
      </c>
      <c r="BS697">
        <v>3</v>
      </c>
      <c r="BT697">
        <v>38.355890546583332</v>
      </c>
      <c r="BU697">
        <f>VLOOKUP(D697,'2023 FPIs'!$A$1:$B$33,2,FALSE)</f>
        <v>2.2000000000000002</v>
      </c>
      <c r="BV697">
        <f>VLOOKUP($D697,'2023 FPIs'!$A$1:$F$33,3,FALSE)</f>
        <v>48.4</v>
      </c>
      <c r="BW697">
        <f>VLOOKUP($D697,'2023 FPIs'!$A$1:$F$33,4,FALSE)</f>
        <v>41.3</v>
      </c>
      <c r="BX697">
        <f>VLOOKUP($D697,'2023 FPIs'!$A$1:$F$33,5,FALSE)</f>
        <v>59.8</v>
      </c>
      <c r="BY697">
        <f>VLOOKUP($D697,'2023 FPIs'!$A$1:$F$33,6,FALSE)</f>
        <v>41.5</v>
      </c>
      <c r="BZ697">
        <f>VLOOKUP($D697,'2023 FPIs'!$A$1:$G$33,7,FALSE)</f>
        <v>1627</v>
      </c>
      <c r="CA697">
        <f>VLOOKUP($D697,'2023 FPIs'!$A$1:$M$33,8,FALSE)</f>
        <v>0.6143790849673203</v>
      </c>
      <c r="CB697">
        <f>VLOOKUP($D697,'2023 FPIs'!$A$1:$M$33,9,FALSE)</f>
        <v>0.4720357941834451</v>
      </c>
      <c r="CC697">
        <f>VLOOKUP($D697,'2023 FPIs'!$A$1:$M$33,10,FALSE)</f>
        <v>0.35919055649241144</v>
      </c>
      <c r="CD697">
        <f>VLOOKUP($D697,'2023 FPIs'!$A$1:$M$33,11,FALSE)</f>
        <v>0.52967032967032956</v>
      </c>
      <c r="CE697">
        <f>VLOOKUP($D697,'2023 FPIs'!$A$1:$M$33,12,FALSE)</f>
        <v>0.36796536796536794</v>
      </c>
      <c r="CF697">
        <f>VLOOKUP($D697,'2023 FPIs'!$A$1:$M$33,13,FALSE)</f>
        <v>0.86577181208053688</v>
      </c>
      <c r="CG697">
        <f t="shared" si="84"/>
        <v>-9.4</v>
      </c>
      <c r="CH697">
        <f t="shared" si="85"/>
        <v>0.71280991735537191</v>
      </c>
      <c r="CI697">
        <f t="shared" si="86"/>
        <v>0.7142857142857143</v>
      </c>
      <c r="CJ697">
        <f t="shared" si="87"/>
        <v>0.69732441471571915</v>
      </c>
      <c r="CK697">
        <f t="shared" si="88"/>
        <v>1.5228915662650604</v>
      </c>
      <c r="CL697">
        <f t="shared" si="83"/>
        <v>-258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E8BD-5C3F-40F8-9712-7F341994F4CE}">
  <dimension ref="A1:BD544"/>
  <sheetViews>
    <sheetView tabSelected="1" zoomScale="110" zoomScaleNormal="110" workbookViewId="0">
      <selection activeCell="BF14" sqref="BF14"/>
    </sheetView>
  </sheetViews>
  <sheetFormatPr defaultRowHeight="15"/>
  <cols>
    <col min="1" max="1" width="4.5703125" bestFit="1" customWidth="1"/>
    <col min="2" max="2" width="3.85546875" bestFit="1" customWidth="1"/>
    <col min="3" max="4" width="24.140625" bestFit="1" customWidth="1"/>
    <col min="5" max="5" width="12" bestFit="1" customWidth="1"/>
    <col min="6" max="6" width="10.7109375" bestFit="1" customWidth="1"/>
    <col min="7" max="7" width="11" bestFit="1" customWidth="1"/>
    <col min="8" max="8" width="11.140625" bestFit="1" customWidth="1"/>
    <col min="9" max="9" width="4.85546875" bestFit="1" customWidth="1"/>
    <col min="10" max="10" width="5.7109375" bestFit="1" customWidth="1"/>
    <col min="11" max="11" width="8.28515625" bestFit="1" customWidth="1"/>
    <col min="12" max="12" width="11.140625" bestFit="1" customWidth="1"/>
    <col min="13" max="13" width="12.5703125" bestFit="1" customWidth="1"/>
    <col min="14" max="14" width="13.7109375" bestFit="1" customWidth="1"/>
    <col min="15" max="15" width="12" bestFit="1" customWidth="1"/>
    <col min="16" max="16" width="11.140625" bestFit="1" customWidth="1"/>
    <col min="17" max="17" width="11.42578125" bestFit="1" customWidth="1"/>
    <col min="18" max="19" width="11.5703125" bestFit="1" customWidth="1"/>
    <col min="20" max="20" width="5" bestFit="1" customWidth="1"/>
    <col min="21" max="21" width="4.5703125" bestFit="1" customWidth="1"/>
    <col min="22" max="22" width="5" bestFit="1" customWidth="1"/>
    <col min="23" max="23" width="4.5703125" bestFit="1" customWidth="1"/>
    <col min="24" max="24" width="4" bestFit="1" customWidth="1"/>
    <col min="25" max="25" width="7.42578125" bestFit="1" customWidth="1"/>
    <col min="26" max="26" width="8.140625" bestFit="1" customWidth="1"/>
    <col min="27" max="27" width="7.28515625" bestFit="1" customWidth="1"/>
    <col min="28" max="28" width="8.140625" bestFit="1" customWidth="1"/>
    <col min="29" max="29" width="7.28515625" bestFit="1" customWidth="1"/>
    <col min="30" max="30" width="12.7109375" customWidth="1"/>
    <col min="31" max="31" width="12" bestFit="1" customWidth="1"/>
    <col min="32" max="32" width="10.7109375" bestFit="1" customWidth="1"/>
    <col min="33" max="33" width="11" bestFit="1" customWidth="1"/>
    <col min="34" max="34" width="11.140625" bestFit="1" customWidth="1"/>
    <col min="35" max="35" width="4.85546875" bestFit="1" customWidth="1"/>
    <col min="36" max="36" width="5.7109375" bestFit="1" customWidth="1"/>
    <col min="37" max="37" width="8.28515625" bestFit="1" customWidth="1"/>
    <col min="38" max="38" width="11.140625" bestFit="1" customWidth="1"/>
    <col min="39" max="39" width="12.5703125" bestFit="1" customWidth="1"/>
    <col min="40" max="40" width="13.7109375" bestFit="1" customWidth="1"/>
    <col min="41" max="41" width="12" bestFit="1" customWidth="1"/>
    <col min="42" max="42" width="11.140625" bestFit="1" customWidth="1"/>
    <col min="43" max="43" width="11.42578125" bestFit="1" customWidth="1"/>
    <col min="44" max="45" width="11.5703125" bestFit="1" customWidth="1"/>
    <col min="46" max="46" width="5" bestFit="1" customWidth="1"/>
    <col min="47" max="47" width="4.5703125" bestFit="1" customWidth="1"/>
    <col min="48" max="48" width="5" bestFit="1" customWidth="1"/>
    <col min="49" max="49" width="4.5703125" bestFit="1" customWidth="1"/>
    <col min="50" max="50" width="4" bestFit="1" customWidth="1"/>
    <col min="51" max="51" width="7.42578125" bestFit="1" customWidth="1"/>
    <col min="52" max="52" width="8.140625" bestFit="1" customWidth="1"/>
    <col min="53" max="53" width="7.28515625" bestFit="1" customWidth="1"/>
    <col min="54" max="54" width="8.140625" bestFit="1" customWidth="1"/>
    <col min="55" max="55" width="7.28515625" bestFit="1" customWidth="1"/>
    <col min="56" max="56" width="9.140625" bestFit="1" customWidth="1"/>
  </cols>
  <sheetData>
    <row r="1" spans="1:56">
      <c r="A1" t="s">
        <v>31</v>
      </c>
      <c r="B1" s="4" t="s">
        <v>32</v>
      </c>
      <c r="C1" s="4" t="s">
        <v>33</v>
      </c>
      <c r="D1" s="4" t="s">
        <v>34</v>
      </c>
      <c r="E1" t="s">
        <v>13</v>
      </c>
      <c r="F1" t="s">
        <v>12</v>
      </c>
      <c r="G1" t="s">
        <v>11</v>
      </c>
      <c r="H1" t="s">
        <v>10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7</v>
      </c>
      <c r="AE1" t="s">
        <v>13</v>
      </c>
      <c r="AF1" t="s">
        <v>12</v>
      </c>
      <c r="AG1" t="s">
        <v>11</v>
      </c>
      <c r="AH1" t="s">
        <v>10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Y1" t="s">
        <v>25</v>
      </c>
      <c r="AZ1" t="s">
        <v>26</v>
      </c>
      <c r="BA1" t="s">
        <v>27</v>
      </c>
      <c r="BB1" t="s">
        <v>28</v>
      </c>
      <c r="BC1" t="s">
        <v>29</v>
      </c>
      <c r="BD1" t="s">
        <v>7</v>
      </c>
    </row>
    <row r="2" spans="1:56">
      <c r="A2" t="s">
        <v>1</v>
      </c>
      <c r="B2">
        <f>IF(A2="W",1,0)</f>
        <v>1</v>
      </c>
      <c r="C2" t="s">
        <v>35</v>
      </c>
      <c r="D2" t="s">
        <v>42</v>
      </c>
      <c r="E2">
        <v>26</v>
      </c>
      <c r="F2">
        <v>31</v>
      </c>
      <c r="G2">
        <v>292</v>
      </c>
      <c r="H2">
        <v>3</v>
      </c>
      <c r="I2">
        <v>2</v>
      </c>
      <c r="J2">
        <v>2</v>
      </c>
      <c r="K2">
        <v>5</v>
      </c>
      <c r="L2">
        <v>9.6</v>
      </c>
      <c r="M2">
        <v>8.8000000000000007</v>
      </c>
      <c r="N2">
        <v>83.9</v>
      </c>
      <c r="O2">
        <v>111.3</v>
      </c>
      <c r="P2">
        <v>25</v>
      </c>
      <c r="Q2">
        <v>121</v>
      </c>
      <c r="R2">
        <v>4.8</v>
      </c>
      <c r="S2">
        <v>1</v>
      </c>
      <c r="T2">
        <v>1</v>
      </c>
      <c r="U2">
        <v>1</v>
      </c>
      <c r="V2">
        <v>4</v>
      </c>
      <c r="W2">
        <v>4</v>
      </c>
      <c r="X2">
        <v>0</v>
      </c>
      <c r="Y2">
        <v>0</v>
      </c>
      <c r="Z2">
        <v>9</v>
      </c>
      <c r="AA2">
        <v>10</v>
      </c>
      <c r="AB2">
        <v>0</v>
      </c>
      <c r="AC2">
        <v>0</v>
      </c>
      <c r="AD2" s="1">
        <v>31</v>
      </c>
      <c r="AE2">
        <v>29</v>
      </c>
      <c r="AF2">
        <v>41</v>
      </c>
      <c r="AG2">
        <v>191</v>
      </c>
      <c r="AH2">
        <v>1</v>
      </c>
      <c r="AI2">
        <v>3</v>
      </c>
      <c r="AJ2">
        <v>7</v>
      </c>
      <c r="AK2">
        <v>49</v>
      </c>
      <c r="AL2">
        <v>5.9</v>
      </c>
      <c r="AM2">
        <v>4</v>
      </c>
      <c r="AN2">
        <v>70.7</v>
      </c>
      <c r="AO2">
        <v>58.1</v>
      </c>
      <c r="AP2">
        <v>18</v>
      </c>
      <c r="AQ2">
        <v>52</v>
      </c>
      <c r="AR2">
        <v>2.9</v>
      </c>
      <c r="AS2">
        <v>0</v>
      </c>
      <c r="AT2">
        <v>1</v>
      </c>
      <c r="AU2">
        <v>1</v>
      </c>
      <c r="AV2">
        <v>1</v>
      </c>
      <c r="AW2">
        <v>1</v>
      </c>
      <c r="AX2">
        <v>4</v>
      </c>
      <c r="AY2">
        <v>180</v>
      </c>
      <c r="AZ2">
        <v>6</v>
      </c>
      <c r="BA2">
        <v>13</v>
      </c>
      <c r="BB2">
        <v>2</v>
      </c>
      <c r="BC2">
        <v>3</v>
      </c>
      <c r="BD2" s="3">
        <f>60-AD2</f>
        <v>29</v>
      </c>
    </row>
    <row r="3" spans="1:56">
      <c r="A3" t="s">
        <v>1</v>
      </c>
      <c r="B3">
        <f t="shared" ref="B3:B66" si="0">IF(A3="W",1,0)</f>
        <v>1</v>
      </c>
      <c r="C3" t="s">
        <v>35</v>
      </c>
      <c r="D3" t="s">
        <v>43</v>
      </c>
      <c r="E3">
        <v>26</v>
      </c>
      <c r="F3">
        <v>40</v>
      </c>
      <c r="G3">
        <v>313</v>
      </c>
      <c r="H3">
        <v>4</v>
      </c>
      <c r="I3">
        <v>0</v>
      </c>
      <c r="J3">
        <v>1</v>
      </c>
      <c r="K3">
        <v>4</v>
      </c>
      <c r="L3">
        <v>7.9</v>
      </c>
      <c r="M3">
        <v>7.6</v>
      </c>
      <c r="N3">
        <v>65</v>
      </c>
      <c r="O3">
        <v>122.2</v>
      </c>
      <c r="P3">
        <v>24</v>
      </c>
      <c r="Q3">
        <v>101</v>
      </c>
      <c r="R3">
        <v>4.2</v>
      </c>
      <c r="S3">
        <v>0</v>
      </c>
      <c r="T3">
        <v>2</v>
      </c>
      <c r="U3">
        <v>2</v>
      </c>
      <c r="V3">
        <v>5</v>
      </c>
      <c r="W3">
        <v>5</v>
      </c>
      <c r="X3">
        <v>3</v>
      </c>
      <c r="Y3">
        <v>145</v>
      </c>
      <c r="Z3">
        <v>5</v>
      </c>
      <c r="AA3">
        <v>13</v>
      </c>
      <c r="AB3">
        <v>2</v>
      </c>
      <c r="AC3">
        <v>3</v>
      </c>
      <c r="AD3" s="1">
        <v>31.5</v>
      </c>
      <c r="AE3">
        <v>12</v>
      </c>
      <c r="AF3">
        <v>24</v>
      </c>
      <c r="AG3">
        <v>107</v>
      </c>
      <c r="AH3">
        <v>0</v>
      </c>
      <c r="AI3">
        <v>2</v>
      </c>
      <c r="AJ3">
        <v>2</v>
      </c>
      <c r="AK3">
        <v>16</v>
      </c>
      <c r="AL3">
        <v>5.0999999999999996</v>
      </c>
      <c r="AM3">
        <v>4.0999999999999996</v>
      </c>
      <c r="AN3">
        <v>50</v>
      </c>
      <c r="AO3">
        <v>27.6</v>
      </c>
      <c r="AP3">
        <v>27</v>
      </c>
      <c r="AQ3">
        <v>80</v>
      </c>
      <c r="AR3">
        <v>3</v>
      </c>
      <c r="AS3">
        <v>1</v>
      </c>
      <c r="AT3">
        <v>0</v>
      </c>
      <c r="AU3">
        <v>0</v>
      </c>
      <c r="AV3">
        <v>1</v>
      </c>
      <c r="AW3">
        <v>1</v>
      </c>
      <c r="AX3">
        <v>6</v>
      </c>
      <c r="AY3">
        <v>333</v>
      </c>
      <c r="AZ3">
        <v>4</v>
      </c>
      <c r="BA3">
        <v>12</v>
      </c>
      <c r="BB3">
        <v>1</v>
      </c>
      <c r="BC3">
        <v>1</v>
      </c>
      <c r="BD3" s="3">
        <f t="shared" ref="BD3:BD66" si="1">60-AD3</f>
        <v>28.5</v>
      </c>
    </row>
    <row r="4" spans="1:56">
      <c r="A4" t="s">
        <v>0</v>
      </c>
      <c r="B4">
        <f t="shared" si="0"/>
        <v>0</v>
      </c>
      <c r="C4" t="s">
        <v>35</v>
      </c>
      <c r="D4" t="s">
        <v>38</v>
      </c>
      <c r="E4">
        <v>42</v>
      </c>
      <c r="F4">
        <v>63</v>
      </c>
      <c r="G4">
        <v>382</v>
      </c>
      <c r="H4">
        <v>2</v>
      </c>
      <c r="I4">
        <v>0</v>
      </c>
      <c r="J4">
        <v>4</v>
      </c>
      <c r="K4">
        <v>18</v>
      </c>
      <c r="L4">
        <v>6.3</v>
      </c>
      <c r="M4">
        <v>5.7</v>
      </c>
      <c r="N4">
        <v>66.7</v>
      </c>
      <c r="O4">
        <v>93.5</v>
      </c>
      <c r="P4">
        <v>23</v>
      </c>
      <c r="Q4">
        <v>115</v>
      </c>
      <c r="R4">
        <v>5</v>
      </c>
      <c r="S4">
        <v>0</v>
      </c>
      <c r="T4">
        <v>1</v>
      </c>
      <c r="U4">
        <v>2</v>
      </c>
      <c r="V4">
        <v>2</v>
      </c>
      <c r="W4">
        <v>2</v>
      </c>
      <c r="X4">
        <v>1</v>
      </c>
      <c r="Y4">
        <v>31</v>
      </c>
      <c r="Z4">
        <v>11</v>
      </c>
      <c r="AA4">
        <v>18</v>
      </c>
      <c r="AB4">
        <v>2</v>
      </c>
      <c r="AC4">
        <v>3</v>
      </c>
      <c r="AD4" s="1">
        <v>40.5</v>
      </c>
      <c r="AE4">
        <v>13</v>
      </c>
      <c r="AF4">
        <v>20</v>
      </c>
      <c r="AG4">
        <v>171</v>
      </c>
      <c r="AH4">
        <v>1</v>
      </c>
      <c r="AI4">
        <v>0</v>
      </c>
      <c r="AJ4">
        <v>2</v>
      </c>
      <c r="AK4">
        <v>15</v>
      </c>
      <c r="AL4">
        <v>9.3000000000000007</v>
      </c>
      <c r="AM4">
        <v>7.8</v>
      </c>
      <c r="AN4">
        <v>65</v>
      </c>
      <c r="AO4">
        <v>108.5</v>
      </c>
      <c r="AP4">
        <v>17</v>
      </c>
      <c r="AQ4">
        <v>41</v>
      </c>
      <c r="AR4">
        <v>2.4</v>
      </c>
      <c r="AS4">
        <v>2</v>
      </c>
      <c r="AT4">
        <v>0</v>
      </c>
      <c r="AU4">
        <v>0</v>
      </c>
      <c r="AV4">
        <v>3</v>
      </c>
      <c r="AW4">
        <v>3</v>
      </c>
      <c r="AX4">
        <v>6</v>
      </c>
      <c r="AY4">
        <v>218</v>
      </c>
      <c r="AZ4">
        <v>3</v>
      </c>
      <c r="BA4">
        <v>8</v>
      </c>
      <c r="BB4">
        <v>0</v>
      </c>
      <c r="BC4">
        <v>0</v>
      </c>
      <c r="BD4" s="3">
        <f t="shared" si="1"/>
        <v>19.5</v>
      </c>
    </row>
    <row r="5" spans="1:56">
      <c r="A5" t="s">
        <v>1</v>
      </c>
      <c r="B5">
        <f t="shared" si="0"/>
        <v>1</v>
      </c>
      <c r="C5" t="s">
        <v>35</v>
      </c>
      <c r="D5" t="s">
        <v>44</v>
      </c>
      <c r="E5">
        <v>19</v>
      </c>
      <c r="F5">
        <v>36</v>
      </c>
      <c r="G5">
        <v>201</v>
      </c>
      <c r="H5">
        <v>1</v>
      </c>
      <c r="I5">
        <v>1</v>
      </c>
      <c r="J5">
        <v>1</v>
      </c>
      <c r="K5">
        <v>12</v>
      </c>
      <c r="L5">
        <v>5.9</v>
      </c>
      <c r="M5">
        <v>5.4</v>
      </c>
      <c r="N5">
        <v>52.8</v>
      </c>
      <c r="O5">
        <v>67</v>
      </c>
      <c r="P5">
        <v>25</v>
      </c>
      <c r="Q5">
        <v>125</v>
      </c>
      <c r="R5">
        <v>5</v>
      </c>
      <c r="S5">
        <v>1</v>
      </c>
      <c r="T5">
        <v>3</v>
      </c>
      <c r="U5">
        <v>3</v>
      </c>
      <c r="V5">
        <v>2</v>
      </c>
      <c r="W5">
        <v>2</v>
      </c>
      <c r="X5">
        <v>3</v>
      </c>
      <c r="Y5">
        <v>136</v>
      </c>
      <c r="Z5">
        <v>4</v>
      </c>
      <c r="AA5">
        <v>11</v>
      </c>
      <c r="AB5">
        <v>1</v>
      </c>
      <c r="AC5">
        <v>1</v>
      </c>
      <c r="AD5" s="1">
        <v>22</v>
      </c>
      <c r="AE5">
        <v>20</v>
      </c>
      <c r="AF5">
        <v>29</v>
      </c>
      <c r="AG5">
        <v>134</v>
      </c>
      <c r="AH5">
        <v>1</v>
      </c>
      <c r="AI5">
        <v>2</v>
      </c>
      <c r="AJ5">
        <v>2</v>
      </c>
      <c r="AK5">
        <v>10</v>
      </c>
      <c r="AL5">
        <v>5</v>
      </c>
      <c r="AM5">
        <v>4.3</v>
      </c>
      <c r="AN5">
        <v>69</v>
      </c>
      <c r="AO5">
        <v>61.6</v>
      </c>
      <c r="AP5">
        <v>33</v>
      </c>
      <c r="AQ5">
        <v>162</v>
      </c>
      <c r="AR5">
        <v>4.9000000000000004</v>
      </c>
      <c r="AS5">
        <v>1</v>
      </c>
      <c r="AT5">
        <v>2</v>
      </c>
      <c r="AU5">
        <v>2</v>
      </c>
      <c r="AV5">
        <v>2</v>
      </c>
      <c r="AW5">
        <v>2</v>
      </c>
      <c r="AX5">
        <v>3</v>
      </c>
      <c r="AY5">
        <v>152</v>
      </c>
      <c r="AZ5">
        <v>6</v>
      </c>
      <c r="BA5">
        <v>13</v>
      </c>
      <c r="BB5">
        <v>1</v>
      </c>
      <c r="BC5">
        <v>2</v>
      </c>
      <c r="BD5" s="3">
        <f t="shared" si="1"/>
        <v>38</v>
      </c>
    </row>
    <row r="6" spans="1:56">
      <c r="A6" t="s">
        <v>1</v>
      </c>
      <c r="B6">
        <f t="shared" si="0"/>
        <v>1</v>
      </c>
      <c r="C6" t="s">
        <v>35</v>
      </c>
      <c r="D6" t="s">
        <v>45</v>
      </c>
      <c r="E6">
        <v>22</v>
      </c>
      <c r="F6">
        <v>36</v>
      </c>
      <c r="G6">
        <v>432</v>
      </c>
      <c r="H6">
        <v>4</v>
      </c>
      <c r="I6">
        <v>1</v>
      </c>
      <c r="J6">
        <v>0</v>
      </c>
      <c r="K6">
        <v>0</v>
      </c>
      <c r="L6">
        <v>12</v>
      </c>
      <c r="M6">
        <v>12</v>
      </c>
      <c r="N6">
        <v>61.1</v>
      </c>
      <c r="O6">
        <v>128.5</v>
      </c>
      <c r="P6">
        <v>18</v>
      </c>
      <c r="Q6">
        <v>120</v>
      </c>
      <c r="R6">
        <v>6.7</v>
      </c>
      <c r="S6">
        <v>1</v>
      </c>
      <c r="T6">
        <v>1</v>
      </c>
      <c r="U6">
        <v>2</v>
      </c>
      <c r="V6">
        <v>5</v>
      </c>
      <c r="W6">
        <v>5</v>
      </c>
      <c r="X6">
        <v>2</v>
      </c>
      <c r="Y6">
        <v>110</v>
      </c>
      <c r="Z6">
        <v>5</v>
      </c>
      <c r="AA6">
        <v>9</v>
      </c>
      <c r="AB6">
        <v>0</v>
      </c>
      <c r="AC6">
        <v>0</v>
      </c>
      <c r="AD6" s="1">
        <v>14</v>
      </c>
      <c r="AE6">
        <v>34</v>
      </c>
      <c r="AF6">
        <v>52</v>
      </c>
      <c r="AG6">
        <v>310</v>
      </c>
      <c r="AH6">
        <v>0</v>
      </c>
      <c r="AI6">
        <v>1</v>
      </c>
      <c r="AJ6">
        <v>3</v>
      </c>
      <c r="AK6">
        <v>17</v>
      </c>
      <c r="AL6">
        <v>6.3</v>
      </c>
      <c r="AM6">
        <v>5.6</v>
      </c>
      <c r="AN6">
        <v>65.400000000000006</v>
      </c>
      <c r="AO6">
        <v>73.400000000000006</v>
      </c>
      <c r="AP6">
        <v>17</v>
      </c>
      <c r="AQ6">
        <v>54</v>
      </c>
      <c r="AR6">
        <v>3.2</v>
      </c>
      <c r="AS6">
        <v>0</v>
      </c>
      <c r="AT6">
        <v>1</v>
      </c>
      <c r="AU6">
        <v>3</v>
      </c>
      <c r="AV6">
        <v>0</v>
      </c>
      <c r="AW6">
        <v>0</v>
      </c>
      <c r="AX6">
        <v>4</v>
      </c>
      <c r="AY6">
        <v>163</v>
      </c>
      <c r="AZ6">
        <v>5</v>
      </c>
      <c r="BA6">
        <v>15</v>
      </c>
      <c r="BB6">
        <v>0</v>
      </c>
      <c r="BC6">
        <v>3</v>
      </c>
      <c r="BD6" s="3">
        <f t="shared" si="1"/>
        <v>46</v>
      </c>
    </row>
    <row r="7" spans="1:56">
      <c r="A7" t="s">
        <v>1</v>
      </c>
      <c r="B7">
        <f t="shared" si="0"/>
        <v>1</v>
      </c>
      <c r="C7" t="s">
        <v>35</v>
      </c>
      <c r="D7" t="s">
        <v>46</v>
      </c>
      <c r="E7">
        <v>27</v>
      </c>
      <c r="F7">
        <v>40</v>
      </c>
      <c r="G7">
        <v>318</v>
      </c>
      <c r="H7">
        <v>3</v>
      </c>
      <c r="I7">
        <v>0</v>
      </c>
      <c r="J7">
        <v>1</v>
      </c>
      <c r="K7">
        <v>11</v>
      </c>
      <c r="L7">
        <v>8.1999999999999993</v>
      </c>
      <c r="M7">
        <v>7.8</v>
      </c>
      <c r="N7">
        <v>67.5</v>
      </c>
      <c r="O7">
        <v>116.5</v>
      </c>
      <c r="P7">
        <v>31</v>
      </c>
      <c r="Q7">
        <v>125</v>
      </c>
      <c r="R7">
        <v>4</v>
      </c>
      <c r="S7">
        <v>0</v>
      </c>
      <c r="T7">
        <v>1</v>
      </c>
      <c r="U7">
        <v>1</v>
      </c>
      <c r="V7">
        <v>3</v>
      </c>
      <c r="W7">
        <v>3</v>
      </c>
      <c r="X7">
        <v>2</v>
      </c>
      <c r="Y7">
        <v>108</v>
      </c>
      <c r="Z7">
        <v>4</v>
      </c>
      <c r="AA7">
        <v>11</v>
      </c>
      <c r="AB7">
        <v>1</v>
      </c>
      <c r="AC7">
        <v>3</v>
      </c>
      <c r="AD7" s="1">
        <v>31.5</v>
      </c>
      <c r="AE7">
        <v>25</v>
      </c>
      <c r="AF7">
        <v>40</v>
      </c>
      <c r="AG7">
        <v>319</v>
      </c>
      <c r="AH7">
        <v>2</v>
      </c>
      <c r="AI7">
        <v>2</v>
      </c>
      <c r="AJ7">
        <v>3</v>
      </c>
      <c r="AK7">
        <v>19</v>
      </c>
      <c r="AL7">
        <v>8.5</v>
      </c>
      <c r="AM7">
        <v>7.4</v>
      </c>
      <c r="AN7">
        <v>62.5</v>
      </c>
      <c r="AO7">
        <v>83.2</v>
      </c>
      <c r="AP7">
        <v>18</v>
      </c>
      <c r="AQ7">
        <v>68</v>
      </c>
      <c r="AR7">
        <v>3.8</v>
      </c>
      <c r="AS7">
        <v>0</v>
      </c>
      <c r="AT7">
        <v>2</v>
      </c>
      <c r="AU7">
        <v>3</v>
      </c>
      <c r="AV7">
        <v>2</v>
      </c>
      <c r="AW7">
        <v>2</v>
      </c>
      <c r="AX7">
        <v>3</v>
      </c>
      <c r="AY7">
        <v>173</v>
      </c>
      <c r="AZ7">
        <v>4</v>
      </c>
      <c r="BA7">
        <v>11</v>
      </c>
      <c r="BB7">
        <v>1</v>
      </c>
      <c r="BC7">
        <v>1</v>
      </c>
      <c r="BD7" s="3">
        <f t="shared" si="1"/>
        <v>28.5</v>
      </c>
    </row>
    <row r="8" spans="1:56">
      <c r="A8" t="s">
        <v>1</v>
      </c>
      <c r="B8">
        <f t="shared" si="0"/>
        <v>1</v>
      </c>
      <c r="C8" t="s">
        <v>35</v>
      </c>
      <c r="D8" t="s">
        <v>47</v>
      </c>
      <c r="E8">
        <v>13</v>
      </c>
      <c r="F8">
        <v>25</v>
      </c>
      <c r="G8">
        <v>216</v>
      </c>
      <c r="H8">
        <v>2</v>
      </c>
      <c r="I8">
        <v>2</v>
      </c>
      <c r="J8">
        <v>2</v>
      </c>
      <c r="K8">
        <v>2</v>
      </c>
      <c r="L8">
        <v>8.6999999999999993</v>
      </c>
      <c r="M8">
        <v>8</v>
      </c>
      <c r="N8">
        <v>52</v>
      </c>
      <c r="O8">
        <v>74.7</v>
      </c>
      <c r="P8">
        <v>27</v>
      </c>
      <c r="Q8">
        <v>153</v>
      </c>
      <c r="R8">
        <v>5.7</v>
      </c>
      <c r="S8">
        <v>1</v>
      </c>
      <c r="T8">
        <v>2</v>
      </c>
      <c r="U8">
        <v>2</v>
      </c>
      <c r="V8">
        <v>3</v>
      </c>
      <c r="W8">
        <v>3</v>
      </c>
      <c r="X8">
        <v>2</v>
      </c>
      <c r="Y8">
        <v>73</v>
      </c>
      <c r="Z8">
        <v>2</v>
      </c>
      <c r="AA8">
        <v>7</v>
      </c>
      <c r="AB8">
        <v>0</v>
      </c>
      <c r="AC8">
        <v>0</v>
      </c>
      <c r="AD8" s="1">
        <v>26</v>
      </c>
      <c r="AE8">
        <v>19</v>
      </c>
      <c r="AF8">
        <v>30</v>
      </c>
      <c r="AG8">
        <v>190</v>
      </c>
      <c r="AH8">
        <v>2</v>
      </c>
      <c r="AI8">
        <v>1</v>
      </c>
      <c r="AJ8">
        <v>2</v>
      </c>
      <c r="AK8">
        <v>13</v>
      </c>
      <c r="AL8">
        <v>6.8</v>
      </c>
      <c r="AM8">
        <v>5.9</v>
      </c>
      <c r="AN8">
        <v>63.3</v>
      </c>
      <c r="AO8">
        <v>89.6</v>
      </c>
      <c r="AP8">
        <v>31</v>
      </c>
      <c r="AQ8">
        <v>208</v>
      </c>
      <c r="AR8">
        <v>6.7</v>
      </c>
      <c r="AS8">
        <v>0</v>
      </c>
      <c r="AT8">
        <v>1</v>
      </c>
      <c r="AU8">
        <v>2</v>
      </c>
      <c r="AV8">
        <v>2</v>
      </c>
      <c r="AW8">
        <v>2</v>
      </c>
      <c r="AX8">
        <v>2</v>
      </c>
      <c r="AY8">
        <v>89</v>
      </c>
      <c r="AZ8">
        <v>6</v>
      </c>
      <c r="BA8">
        <v>12</v>
      </c>
      <c r="BB8">
        <v>0</v>
      </c>
      <c r="BC8">
        <v>2</v>
      </c>
      <c r="BD8" s="3">
        <f t="shared" si="1"/>
        <v>34</v>
      </c>
    </row>
    <row r="9" spans="1:56">
      <c r="A9" t="s">
        <v>0</v>
      </c>
      <c r="B9">
        <f t="shared" si="0"/>
        <v>0</v>
      </c>
      <c r="C9" t="s">
        <v>35</v>
      </c>
      <c r="D9" t="s">
        <v>40</v>
      </c>
      <c r="E9">
        <v>18</v>
      </c>
      <c r="F9">
        <v>34</v>
      </c>
      <c r="G9">
        <v>183</v>
      </c>
      <c r="H9">
        <v>0</v>
      </c>
      <c r="I9">
        <v>2</v>
      </c>
      <c r="J9">
        <v>5</v>
      </c>
      <c r="K9">
        <v>22</v>
      </c>
      <c r="L9">
        <v>6</v>
      </c>
      <c r="M9">
        <v>4.7</v>
      </c>
      <c r="N9">
        <v>52.9</v>
      </c>
      <c r="O9">
        <v>44.1</v>
      </c>
      <c r="P9">
        <v>22</v>
      </c>
      <c r="Q9">
        <v>134</v>
      </c>
      <c r="R9">
        <v>6.1</v>
      </c>
      <c r="S9">
        <v>2</v>
      </c>
      <c r="T9">
        <v>1</v>
      </c>
      <c r="U9">
        <v>2</v>
      </c>
      <c r="V9">
        <v>2</v>
      </c>
      <c r="W9">
        <v>2</v>
      </c>
      <c r="X9">
        <v>2</v>
      </c>
      <c r="Y9">
        <v>111</v>
      </c>
      <c r="Z9">
        <v>8</v>
      </c>
      <c r="AA9">
        <v>13</v>
      </c>
      <c r="AB9">
        <v>0</v>
      </c>
      <c r="AC9">
        <v>1</v>
      </c>
      <c r="AD9" s="2">
        <v>27</v>
      </c>
      <c r="AE9">
        <v>18</v>
      </c>
      <c r="AF9">
        <v>25</v>
      </c>
      <c r="AG9">
        <v>136</v>
      </c>
      <c r="AH9">
        <v>1</v>
      </c>
      <c r="AI9">
        <v>0</v>
      </c>
      <c r="AJ9">
        <v>2</v>
      </c>
      <c r="AK9">
        <v>18</v>
      </c>
      <c r="AL9">
        <v>6.2</v>
      </c>
      <c r="AM9">
        <v>5</v>
      </c>
      <c r="AN9">
        <v>72</v>
      </c>
      <c r="AO9">
        <v>98.1</v>
      </c>
      <c r="AP9">
        <v>34</v>
      </c>
      <c r="AQ9">
        <v>174</v>
      </c>
      <c r="AR9">
        <v>5.0999999999999996</v>
      </c>
      <c r="AS9">
        <v>1</v>
      </c>
      <c r="AT9">
        <v>2</v>
      </c>
      <c r="AU9">
        <v>2</v>
      </c>
      <c r="AV9">
        <v>2</v>
      </c>
      <c r="AW9">
        <v>2</v>
      </c>
      <c r="AX9">
        <v>3</v>
      </c>
      <c r="AY9">
        <v>147</v>
      </c>
      <c r="AZ9">
        <v>5</v>
      </c>
      <c r="BA9">
        <v>13</v>
      </c>
      <c r="BB9">
        <v>2</v>
      </c>
      <c r="BC9">
        <v>2</v>
      </c>
      <c r="BD9" s="3">
        <f t="shared" si="1"/>
        <v>33</v>
      </c>
    </row>
    <row r="10" spans="1:56">
      <c r="A10" t="s">
        <v>0</v>
      </c>
      <c r="B10">
        <f>IF(A10="W",1,0)</f>
        <v>0</v>
      </c>
      <c r="C10" t="s">
        <v>35</v>
      </c>
      <c r="D10" t="s">
        <v>48</v>
      </c>
      <c r="E10">
        <v>29</v>
      </c>
      <c r="F10">
        <v>43</v>
      </c>
      <c r="G10">
        <v>311</v>
      </c>
      <c r="H10">
        <v>1</v>
      </c>
      <c r="I10">
        <v>2</v>
      </c>
      <c r="J10">
        <v>2</v>
      </c>
      <c r="K10">
        <v>19</v>
      </c>
      <c r="L10">
        <v>7.7</v>
      </c>
      <c r="M10">
        <v>6.9</v>
      </c>
      <c r="N10">
        <v>67.400000000000006</v>
      </c>
      <c r="O10">
        <v>76.8</v>
      </c>
      <c r="P10">
        <v>27</v>
      </c>
      <c r="Q10">
        <v>175</v>
      </c>
      <c r="R10">
        <v>6.5</v>
      </c>
      <c r="S10">
        <v>2</v>
      </c>
      <c r="T10">
        <v>3</v>
      </c>
      <c r="U10">
        <v>3</v>
      </c>
      <c r="V10">
        <v>3</v>
      </c>
      <c r="W10">
        <v>3</v>
      </c>
      <c r="X10">
        <v>3</v>
      </c>
      <c r="Y10">
        <v>152</v>
      </c>
      <c r="Z10">
        <v>7</v>
      </c>
      <c r="AA10">
        <v>13</v>
      </c>
      <c r="AB10">
        <v>0</v>
      </c>
      <c r="AC10">
        <v>1</v>
      </c>
      <c r="AD10" s="2">
        <v>34</v>
      </c>
      <c r="AE10">
        <v>30</v>
      </c>
      <c r="AF10">
        <v>50</v>
      </c>
      <c r="AG10">
        <v>334</v>
      </c>
      <c r="AH10">
        <v>1</v>
      </c>
      <c r="AI10">
        <v>2</v>
      </c>
      <c r="AJ10">
        <v>4</v>
      </c>
      <c r="AK10">
        <v>23</v>
      </c>
      <c r="AL10">
        <v>7.1</v>
      </c>
      <c r="AM10">
        <v>6.2</v>
      </c>
      <c r="AN10">
        <v>60</v>
      </c>
      <c r="AO10">
        <v>69.900000000000006</v>
      </c>
      <c r="AP10">
        <v>25</v>
      </c>
      <c r="AQ10">
        <v>147</v>
      </c>
      <c r="AR10">
        <v>5.9</v>
      </c>
      <c r="AS10">
        <v>2</v>
      </c>
      <c r="AT10">
        <v>2</v>
      </c>
      <c r="AU10">
        <v>2</v>
      </c>
      <c r="AV10">
        <v>3</v>
      </c>
      <c r="AW10">
        <v>4</v>
      </c>
      <c r="AX10">
        <v>3</v>
      </c>
      <c r="AY10">
        <v>149</v>
      </c>
      <c r="AZ10">
        <v>7</v>
      </c>
      <c r="BA10">
        <v>17</v>
      </c>
      <c r="BB10">
        <v>3</v>
      </c>
      <c r="BC10">
        <v>5</v>
      </c>
      <c r="BD10" s="3">
        <f t="shared" si="1"/>
        <v>26</v>
      </c>
    </row>
    <row r="11" spans="1:56">
      <c r="A11" t="s">
        <v>1</v>
      </c>
      <c r="B11">
        <f t="shared" si="0"/>
        <v>1</v>
      </c>
      <c r="C11" t="s">
        <v>35</v>
      </c>
      <c r="D11" t="s">
        <v>49</v>
      </c>
      <c r="E11">
        <v>18</v>
      </c>
      <c r="F11">
        <v>27</v>
      </c>
      <c r="G11">
        <v>186</v>
      </c>
      <c r="H11">
        <v>1</v>
      </c>
      <c r="I11">
        <v>0</v>
      </c>
      <c r="J11">
        <v>2</v>
      </c>
      <c r="K11">
        <v>11</v>
      </c>
      <c r="L11">
        <v>7.3</v>
      </c>
      <c r="M11">
        <v>6.4</v>
      </c>
      <c r="N11">
        <v>66.7</v>
      </c>
      <c r="O11">
        <v>98.7</v>
      </c>
      <c r="P11">
        <v>33</v>
      </c>
      <c r="Q11">
        <v>171</v>
      </c>
      <c r="R11">
        <v>5.2</v>
      </c>
      <c r="S11">
        <v>1</v>
      </c>
      <c r="T11">
        <v>6</v>
      </c>
      <c r="U11">
        <v>6</v>
      </c>
      <c r="V11">
        <v>1</v>
      </c>
      <c r="W11">
        <v>1</v>
      </c>
      <c r="X11">
        <v>2</v>
      </c>
      <c r="Y11">
        <v>99</v>
      </c>
      <c r="Z11">
        <v>3</v>
      </c>
      <c r="AA11">
        <v>11</v>
      </c>
      <c r="AB11">
        <v>0</v>
      </c>
      <c r="AC11">
        <v>0</v>
      </c>
      <c r="AD11" s="2">
        <v>28.5</v>
      </c>
      <c r="AE11">
        <v>28</v>
      </c>
      <c r="AF11">
        <v>41</v>
      </c>
      <c r="AG11">
        <v>316</v>
      </c>
      <c r="AH11">
        <v>3</v>
      </c>
      <c r="AI11">
        <v>0</v>
      </c>
      <c r="AJ11">
        <v>1</v>
      </c>
      <c r="AK11">
        <v>8</v>
      </c>
      <c r="AL11">
        <v>7.9</v>
      </c>
      <c r="AM11">
        <v>7.5</v>
      </c>
      <c r="AN11">
        <v>68.3</v>
      </c>
      <c r="AO11">
        <v>115.5</v>
      </c>
      <c r="AP11">
        <v>26</v>
      </c>
      <c r="AQ11">
        <v>80</v>
      </c>
      <c r="AR11">
        <v>3.1</v>
      </c>
      <c r="AS11">
        <v>0</v>
      </c>
      <c r="AT11">
        <v>1</v>
      </c>
      <c r="AU11">
        <v>2</v>
      </c>
      <c r="AV11">
        <v>2</v>
      </c>
      <c r="AW11">
        <v>2</v>
      </c>
      <c r="AX11">
        <v>3</v>
      </c>
      <c r="AY11">
        <v>127</v>
      </c>
      <c r="AZ11">
        <v>4</v>
      </c>
      <c r="BA11">
        <v>11</v>
      </c>
      <c r="BB11">
        <v>1</v>
      </c>
      <c r="BC11">
        <v>2</v>
      </c>
      <c r="BD11" s="3">
        <f t="shared" si="1"/>
        <v>31.5</v>
      </c>
    </row>
    <row r="12" spans="1:56">
      <c r="A12" t="s">
        <v>1</v>
      </c>
      <c r="B12">
        <f t="shared" si="0"/>
        <v>1</v>
      </c>
      <c r="C12" t="s">
        <v>35</v>
      </c>
      <c r="D12" t="s">
        <v>50</v>
      </c>
      <c r="E12">
        <v>24</v>
      </c>
      <c r="F12">
        <v>42</v>
      </c>
      <c r="G12">
        <v>237</v>
      </c>
      <c r="H12">
        <v>2</v>
      </c>
      <c r="I12">
        <v>1</v>
      </c>
      <c r="J12">
        <v>3</v>
      </c>
      <c r="K12">
        <v>16</v>
      </c>
      <c r="L12">
        <v>6</v>
      </c>
      <c r="M12">
        <v>5.3</v>
      </c>
      <c r="N12">
        <v>57.1</v>
      </c>
      <c r="O12">
        <v>79.2</v>
      </c>
      <c r="P12">
        <v>29</v>
      </c>
      <c r="Q12">
        <v>164</v>
      </c>
      <c r="R12">
        <v>5.7</v>
      </c>
      <c r="S12">
        <v>1</v>
      </c>
      <c r="T12">
        <v>2</v>
      </c>
      <c r="U12">
        <v>2</v>
      </c>
      <c r="V12">
        <v>2</v>
      </c>
      <c r="W12">
        <v>3</v>
      </c>
      <c r="X12">
        <v>4</v>
      </c>
      <c r="Y12">
        <v>197</v>
      </c>
      <c r="Z12">
        <v>7</v>
      </c>
      <c r="AA12">
        <v>12</v>
      </c>
      <c r="AB12">
        <v>0</v>
      </c>
      <c r="AC12">
        <v>0</v>
      </c>
      <c r="AD12">
        <v>31.5</v>
      </c>
      <c r="AE12">
        <v>23</v>
      </c>
      <c r="AF12">
        <v>37</v>
      </c>
      <c r="AG12">
        <v>230</v>
      </c>
      <c r="AH12">
        <v>2</v>
      </c>
      <c r="AI12">
        <v>0</v>
      </c>
      <c r="AJ12">
        <v>2</v>
      </c>
      <c r="AK12">
        <v>10</v>
      </c>
      <c r="AL12">
        <v>6.5</v>
      </c>
      <c r="AM12">
        <v>5.9</v>
      </c>
      <c r="AN12">
        <v>62.2</v>
      </c>
      <c r="AO12">
        <v>97.8</v>
      </c>
      <c r="AP12">
        <v>28</v>
      </c>
      <c r="AQ12">
        <v>96</v>
      </c>
      <c r="AR12">
        <v>3.4</v>
      </c>
      <c r="AS12">
        <v>1</v>
      </c>
      <c r="AT12">
        <v>1</v>
      </c>
      <c r="AU12">
        <v>2</v>
      </c>
      <c r="AV12">
        <v>2</v>
      </c>
      <c r="AW12">
        <v>2</v>
      </c>
      <c r="AX12">
        <v>2</v>
      </c>
      <c r="AY12">
        <v>103</v>
      </c>
      <c r="AZ12">
        <v>6</v>
      </c>
      <c r="BA12">
        <v>15</v>
      </c>
      <c r="BB12">
        <v>3</v>
      </c>
      <c r="BC12">
        <v>3</v>
      </c>
      <c r="BD12" s="3">
        <f t="shared" si="1"/>
        <v>28.5</v>
      </c>
    </row>
    <row r="13" spans="1:56">
      <c r="A13" t="s">
        <v>1</v>
      </c>
      <c r="B13">
        <f t="shared" si="0"/>
        <v>1</v>
      </c>
      <c r="C13" t="s">
        <v>35</v>
      </c>
      <c r="D13" t="s">
        <v>39</v>
      </c>
      <c r="E13">
        <v>22</v>
      </c>
      <c r="F13">
        <v>33</v>
      </c>
      <c r="G13">
        <v>223</v>
      </c>
      <c r="H13">
        <v>2</v>
      </c>
      <c r="I13">
        <v>0</v>
      </c>
      <c r="J13">
        <v>2</v>
      </c>
      <c r="K13">
        <v>0</v>
      </c>
      <c r="L13">
        <v>6.8</v>
      </c>
      <c r="M13">
        <v>6.4</v>
      </c>
      <c r="N13">
        <v>66.7</v>
      </c>
      <c r="O13">
        <v>106</v>
      </c>
      <c r="P13">
        <v>37</v>
      </c>
      <c r="Q13">
        <v>132</v>
      </c>
      <c r="R13">
        <v>3.6</v>
      </c>
      <c r="S13">
        <v>1</v>
      </c>
      <c r="T13">
        <v>1</v>
      </c>
      <c r="U13">
        <v>1</v>
      </c>
      <c r="V13">
        <v>3</v>
      </c>
      <c r="W13">
        <v>3</v>
      </c>
      <c r="X13">
        <v>3</v>
      </c>
      <c r="Y13">
        <v>136</v>
      </c>
      <c r="Z13">
        <v>9</v>
      </c>
      <c r="AA13">
        <v>15</v>
      </c>
      <c r="AB13">
        <v>0</v>
      </c>
      <c r="AC13">
        <v>0</v>
      </c>
      <c r="AD13">
        <v>38</v>
      </c>
      <c r="AE13">
        <v>22</v>
      </c>
      <c r="AF13">
        <v>36</v>
      </c>
      <c r="AG13">
        <v>182</v>
      </c>
      <c r="AH13">
        <v>1</v>
      </c>
      <c r="AI13">
        <v>0</v>
      </c>
      <c r="AJ13">
        <v>1</v>
      </c>
      <c r="AK13">
        <v>13</v>
      </c>
      <c r="AL13">
        <v>5.4</v>
      </c>
      <c r="AM13">
        <v>4.9000000000000004</v>
      </c>
      <c r="AN13">
        <v>61.1</v>
      </c>
      <c r="AO13">
        <v>83.3</v>
      </c>
      <c r="AP13">
        <v>14</v>
      </c>
      <c r="AQ13">
        <v>60</v>
      </c>
      <c r="AR13">
        <v>4.3</v>
      </c>
      <c r="AS13">
        <v>0</v>
      </c>
      <c r="AT13">
        <v>1</v>
      </c>
      <c r="AU13">
        <v>2</v>
      </c>
      <c r="AV13">
        <v>1</v>
      </c>
      <c r="AW13">
        <v>1</v>
      </c>
      <c r="AX13">
        <v>6</v>
      </c>
      <c r="AY13">
        <v>251</v>
      </c>
      <c r="AZ13">
        <v>3</v>
      </c>
      <c r="BA13">
        <v>12</v>
      </c>
      <c r="BB13">
        <v>1</v>
      </c>
      <c r="BC13">
        <v>1</v>
      </c>
      <c r="BD13" s="3">
        <f t="shared" si="1"/>
        <v>22</v>
      </c>
    </row>
    <row r="14" spans="1:56">
      <c r="A14" t="s">
        <v>1</v>
      </c>
      <c r="B14">
        <f t="shared" si="0"/>
        <v>1</v>
      </c>
      <c r="C14" t="s">
        <v>35</v>
      </c>
      <c r="D14" t="s">
        <v>40</v>
      </c>
      <c r="E14">
        <v>16</v>
      </c>
      <c r="F14">
        <v>27</v>
      </c>
      <c r="G14">
        <v>130</v>
      </c>
      <c r="H14">
        <v>1</v>
      </c>
      <c r="I14">
        <v>0</v>
      </c>
      <c r="J14">
        <v>3</v>
      </c>
      <c r="K14">
        <v>17</v>
      </c>
      <c r="L14">
        <v>5.4</v>
      </c>
      <c r="M14">
        <v>4.3</v>
      </c>
      <c r="N14">
        <v>59.3</v>
      </c>
      <c r="O14">
        <v>83.9</v>
      </c>
      <c r="P14">
        <v>24</v>
      </c>
      <c r="Q14">
        <v>102</v>
      </c>
      <c r="R14">
        <v>4.3</v>
      </c>
      <c r="S14">
        <v>1</v>
      </c>
      <c r="T14">
        <v>2</v>
      </c>
      <c r="U14">
        <v>2</v>
      </c>
      <c r="V14">
        <v>2</v>
      </c>
      <c r="W14">
        <v>2</v>
      </c>
      <c r="X14">
        <v>8</v>
      </c>
      <c r="Y14">
        <v>347</v>
      </c>
      <c r="Z14">
        <v>2</v>
      </c>
      <c r="AA14">
        <v>13</v>
      </c>
      <c r="AB14">
        <v>0</v>
      </c>
      <c r="AC14">
        <v>0</v>
      </c>
      <c r="AD14">
        <v>25.5</v>
      </c>
      <c r="AE14">
        <v>28</v>
      </c>
      <c r="AF14">
        <v>47</v>
      </c>
      <c r="AG14">
        <v>233</v>
      </c>
      <c r="AH14">
        <v>0</v>
      </c>
      <c r="AI14">
        <v>0</v>
      </c>
      <c r="AJ14">
        <v>4</v>
      </c>
      <c r="AK14">
        <v>36</v>
      </c>
      <c r="AL14">
        <v>5.7</v>
      </c>
      <c r="AM14">
        <v>4.5999999999999996</v>
      </c>
      <c r="AN14">
        <v>59.6</v>
      </c>
      <c r="AO14">
        <v>72.400000000000006</v>
      </c>
      <c r="AP14">
        <v>22</v>
      </c>
      <c r="AQ14">
        <v>76</v>
      </c>
      <c r="AR14">
        <v>3.5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7</v>
      </c>
      <c r="AY14">
        <v>311</v>
      </c>
      <c r="AZ14">
        <v>8</v>
      </c>
      <c r="BA14">
        <v>17</v>
      </c>
      <c r="BB14">
        <v>0</v>
      </c>
      <c r="BC14">
        <v>1</v>
      </c>
      <c r="BD14" s="3">
        <f t="shared" si="1"/>
        <v>34.5</v>
      </c>
    </row>
    <row r="15" spans="1:56">
      <c r="A15" t="s">
        <v>1</v>
      </c>
      <c r="B15">
        <f t="shared" si="0"/>
        <v>1</v>
      </c>
      <c r="C15" t="s">
        <v>35</v>
      </c>
      <c r="D15" t="s">
        <v>38</v>
      </c>
      <c r="E15">
        <v>25</v>
      </c>
      <c r="F15">
        <v>40</v>
      </c>
      <c r="G15">
        <v>296</v>
      </c>
      <c r="H15">
        <v>4</v>
      </c>
      <c r="I15">
        <v>0</v>
      </c>
      <c r="J15">
        <v>2</v>
      </c>
      <c r="K15">
        <v>8</v>
      </c>
      <c r="L15">
        <v>7.6</v>
      </c>
      <c r="M15">
        <v>7</v>
      </c>
      <c r="N15">
        <v>62.5</v>
      </c>
      <c r="O15">
        <v>118.3</v>
      </c>
      <c r="P15">
        <v>29</v>
      </c>
      <c r="Q15">
        <v>150</v>
      </c>
      <c r="R15">
        <v>5.2</v>
      </c>
      <c r="S15">
        <v>0</v>
      </c>
      <c r="T15">
        <v>1</v>
      </c>
      <c r="U15">
        <v>1</v>
      </c>
      <c r="V15">
        <v>3</v>
      </c>
      <c r="W15">
        <v>3</v>
      </c>
      <c r="X15">
        <v>5</v>
      </c>
      <c r="Y15">
        <v>215</v>
      </c>
      <c r="Z15">
        <v>8</v>
      </c>
      <c r="AA15">
        <v>14</v>
      </c>
      <c r="AB15">
        <v>0</v>
      </c>
      <c r="AC15">
        <v>0</v>
      </c>
      <c r="AD15">
        <v>30</v>
      </c>
      <c r="AE15">
        <v>17</v>
      </c>
      <c r="AF15">
        <v>30</v>
      </c>
      <c r="AG15">
        <v>217</v>
      </c>
      <c r="AH15">
        <v>2</v>
      </c>
      <c r="AI15">
        <v>0</v>
      </c>
      <c r="AJ15">
        <v>2</v>
      </c>
      <c r="AK15">
        <v>17</v>
      </c>
      <c r="AL15">
        <v>7.8</v>
      </c>
      <c r="AM15">
        <v>6.8</v>
      </c>
      <c r="AN15">
        <v>56.7</v>
      </c>
      <c r="AO15">
        <v>101.7</v>
      </c>
      <c r="AP15">
        <v>25</v>
      </c>
      <c r="AQ15">
        <v>188</v>
      </c>
      <c r="AR15">
        <v>7.5</v>
      </c>
      <c r="AS15">
        <v>1</v>
      </c>
      <c r="AT15">
        <v>3</v>
      </c>
      <c r="AU15">
        <v>3</v>
      </c>
      <c r="AV15">
        <v>2</v>
      </c>
      <c r="AW15">
        <v>2</v>
      </c>
      <c r="AX15">
        <v>4</v>
      </c>
      <c r="AY15">
        <v>167</v>
      </c>
      <c r="AZ15">
        <v>5</v>
      </c>
      <c r="BA15">
        <v>14</v>
      </c>
      <c r="BB15">
        <v>1</v>
      </c>
      <c r="BC15">
        <v>1</v>
      </c>
      <c r="BD15" s="3">
        <f t="shared" si="1"/>
        <v>30</v>
      </c>
    </row>
    <row r="16" spans="1:56">
      <c r="A16" t="s">
        <v>1</v>
      </c>
      <c r="B16">
        <f t="shared" si="0"/>
        <v>1</v>
      </c>
      <c r="C16" t="s">
        <v>35</v>
      </c>
      <c r="D16" t="s">
        <v>51</v>
      </c>
      <c r="E16">
        <v>15</v>
      </c>
      <c r="F16">
        <v>26</v>
      </c>
      <c r="G16">
        <v>172</v>
      </c>
      <c r="H16">
        <v>2</v>
      </c>
      <c r="I16">
        <v>2</v>
      </c>
      <c r="J16">
        <v>1</v>
      </c>
      <c r="K16">
        <v>0</v>
      </c>
      <c r="L16">
        <v>6.6</v>
      </c>
      <c r="M16">
        <v>6.4</v>
      </c>
      <c r="N16">
        <v>57.7</v>
      </c>
      <c r="O16">
        <v>71.3</v>
      </c>
      <c r="P16">
        <v>31</v>
      </c>
      <c r="Q16">
        <v>254</v>
      </c>
      <c r="R16">
        <v>8.1999999999999993</v>
      </c>
      <c r="S16">
        <v>3</v>
      </c>
      <c r="T16">
        <v>0</v>
      </c>
      <c r="U16">
        <v>1</v>
      </c>
      <c r="V16">
        <v>3</v>
      </c>
      <c r="W16">
        <v>4</v>
      </c>
      <c r="X16">
        <v>3</v>
      </c>
      <c r="Y16">
        <v>161</v>
      </c>
      <c r="Z16">
        <v>6</v>
      </c>
      <c r="AA16">
        <v>11</v>
      </c>
      <c r="AB16">
        <v>1</v>
      </c>
      <c r="AC16">
        <v>1</v>
      </c>
      <c r="AD16">
        <v>29</v>
      </c>
      <c r="AE16">
        <v>18</v>
      </c>
      <c r="AF16">
        <v>28</v>
      </c>
      <c r="AG16">
        <v>129</v>
      </c>
      <c r="AH16">
        <v>1</v>
      </c>
      <c r="AI16">
        <v>1</v>
      </c>
      <c r="AJ16">
        <v>2</v>
      </c>
      <c r="AK16">
        <v>15</v>
      </c>
      <c r="AL16">
        <v>5.0999999999999996</v>
      </c>
      <c r="AM16">
        <v>4.3</v>
      </c>
      <c r="AN16">
        <v>64.3</v>
      </c>
      <c r="AO16">
        <v>71.900000000000006</v>
      </c>
      <c r="AP16">
        <v>29</v>
      </c>
      <c r="AQ16">
        <v>80</v>
      </c>
      <c r="AR16">
        <v>2.8</v>
      </c>
      <c r="AS16">
        <v>0</v>
      </c>
      <c r="AT16">
        <v>2</v>
      </c>
      <c r="AU16">
        <v>2</v>
      </c>
      <c r="AV16">
        <v>1</v>
      </c>
      <c r="AW16">
        <v>1</v>
      </c>
      <c r="AX16">
        <v>4</v>
      </c>
      <c r="AY16">
        <v>197</v>
      </c>
      <c r="AZ16">
        <v>2</v>
      </c>
      <c r="BA16">
        <v>12</v>
      </c>
      <c r="BB16">
        <v>1</v>
      </c>
      <c r="BC16">
        <v>4</v>
      </c>
      <c r="BD16" s="3">
        <f t="shared" si="1"/>
        <v>31</v>
      </c>
    </row>
    <row r="17" spans="1:56">
      <c r="A17" t="s">
        <v>1</v>
      </c>
      <c r="B17">
        <f t="shared" si="0"/>
        <v>1</v>
      </c>
      <c r="C17" t="s">
        <v>35</v>
      </c>
      <c r="D17" t="s">
        <v>39</v>
      </c>
      <c r="E17">
        <v>19</v>
      </c>
      <c r="F17">
        <v>31</v>
      </c>
      <c r="G17">
        <v>237</v>
      </c>
      <c r="H17">
        <v>3</v>
      </c>
      <c r="I17">
        <v>1</v>
      </c>
      <c r="J17">
        <v>2</v>
      </c>
      <c r="K17">
        <v>17</v>
      </c>
      <c r="L17">
        <v>8.1999999999999993</v>
      </c>
      <c r="M17">
        <v>7.2</v>
      </c>
      <c r="N17">
        <v>61.3</v>
      </c>
      <c r="O17">
        <v>103.8</v>
      </c>
      <c r="P17">
        <v>25</v>
      </c>
      <c r="Q17">
        <v>90</v>
      </c>
      <c r="R17">
        <v>3.6</v>
      </c>
      <c r="S17">
        <v>0</v>
      </c>
      <c r="T17">
        <v>0</v>
      </c>
      <c r="U17">
        <v>0</v>
      </c>
      <c r="V17">
        <v>5</v>
      </c>
      <c r="W17">
        <v>5</v>
      </c>
      <c r="X17">
        <v>3</v>
      </c>
      <c r="Y17">
        <v>125</v>
      </c>
      <c r="Z17">
        <v>7</v>
      </c>
      <c r="AA17">
        <v>12</v>
      </c>
      <c r="AB17">
        <v>0</v>
      </c>
      <c r="AC17">
        <v>0</v>
      </c>
      <c r="AD17">
        <v>27.5</v>
      </c>
      <c r="AE17">
        <v>26</v>
      </c>
      <c r="AF17">
        <v>40</v>
      </c>
      <c r="AG17">
        <v>234</v>
      </c>
      <c r="AH17">
        <v>3</v>
      </c>
      <c r="AI17">
        <v>3</v>
      </c>
      <c r="AJ17">
        <v>1</v>
      </c>
      <c r="AK17">
        <v>9</v>
      </c>
      <c r="AL17">
        <v>6.1</v>
      </c>
      <c r="AM17">
        <v>5.7</v>
      </c>
      <c r="AN17">
        <v>65</v>
      </c>
      <c r="AO17">
        <v>74.400000000000006</v>
      </c>
      <c r="AP17">
        <v>23</v>
      </c>
      <c r="AQ17">
        <v>107</v>
      </c>
      <c r="AR17">
        <v>4.7</v>
      </c>
      <c r="AS17">
        <v>0</v>
      </c>
      <c r="AT17">
        <v>1</v>
      </c>
      <c r="AU17">
        <v>1</v>
      </c>
      <c r="AV17">
        <v>2</v>
      </c>
      <c r="AW17">
        <v>2</v>
      </c>
      <c r="AX17">
        <v>4</v>
      </c>
      <c r="AY17">
        <v>161</v>
      </c>
      <c r="AZ17">
        <v>4</v>
      </c>
      <c r="BA17">
        <v>13</v>
      </c>
      <c r="BB17">
        <v>2</v>
      </c>
      <c r="BC17">
        <v>2</v>
      </c>
      <c r="BD17" s="3">
        <f t="shared" si="1"/>
        <v>32.5</v>
      </c>
    </row>
    <row r="18" spans="1:56">
      <c r="A18" t="s">
        <v>1</v>
      </c>
      <c r="B18">
        <f t="shared" si="0"/>
        <v>1</v>
      </c>
      <c r="C18" t="s">
        <v>38</v>
      </c>
      <c r="D18" t="s">
        <v>39</v>
      </c>
      <c r="E18">
        <v>23</v>
      </c>
      <c r="F18">
        <v>33</v>
      </c>
      <c r="G18">
        <v>242</v>
      </c>
      <c r="H18">
        <v>1</v>
      </c>
      <c r="I18">
        <v>0</v>
      </c>
      <c r="J18">
        <v>3</v>
      </c>
      <c r="K18">
        <v>28</v>
      </c>
      <c r="L18">
        <v>8.1999999999999993</v>
      </c>
      <c r="M18">
        <v>6.7</v>
      </c>
      <c r="N18">
        <v>69.7</v>
      </c>
      <c r="O18">
        <v>100.8</v>
      </c>
      <c r="P18">
        <v>23</v>
      </c>
      <c r="Q18">
        <v>65</v>
      </c>
      <c r="R18">
        <v>2.8</v>
      </c>
      <c r="S18">
        <v>0</v>
      </c>
      <c r="T18">
        <v>2</v>
      </c>
      <c r="U18">
        <v>2</v>
      </c>
      <c r="V18">
        <v>2</v>
      </c>
      <c r="W18">
        <v>2</v>
      </c>
      <c r="X18">
        <v>4</v>
      </c>
      <c r="Y18">
        <v>183</v>
      </c>
      <c r="Z18">
        <v>6</v>
      </c>
      <c r="AA18">
        <v>14</v>
      </c>
      <c r="AB18">
        <v>1</v>
      </c>
      <c r="AC18">
        <v>1</v>
      </c>
      <c r="AD18">
        <v>32.5</v>
      </c>
      <c r="AE18">
        <v>21</v>
      </c>
      <c r="AF18">
        <v>30</v>
      </c>
      <c r="AG18">
        <v>193</v>
      </c>
      <c r="AH18">
        <v>1</v>
      </c>
      <c r="AI18">
        <v>1</v>
      </c>
      <c r="AJ18">
        <v>2</v>
      </c>
      <c r="AK18">
        <v>20</v>
      </c>
      <c r="AL18">
        <v>7.1</v>
      </c>
      <c r="AM18">
        <v>6</v>
      </c>
      <c r="AN18">
        <v>70</v>
      </c>
      <c r="AO18">
        <v>84.4</v>
      </c>
      <c r="AP18">
        <v>22</v>
      </c>
      <c r="AQ18">
        <v>78</v>
      </c>
      <c r="AR18">
        <v>3.5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3</v>
      </c>
      <c r="AY18">
        <v>118</v>
      </c>
      <c r="AZ18">
        <v>4</v>
      </c>
      <c r="BA18">
        <v>9</v>
      </c>
      <c r="BB18">
        <v>0</v>
      </c>
      <c r="BC18">
        <v>1</v>
      </c>
      <c r="BD18" s="3">
        <f t="shared" si="1"/>
        <v>27.5</v>
      </c>
    </row>
    <row r="19" spans="1:56">
      <c r="A19" t="s">
        <v>1</v>
      </c>
      <c r="B19">
        <f t="shared" si="0"/>
        <v>1</v>
      </c>
      <c r="C19" t="s">
        <v>38</v>
      </c>
      <c r="D19" t="s">
        <v>44</v>
      </c>
      <c r="E19">
        <v>36</v>
      </c>
      <c r="F19">
        <v>50</v>
      </c>
      <c r="G19">
        <v>461</v>
      </c>
      <c r="H19">
        <v>6</v>
      </c>
      <c r="I19">
        <v>2</v>
      </c>
      <c r="J19">
        <v>1</v>
      </c>
      <c r="K19">
        <v>8</v>
      </c>
      <c r="L19">
        <v>9.4</v>
      </c>
      <c r="M19">
        <v>9</v>
      </c>
      <c r="N19">
        <v>72</v>
      </c>
      <c r="O19">
        <v>123.4</v>
      </c>
      <c r="P19">
        <v>18</v>
      </c>
      <c r="Q19">
        <v>86</v>
      </c>
      <c r="R19">
        <v>4.8</v>
      </c>
      <c r="S19">
        <v>0</v>
      </c>
      <c r="T19">
        <v>0</v>
      </c>
      <c r="U19">
        <v>0</v>
      </c>
      <c r="V19">
        <v>6</v>
      </c>
      <c r="W19">
        <v>6</v>
      </c>
      <c r="X19">
        <v>2</v>
      </c>
      <c r="Y19">
        <v>82</v>
      </c>
      <c r="Z19">
        <v>7</v>
      </c>
      <c r="AA19">
        <v>11</v>
      </c>
      <c r="AB19">
        <v>2</v>
      </c>
      <c r="AC19">
        <v>2</v>
      </c>
      <c r="AD19">
        <v>45</v>
      </c>
      <c r="AE19">
        <v>21</v>
      </c>
      <c r="AF19">
        <v>29</v>
      </c>
      <c r="AG19">
        <v>318</v>
      </c>
      <c r="AH19">
        <v>3</v>
      </c>
      <c r="AI19">
        <v>0</v>
      </c>
      <c r="AJ19">
        <v>0</v>
      </c>
      <c r="AK19">
        <v>0</v>
      </c>
      <c r="AL19">
        <v>11</v>
      </c>
      <c r="AM19">
        <v>11</v>
      </c>
      <c r="AN19">
        <v>72.400000000000006</v>
      </c>
      <c r="AO19">
        <v>142.6</v>
      </c>
      <c r="AP19">
        <v>25</v>
      </c>
      <c r="AQ19">
        <v>155</v>
      </c>
      <c r="AR19">
        <v>6.2</v>
      </c>
      <c r="AS19">
        <v>1</v>
      </c>
      <c r="AT19">
        <v>1</v>
      </c>
      <c r="AU19">
        <v>1</v>
      </c>
      <c r="AV19">
        <v>5</v>
      </c>
      <c r="AW19">
        <v>5</v>
      </c>
      <c r="AX19">
        <v>2</v>
      </c>
      <c r="AY19">
        <v>81</v>
      </c>
      <c r="AZ19">
        <v>3</v>
      </c>
      <c r="BA19">
        <v>10</v>
      </c>
      <c r="BB19">
        <v>1</v>
      </c>
      <c r="BC19">
        <v>3</v>
      </c>
      <c r="BD19" s="3">
        <f t="shared" si="1"/>
        <v>15</v>
      </c>
    </row>
    <row r="20" spans="1:56">
      <c r="A20" t="s">
        <v>1</v>
      </c>
      <c r="B20">
        <f t="shared" si="0"/>
        <v>1</v>
      </c>
      <c r="C20" t="s">
        <v>38</v>
      </c>
      <c r="D20" t="s">
        <v>35</v>
      </c>
      <c r="E20">
        <v>13</v>
      </c>
      <c r="F20">
        <v>20</v>
      </c>
      <c r="G20">
        <v>171</v>
      </c>
      <c r="H20">
        <v>1</v>
      </c>
      <c r="I20">
        <v>0</v>
      </c>
      <c r="J20">
        <v>2</v>
      </c>
      <c r="K20">
        <v>15</v>
      </c>
      <c r="L20">
        <v>9.3000000000000007</v>
      </c>
      <c r="M20">
        <v>7.8</v>
      </c>
      <c r="N20">
        <v>65</v>
      </c>
      <c r="O20">
        <v>108.5</v>
      </c>
      <c r="P20">
        <v>17</v>
      </c>
      <c r="Q20">
        <v>41</v>
      </c>
      <c r="R20">
        <v>2.4</v>
      </c>
      <c r="S20">
        <v>2</v>
      </c>
      <c r="T20">
        <v>0</v>
      </c>
      <c r="U20">
        <v>0</v>
      </c>
      <c r="V20">
        <v>3</v>
      </c>
      <c r="W20">
        <v>3</v>
      </c>
      <c r="X20">
        <v>6</v>
      </c>
      <c r="Y20">
        <v>218</v>
      </c>
      <c r="Z20">
        <v>3</v>
      </c>
      <c r="AA20">
        <v>8</v>
      </c>
      <c r="AB20">
        <v>0</v>
      </c>
      <c r="AC20">
        <v>0</v>
      </c>
      <c r="AD20">
        <v>19.5</v>
      </c>
      <c r="AE20">
        <v>42</v>
      </c>
      <c r="AF20">
        <v>63</v>
      </c>
      <c r="AG20">
        <v>382</v>
      </c>
      <c r="AH20">
        <v>2</v>
      </c>
      <c r="AI20">
        <v>0</v>
      </c>
      <c r="AJ20">
        <v>4</v>
      </c>
      <c r="AK20">
        <v>18</v>
      </c>
      <c r="AL20">
        <v>6.3</v>
      </c>
      <c r="AM20">
        <v>5.7</v>
      </c>
      <c r="AN20">
        <v>66.7</v>
      </c>
      <c r="AO20">
        <v>93.5</v>
      </c>
      <c r="AP20">
        <v>23</v>
      </c>
      <c r="AQ20">
        <v>115</v>
      </c>
      <c r="AR20">
        <v>5</v>
      </c>
      <c r="AS20">
        <v>0</v>
      </c>
      <c r="AT20">
        <v>1</v>
      </c>
      <c r="AU20">
        <v>2</v>
      </c>
      <c r="AV20">
        <v>2</v>
      </c>
      <c r="AW20">
        <v>2</v>
      </c>
      <c r="AX20">
        <v>1</v>
      </c>
      <c r="AY20">
        <v>31</v>
      </c>
      <c r="AZ20">
        <v>11</v>
      </c>
      <c r="BA20">
        <v>18</v>
      </c>
      <c r="BB20">
        <v>2</v>
      </c>
      <c r="BC20">
        <v>3</v>
      </c>
      <c r="BD20" s="3">
        <f t="shared" si="1"/>
        <v>40.5</v>
      </c>
    </row>
    <row r="21" spans="1:56">
      <c r="A21" t="s">
        <v>0</v>
      </c>
      <c r="B21">
        <f t="shared" si="0"/>
        <v>0</v>
      </c>
      <c r="C21" t="s">
        <v>38</v>
      </c>
      <c r="D21" t="s">
        <v>52</v>
      </c>
      <c r="E21">
        <v>22</v>
      </c>
      <c r="F21">
        <v>37</v>
      </c>
      <c r="G21">
        <v>293</v>
      </c>
      <c r="H21">
        <v>1</v>
      </c>
      <c r="I21">
        <v>2</v>
      </c>
      <c r="J21">
        <v>1</v>
      </c>
      <c r="K21">
        <v>10</v>
      </c>
      <c r="L21">
        <v>8.1999999999999993</v>
      </c>
      <c r="M21">
        <v>7.7</v>
      </c>
      <c r="N21">
        <v>59.5</v>
      </c>
      <c r="O21">
        <v>71.099999999999994</v>
      </c>
      <c r="P21">
        <v>22</v>
      </c>
      <c r="Q21">
        <v>85</v>
      </c>
      <c r="R21">
        <v>3.9</v>
      </c>
      <c r="S21">
        <v>0</v>
      </c>
      <c r="T21">
        <v>3</v>
      </c>
      <c r="U21">
        <v>4</v>
      </c>
      <c r="V21">
        <v>0</v>
      </c>
      <c r="W21">
        <v>1</v>
      </c>
      <c r="X21">
        <v>3</v>
      </c>
      <c r="Y21">
        <v>150</v>
      </c>
      <c r="Z21">
        <v>2</v>
      </c>
      <c r="AA21">
        <v>10</v>
      </c>
      <c r="AB21">
        <v>0</v>
      </c>
      <c r="AC21">
        <v>1</v>
      </c>
      <c r="AD21">
        <v>14.5</v>
      </c>
      <c r="AE21">
        <v>21</v>
      </c>
      <c r="AF21">
        <v>32</v>
      </c>
      <c r="AG21">
        <v>304</v>
      </c>
      <c r="AH21">
        <v>2</v>
      </c>
      <c r="AI21">
        <v>0</v>
      </c>
      <c r="AJ21">
        <v>1</v>
      </c>
      <c r="AK21">
        <v>6</v>
      </c>
      <c r="AL21">
        <v>9.6999999999999993</v>
      </c>
      <c r="AM21">
        <v>9.1999999999999993</v>
      </c>
      <c r="AN21">
        <v>65.599999999999994</v>
      </c>
      <c r="AO21">
        <v>117.2</v>
      </c>
      <c r="AP21">
        <v>30</v>
      </c>
      <c r="AQ21">
        <v>67</v>
      </c>
      <c r="AR21">
        <v>2.2000000000000002</v>
      </c>
      <c r="AS21">
        <v>1</v>
      </c>
      <c r="AT21">
        <v>2</v>
      </c>
      <c r="AU21">
        <v>2</v>
      </c>
      <c r="AV21">
        <v>3</v>
      </c>
      <c r="AW21">
        <v>3</v>
      </c>
      <c r="AX21">
        <v>4</v>
      </c>
      <c r="AY21">
        <v>159</v>
      </c>
      <c r="AZ21">
        <v>8</v>
      </c>
      <c r="BA21">
        <v>15</v>
      </c>
      <c r="BB21">
        <v>0</v>
      </c>
      <c r="BC21">
        <v>1</v>
      </c>
      <c r="BD21" s="3">
        <f t="shared" si="1"/>
        <v>45.5</v>
      </c>
    </row>
    <row r="22" spans="1:56">
      <c r="A22" t="s">
        <v>0</v>
      </c>
      <c r="B22">
        <f t="shared" si="0"/>
        <v>0</v>
      </c>
      <c r="C22" t="s">
        <v>38</v>
      </c>
      <c r="D22" t="s">
        <v>40</v>
      </c>
      <c r="E22">
        <v>19</v>
      </c>
      <c r="F22">
        <v>34</v>
      </c>
      <c r="G22">
        <v>158</v>
      </c>
      <c r="H22">
        <v>0</v>
      </c>
      <c r="I22">
        <v>1</v>
      </c>
      <c r="J22">
        <v>2</v>
      </c>
      <c r="K22">
        <v>8</v>
      </c>
      <c r="L22">
        <v>4.9000000000000004</v>
      </c>
      <c r="M22">
        <v>4.4000000000000004</v>
      </c>
      <c r="N22">
        <v>55.9</v>
      </c>
      <c r="O22">
        <v>55.8</v>
      </c>
      <c r="P22">
        <v>26</v>
      </c>
      <c r="Q22">
        <v>137</v>
      </c>
      <c r="R22">
        <v>5.3</v>
      </c>
      <c r="S22">
        <v>2</v>
      </c>
      <c r="T22">
        <v>1</v>
      </c>
      <c r="U22">
        <v>2</v>
      </c>
      <c r="V22">
        <v>2</v>
      </c>
      <c r="W22">
        <v>2</v>
      </c>
      <c r="X22">
        <v>3</v>
      </c>
      <c r="Y22">
        <v>131</v>
      </c>
      <c r="Z22">
        <v>4</v>
      </c>
      <c r="AA22">
        <v>11</v>
      </c>
      <c r="AB22">
        <v>0</v>
      </c>
      <c r="AC22">
        <v>2</v>
      </c>
      <c r="AD22">
        <v>15</v>
      </c>
      <c r="AE22">
        <v>14</v>
      </c>
      <c r="AF22">
        <v>21</v>
      </c>
      <c r="AG22">
        <v>187</v>
      </c>
      <c r="AH22">
        <v>0</v>
      </c>
      <c r="AI22">
        <v>0</v>
      </c>
      <c r="AJ22">
        <v>2</v>
      </c>
      <c r="AK22">
        <v>23</v>
      </c>
      <c r="AL22">
        <v>10</v>
      </c>
      <c r="AM22">
        <v>8.1</v>
      </c>
      <c r="AN22">
        <v>66.7</v>
      </c>
      <c r="AO22">
        <v>94.7</v>
      </c>
      <c r="AP22">
        <v>33</v>
      </c>
      <c r="AQ22">
        <v>135</v>
      </c>
      <c r="AR22">
        <v>4.0999999999999996</v>
      </c>
      <c r="AS22">
        <v>5</v>
      </c>
      <c r="AT22">
        <v>1</v>
      </c>
      <c r="AU22">
        <v>1</v>
      </c>
      <c r="AV22">
        <v>5</v>
      </c>
      <c r="AW22">
        <v>5</v>
      </c>
      <c r="AX22">
        <v>4</v>
      </c>
      <c r="AY22">
        <v>185</v>
      </c>
      <c r="AZ22">
        <v>5</v>
      </c>
      <c r="BA22">
        <v>11</v>
      </c>
      <c r="BB22">
        <v>0</v>
      </c>
      <c r="BC22">
        <v>1</v>
      </c>
      <c r="BD22" s="3">
        <f t="shared" si="1"/>
        <v>45</v>
      </c>
    </row>
    <row r="23" spans="1:56">
      <c r="A23" t="s">
        <v>0</v>
      </c>
      <c r="B23">
        <f t="shared" si="0"/>
        <v>0</v>
      </c>
      <c r="C23" t="s">
        <v>38</v>
      </c>
      <c r="D23" t="s">
        <v>48</v>
      </c>
      <c r="E23">
        <v>30</v>
      </c>
      <c r="F23">
        <v>47</v>
      </c>
      <c r="G23">
        <v>385</v>
      </c>
      <c r="H23">
        <v>2</v>
      </c>
      <c r="I23">
        <v>2</v>
      </c>
      <c r="J23">
        <v>6</v>
      </c>
      <c r="K23">
        <v>33</v>
      </c>
      <c r="L23">
        <v>8.9</v>
      </c>
      <c r="M23">
        <v>7.3</v>
      </c>
      <c r="N23">
        <v>63.8</v>
      </c>
      <c r="O23">
        <v>85.9</v>
      </c>
      <c r="P23">
        <v>20</v>
      </c>
      <c r="Q23">
        <v>73</v>
      </c>
      <c r="R23">
        <v>3.7</v>
      </c>
      <c r="S23">
        <v>0</v>
      </c>
      <c r="T23">
        <v>1</v>
      </c>
      <c r="U23">
        <v>2</v>
      </c>
      <c r="V23">
        <v>1</v>
      </c>
      <c r="W23">
        <v>1</v>
      </c>
      <c r="X23">
        <v>6</v>
      </c>
      <c r="Y23">
        <v>307</v>
      </c>
      <c r="Z23">
        <v>4</v>
      </c>
      <c r="AA23">
        <v>14</v>
      </c>
      <c r="AB23">
        <v>1</v>
      </c>
      <c r="AC23">
        <v>2</v>
      </c>
      <c r="AD23">
        <v>35.5</v>
      </c>
      <c r="AE23">
        <v>20</v>
      </c>
      <c r="AF23">
        <v>30</v>
      </c>
      <c r="AG23">
        <v>156</v>
      </c>
      <c r="AH23">
        <v>2</v>
      </c>
      <c r="AI23">
        <v>0</v>
      </c>
      <c r="AJ23">
        <v>3</v>
      </c>
      <c r="AK23">
        <v>19</v>
      </c>
      <c r="AL23">
        <v>5.8</v>
      </c>
      <c r="AM23">
        <v>4.7</v>
      </c>
      <c r="AN23">
        <v>66.7</v>
      </c>
      <c r="AO23">
        <v>101.5</v>
      </c>
      <c r="AP23">
        <v>17</v>
      </c>
      <c r="AQ23">
        <v>78</v>
      </c>
      <c r="AR23">
        <v>4.5999999999999996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10</v>
      </c>
      <c r="AY23">
        <v>441</v>
      </c>
      <c r="AZ23">
        <v>2</v>
      </c>
      <c r="BA23">
        <v>12</v>
      </c>
      <c r="BB23">
        <v>0</v>
      </c>
      <c r="BC23">
        <v>0</v>
      </c>
      <c r="BD23" s="3">
        <f t="shared" si="1"/>
        <v>24.5</v>
      </c>
    </row>
    <row r="24" spans="1:56">
      <c r="A24" t="s">
        <v>1</v>
      </c>
      <c r="B24">
        <f t="shared" si="0"/>
        <v>1</v>
      </c>
      <c r="C24" t="s">
        <v>38</v>
      </c>
      <c r="D24" t="s">
        <v>45</v>
      </c>
      <c r="E24">
        <v>21</v>
      </c>
      <c r="F24">
        <v>35</v>
      </c>
      <c r="G24">
        <v>261</v>
      </c>
      <c r="H24">
        <v>1</v>
      </c>
      <c r="I24">
        <v>0</v>
      </c>
      <c r="J24">
        <v>0</v>
      </c>
      <c r="K24">
        <v>0</v>
      </c>
      <c r="L24">
        <v>7.5</v>
      </c>
      <c r="M24">
        <v>7.5</v>
      </c>
      <c r="N24">
        <v>60</v>
      </c>
      <c r="O24">
        <v>92.7</v>
      </c>
      <c r="P24">
        <v>27</v>
      </c>
      <c r="Q24">
        <v>111</v>
      </c>
      <c r="R24">
        <v>4.0999999999999996</v>
      </c>
      <c r="S24">
        <v>0</v>
      </c>
      <c r="T24">
        <v>3</v>
      </c>
      <c r="U24">
        <v>3</v>
      </c>
      <c r="V24">
        <v>1</v>
      </c>
      <c r="W24">
        <v>1</v>
      </c>
      <c r="X24">
        <v>6</v>
      </c>
      <c r="Y24">
        <v>256</v>
      </c>
      <c r="Z24">
        <v>4</v>
      </c>
      <c r="AA24">
        <v>14</v>
      </c>
      <c r="AB24">
        <v>0</v>
      </c>
      <c r="AC24">
        <v>1</v>
      </c>
      <c r="AD24">
        <v>27</v>
      </c>
      <c r="AE24">
        <v>32</v>
      </c>
      <c r="AF24">
        <v>44</v>
      </c>
      <c r="AG24">
        <v>246</v>
      </c>
      <c r="AH24">
        <v>1</v>
      </c>
      <c r="AI24">
        <v>3</v>
      </c>
      <c r="AJ24">
        <v>2</v>
      </c>
      <c r="AK24">
        <v>11</v>
      </c>
      <c r="AL24">
        <v>5.8</v>
      </c>
      <c r="AM24">
        <v>5.3</v>
      </c>
      <c r="AN24">
        <v>72.7</v>
      </c>
      <c r="AO24">
        <v>65.2</v>
      </c>
      <c r="AP24">
        <v>23</v>
      </c>
      <c r="AQ24">
        <v>95</v>
      </c>
      <c r="AR24">
        <v>4.0999999999999996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6</v>
      </c>
      <c r="AY24">
        <v>251</v>
      </c>
      <c r="AZ24">
        <v>4</v>
      </c>
      <c r="BA24">
        <v>14</v>
      </c>
      <c r="BB24">
        <v>2</v>
      </c>
      <c r="BC24">
        <v>2</v>
      </c>
      <c r="BD24" s="3">
        <f t="shared" si="1"/>
        <v>33</v>
      </c>
    </row>
    <row r="25" spans="1:56">
      <c r="A25" t="s">
        <v>1</v>
      </c>
      <c r="B25">
        <f t="shared" si="0"/>
        <v>1</v>
      </c>
      <c r="C25" t="s">
        <v>38</v>
      </c>
      <c r="D25" t="s">
        <v>50</v>
      </c>
      <c r="E25">
        <v>29</v>
      </c>
      <c r="F25">
        <v>36</v>
      </c>
      <c r="G25">
        <v>369</v>
      </c>
      <c r="H25">
        <v>3</v>
      </c>
      <c r="I25">
        <v>0</v>
      </c>
      <c r="J25">
        <v>2</v>
      </c>
      <c r="K25">
        <v>13</v>
      </c>
      <c r="L25">
        <v>10.6</v>
      </c>
      <c r="M25">
        <v>9.6999999999999993</v>
      </c>
      <c r="N25">
        <v>80.599999999999994</v>
      </c>
      <c r="O25">
        <v>137.19999999999999</v>
      </c>
      <c r="P25">
        <v>26</v>
      </c>
      <c r="Q25">
        <v>107</v>
      </c>
      <c r="R25">
        <v>4.0999999999999996</v>
      </c>
      <c r="S25">
        <v>1</v>
      </c>
      <c r="T25">
        <v>1</v>
      </c>
      <c r="U25">
        <v>1</v>
      </c>
      <c r="V25">
        <v>4</v>
      </c>
      <c r="W25">
        <v>4</v>
      </c>
      <c r="X25">
        <v>1</v>
      </c>
      <c r="Y25">
        <v>38</v>
      </c>
      <c r="Z25">
        <v>8</v>
      </c>
      <c r="AA25">
        <v>12</v>
      </c>
      <c r="AB25">
        <v>1</v>
      </c>
      <c r="AC25">
        <v>1</v>
      </c>
      <c r="AD25" s="3">
        <v>34.5</v>
      </c>
      <c r="AE25">
        <v>27</v>
      </c>
      <c r="AF25">
        <v>37</v>
      </c>
      <c r="AG25">
        <v>311</v>
      </c>
      <c r="AH25">
        <v>1</v>
      </c>
      <c r="AI25">
        <v>0</v>
      </c>
      <c r="AJ25">
        <v>1</v>
      </c>
      <c r="AK25">
        <v>10</v>
      </c>
      <c r="AL25">
        <v>8.6999999999999993</v>
      </c>
      <c r="AM25">
        <v>8.1999999999999993</v>
      </c>
      <c r="AN25">
        <v>73</v>
      </c>
      <c r="AO25">
        <v>106.9</v>
      </c>
      <c r="AP25">
        <v>19</v>
      </c>
      <c r="AQ25">
        <v>82</v>
      </c>
      <c r="AR25">
        <v>4.3</v>
      </c>
      <c r="AS25">
        <v>2</v>
      </c>
      <c r="AT25">
        <v>2</v>
      </c>
      <c r="AU25">
        <v>2</v>
      </c>
      <c r="AV25">
        <v>3</v>
      </c>
      <c r="AW25">
        <v>3</v>
      </c>
      <c r="AX25">
        <v>2</v>
      </c>
      <c r="AY25">
        <v>117</v>
      </c>
      <c r="AZ25">
        <v>4</v>
      </c>
      <c r="BA25">
        <v>9</v>
      </c>
      <c r="BB25">
        <v>1</v>
      </c>
      <c r="BC25">
        <v>2</v>
      </c>
      <c r="BD25" s="3">
        <f t="shared" si="1"/>
        <v>25.5</v>
      </c>
    </row>
    <row r="26" spans="1:56">
      <c r="A26" t="s">
        <v>1</v>
      </c>
      <c r="B26">
        <f t="shared" si="0"/>
        <v>1</v>
      </c>
      <c r="C26" t="s">
        <v>38</v>
      </c>
      <c r="D26" t="s">
        <v>51</v>
      </c>
      <c r="E26">
        <v>21</v>
      </c>
      <c r="F26">
        <v>30</v>
      </c>
      <c r="G26">
        <v>302</v>
      </c>
      <c r="H26">
        <v>3</v>
      </c>
      <c r="I26">
        <v>0</v>
      </c>
      <c r="J26">
        <v>0</v>
      </c>
      <c r="K26">
        <v>0</v>
      </c>
      <c r="L26">
        <v>10.1</v>
      </c>
      <c r="M26">
        <v>10.1</v>
      </c>
      <c r="N26">
        <v>70</v>
      </c>
      <c r="O26">
        <v>135.69999999999999</v>
      </c>
      <c r="P26">
        <v>23</v>
      </c>
      <c r="Q26">
        <v>77</v>
      </c>
      <c r="R26">
        <v>3.3</v>
      </c>
      <c r="S26">
        <v>1</v>
      </c>
      <c r="T26">
        <v>0</v>
      </c>
      <c r="U26">
        <v>1</v>
      </c>
      <c r="V26">
        <v>5</v>
      </c>
      <c r="W26">
        <v>5</v>
      </c>
      <c r="X26">
        <v>1</v>
      </c>
      <c r="Y26">
        <v>51</v>
      </c>
      <c r="Z26">
        <v>5</v>
      </c>
      <c r="AA26">
        <v>10</v>
      </c>
      <c r="AB26">
        <v>0</v>
      </c>
      <c r="AC26">
        <v>2</v>
      </c>
      <c r="AD26" s="3">
        <v>25</v>
      </c>
      <c r="AE26">
        <v>17</v>
      </c>
      <c r="AF26">
        <v>28</v>
      </c>
      <c r="AG26">
        <v>116</v>
      </c>
      <c r="AH26">
        <v>3</v>
      </c>
      <c r="AI26">
        <v>0</v>
      </c>
      <c r="AJ26">
        <v>2</v>
      </c>
      <c r="AK26">
        <v>7</v>
      </c>
      <c r="AL26">
        <v>4.4000000000000004</v>
      </c>
      <c r="AM26">
        <v>3.9</v>
      </c>
      <c r="AN26">
        <v>60.7</v>
      </c>
      <c r="AO26">
        <v>105.7</v>
      </c>
      <c r="AP26">
        <v>40</v>
      </c>
      <c r="AQ26">
        <v>252</v>
      </c>
      <c r="AR26">
        <v>6.3</v>
      </c>
      <c r="AS26">
        <v>1</v>
      </c>
      <c r="AT26">
        <v>1</v>
      </c>
      <c r="AU26">
        <v>1</v>
      </c>
      <c r="AV26">
        <v>3</v>
      </c>
      <c r="AW26">
        <v>3</v>
      </c>
      <c r="AX26">
        <v>3</v>
      </c>
      <c r="AY26">
        <v>83</v>
      </c>
      <c r="AZ26">
        <v>10</v>
      </c>
      <c r="BA26">
        <v>16</v>
      </c>
      <c r="BB26">
        <v>1</v>
      </c>
      <c r="BC26">
        <v>2</v>
      </c>
      <c r="BD26" s="3">
        <f t="shared" si="1"/>
        <v>35</v>
      </c>
    </row>
    <row r="27" spans="1:56">
      <c r="A27" t="s">
        <v>1</v>
      </c>
      <c r="B27">
        <f t="shared" si="0"/>
        <v>1</v>
      </c>
      <c r="C27" t="s">
        <v>38</v>
      </c>
      <c r="D27" t="s">
        <v>49</v>
      </c>
      <c r="E27">
        <v>26</v>
      </c>
      <c r="F27">
        <v>33</v>
      </c>
      <c r="G27">
        <v>296</v>
      </c>
      <c r="H27">
        <v>3</v>
      </c>
      <c r="I27">
        <v>0</v>
      </c>
      <c r="J27">
        <v>1</v>
      </c>
      <c r="K27">
        <v>6</v>
      </c>
      <c r="L27">
        <v>9.1999999999999993</v>
      </c>
      <c r="M27">
        <v>8.6999999999999993</v>
      </c>
      <c r="N27">
        <v>78.8</v>
      </c>
      <c r="O27">
        <v>134.30000000000001</v>
      </c>
      <c r="P27">
        <v>33</v>
      </c>
      <c r="Q27">
        <v>195</v>
      </c>
      <c r="R27">
        <v>5.9</v>
      </c>
      <c r="S27">
        <v>2</v>
      </c>
      <c r="T27">
        <v>2</v>
      </c>
      <c r="U27">
        <v>2</v>
      </c>
      <c r="V27">
        <v>3</v>
      </c>
      <c r="W27">
        <v>5</v>
      </c>
      <c r="X27">
        <v>0</v>
      </c>
      <c r="Y27">
        <v>0</v>
      </c>
      <c r="Z27">
        <v>6</v>
      </c>
      <c r="AA27">
        <v>11</v>
      </c>
      <c r="AB27">
        <v>1</v>
      </c>
      <c r="AC27">
        <v>2</v>
      </c>
      <c r="AD27" s="3">
        <v>33</v>
      </c>
      <c r="AE27">
        <v>22</v>
      </c>
      <c r="AF27">
        <v>35</v>
      </c>
      <c r="AG27">
        <v>185</v>
      </c>
      <c r="AH27">
        <v>1</v>
      </c>
      <c r="AI27">
        <v>0</v>
      </c>
      <c r="AJ27">
        <v>3</v>
      </c>
      <c r="AK27">
        <v>27</v>
      </c>
      <c r="AL27">
        <v>6.1</v>
      </c>
      <c r="AM27">
        <v>4.9000000000000004</v>
      </c>
      <c r="AN27">
        <v>62.9</v>
      </c>
      <c r="AO27">
        <v>86</v>
      </c>
      <c r="AP27">
        <v>24</v>
      </c>
      <c r="AQ27">
        <v>112</v>
      </c>
      <c r="AR27">
        <v>4.7</v>
      </c>
      <c r="AS27">
        <v>1</v>
      </c>
      <c r="AT27">
        <v>1</v>
      </c>
      <c r="AU27">
        <v>1</v>
      </c>
      <c r="AV27">
        <v>2</v>
      </c>
      <c r="AW27">
        <v>2</v>
      </c>
      <c r="AX27">
        <v>1</v>
      </c>
      <c r="AY27">
        <v>41</v>
      </c>
      <c r="AZ27">
        <v>5</v>
      </c>
      <c r="BA27">
        <v>12</v>
      </c>
      <c r="BB27">
        <v>2</v>
      </c>
      <c r="BC27">
        <v>5</v>
      </c>
      <c r="BD27" s="3">
        <f t="shared" si="1"/>
        <v>27</v>
      </c>
    </row>
    <row r="28" spans="1:56">
      <c r="A28" t="s">
        <v>1</v>
      </c>
      <c r="B28">
        <f t="shared" si="0"/>
        <v>1</v>
      </c>
      <c r="C28" t="s">
        <v>38</v>
      </c>
      <c r="D28" t="s">
        <v>53</v>
      </c>
      <c r="E28">
        <v>23</v>
      </c>
      <c r="F28">
        <v>41</v>
      </c>
      <c r="G28">
        <v>273</v>
      </c>
      <c r="H28">
        <v>1</v>
      </c>
      <c r="I28">
        <v>0</v>
      </c>
      <c r="J28">
        <v>5</v>
      </c>
      <c r="K28">
        <v>32</v>
      </c>
      <c r="L28">
        <v>7.4</v>
      </c>
      <c r="M28">
        <v>5.9</v>
      </c>
      <c r="N28">
        <v>56.1</v>
      </c>
      <c r="O28">
        <v>84.7</v>
      </c>
      <c r="P28">
        <v>26</v>
      </c>
      <c r="Q28">
        <v>66</v>
      </c>
      <c r="R28">
        <v>2.5</v>
      </c>
      <c r="S28">
        <v>1</v>
      </c>
      <c r="T28">
        <v>3</v>
      </c>
      <c r="U28">
        <v>3</v>
      </c>
      <c r="V28">
        <v>3</v>
      </c>
      <c r="W28">
        <v>3</v>
      </c>
      <c r="X28">
        <v>6</v>
      </c>
      <c r="Y28">
        <v>296</v>
      </c>
      <c r="Z28">
        <v>4</v>
      </c>
      <c r="AA28">
        <v>15</v>
      </c>
      <c r="AB28">
        <v>1</v>
      </c>
      <c r="AC28">
        <v>1</v>
      </c>
      <c r="AD28" s="3">
        <f>32+27/60</f>
        <v>32.450000000000003</v>
      </c>
      <c r="AE28">
        <v>26</v>
      </c>
      <c r="AF28">
        <v>39</v>
      </c>
      <c r="AG28">
        <v>174</v>
      </c>
      <c r="AH28">
        <v>1</v>
      </c>
      <c r="AI28">
        <v>2</v>
      </c>
      <c r="AJ28">
        <v>5</v>
      </c>
      <c r="AK28">
        <v>41</v>
      </c>
      <c r="AL28">
        <v>5.5</v>
      </c>
      <c r="AM28">
        <v>4</v>
      </c>
      <c r="AN28">
        <v>66.7</v>
      </c>
      <c r="AO28">
        <v>63.4</v>
      </c>
      <c r="AP28">
        <v>14</v>
      </c>
      <c r="AQ28">
        <v>36</v>
      </c>
      <c r="AR28">
        <v>2.6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7</v>
      </c>
      <c r="AY28">
        <v>350</v>
      </c>
      <c r="AZ28">
        <v>2</v>
      </c>
      <c r="BA28">
        <v>13</v>
      </c>
      <c r="BB28">
        <v>1</v>
      </c>
      <c r="BC28">
        <v>1</v>
      </c>
      <c r="BD28" s="3">
        <f t="shared" si="1"/>
        <v>27.549999999999997</v>
      </c>
    </row>
    <row r="29" spans="1:56">
      <c r="A29" t="s">
        <v>0</v>
      </c>
      <c r="B29">
        <f t="shared" si="0"/>
        <v>0</v>
      </c>
      <c r="C29" t="s">
        <v>38</v>
      </c>
      <c r="D29" t="s">
        <v>54</v>
      </c>
      <c r="E29">
        <v>18</v>
      </c>
      <c r="F29">
        <v>34</v>
      </c>
      <c r="G29">
        <v>275</v>
      </c>
      <c r="H29">
        <v>2</v>
      </c>
      <c r="I29">
        <v>3</v>
      </c>
      <c r="J29">
        <v>3</v>
      </c>
      <c r="K29">
        <v>20</v>
      </c>
      <c r="L29">
        <v>8.6999999999999993</v>
      </c>
      <c r="M29">
        <v>7.4</v>
      </c>
      <c r="N29">
        <v>52.9</v>
      </c>
      <c r="O29">
        <v>62.7</v>
      </c>
      <c r="P29">
        <v>8</v>
      </c>
      <c r="Q29">
        <v>33</v>
      </c>
      <c r="R29">
        <v>4.0999999999999996</v>
      </c>
      <c r="S29">
        <v>0</v>
      </c>
      <c r="T29">
        <v>1</v>
      </c>
      <c r="U29">
        <v>1</v>
      </c>
      <c r="V29">
        <v>2</v>
      </c>
      <c r="W29">
        <v>2</v>
      </c>
      <c r="X29">
        <v>4</v>
      </c>
      <c r="Y29">
        <v>206</v>
      </c>
      <c r="Z29">
        <v>0</v>
      </c>
      <c r="AA29">
        <v>7</v>
      </c>
      <c r="AB29">
        <v>1</v>
      </c>
      <c r="AC29">
        <v>2</v>
      </c>
      <c r="AD29" s="3">
        <v>19.5</v>
      </c>
      <c r="AE29">
        <v>27</v>
      </c>
      <c r="AF29">
        <v>41</v>
      </c>
      <c r="AG29">
        <v>230</v>
      </c>
      <c r="AH29">
        <v>2</v>
      </c>
      <c r="AI29">
        <v>1</v>
      </c>
      <c r="AJ29">
        <v>4</v>
      </c>
      <c r="AK29">
        <v>36</v>
      </c>
      <c r="AL29">
        <v>6.5</v>
      </c>
      <c r="AM29">
        <v>5.0999999999999996</v>
      </c>
      <c r="AN29">
        <v>65.900000000000006</v>
      </c>
      <c r="AO29">
        <v>86.4</v>
      </c>
      <c r="AP29">
        <v>34</v>
      </c>
      <c r="AQ29">
        <v>121</v>
      </c>
      <c r="AR29">
        <v>3.6</v>
      </c>
      <c r="AS29">
        <v>0</v>
      </c>
      <c r="AT29">
        <v>4</v>
      </c>
      <c r="AU29">
        <v>4</v>
      </c>
      <c r="AV29">
        <v>3</v>
      </c>
      <c r="AW29">
        <v>3</v>
      </c>
      <c r="AX29">
        <v>4</v>
      </c>
      <c r="AY29">
        <v>178</v>
      </c>
      <c r="AZ29">
        <v>8</v>
      </c>
      <c r="BA29">
        <v>19</v>
      </c>
      <c r="BB29">
        <v>1</v>
      </c>
      <c r="BC29">
        <v>2</v>
      </c>
      <c r="BD29" s="3">
        <f t="shared" si="1"/>
        <v>40.5</v>
      </c>
    </row>
    <row r="30" spans="1:56">
      <c r="A30" t="s">
        <v>0</v>
      </c>
      <c r="B30">
        <f t="shared" si="0"/>
        <v>0</v>
      </c>
      <c r="C30" t="s">
        <v>38</v>
      </c>
      <c r="D30" t="s">
        <v>55</v>
      </c>
      <c r="E30">
        <v>10</v>
      </c>
      <c r="F30">
        <v>28</v>
      </c>
      <c r="G30">
        <v>127</v>
      </c>
      <c r="H30">
        <v>1</v>
      </c>
      <c r="I30">
        <v>0</v>
      </c>
      <c r="J30">
        <v>2</v>
      </c>
      <c r="K30">
        <v>18</v>
      </c>
      <c r="L30">
        <v>5.2</v>
      </c>
      <c r="M30">
        <v>4.2</v>
      </c>
      <c r="N30">
        <v>35.700000000000003</v>
      </c>
      <c r="O30">
        <v>62.6</v>
      </c>
      <c r="P30">
        <v>19</v>
      </c>
      <c r="Q30">
        <v>92</v>
      </c>
      <c r="R30">
        <v>4.8</v>
      </c>
      <c r="S30">
        <v>0</v>
      </c>
      <c r="T30">
        <v>1</v>
      </c>
      <c r="U30">
        <v>1</v>
      </c>
      <c r="V30">
        <v>2</v>
      </c>
      <c r="W30">
        <v>2</v>
      </c>
      <c r="X30">
        <v>7</v>
      </c>
      <c r="Y30">
        <v>327</v>
      </c>
      <c r="Z30">
        <v>3</v>
      </c>
      <c r="AA30">
        <v>11</v>
      </c>
      <c r="AB30">
        <v>0</v>
      </c>
      <c r="AC30">
        <v>0</v>
      </c>
      <c r="AD30" s="3">
        <v>20.5</v>
      </c>
      <c r="AE30">
        <v>39</v>
      </c>
      <c r="AF30">
        <v>51</v>
      </c>
      <c r="AG30">
        <v>350</v>
      </c>
      <c r="AH30">
        <v>1</v>
      </c>
      <c r="AI30">
        <v>0</v>
      </c>
      <c r="AJ30">
        <v>4</v>
      </c>
      <c r="AK30">
        <v>17</v>
      </c>
      <c r="AL30">
        <v>7.2</v>
      </c>
      <c r="AM30">
        <v>6.4</v>
      </c>
      <c r="AN30">
        <v>76.5</v>
      </c>
      <c r="AO30">
        <v>100.9</v>
      </c>
      <c r="AP30">
        <v>23</v>
      </c>
      <c r="AQ30">
        <v>82</v>
      </c>
      <c r="AR30">
        <v>3.6</v>
      </c>
      <c r="AS30">
        <v>1</v>
      </c>
      <c r="AT30">
        <v>3</v>
      </c>
      <c r="AU30">
        <v>3</v>
      </c>
      <c r="AV30">
        <v>2</v>
      </c>
      <c r="AW30">
        <v>2</v>
      </c>
      <c r="AX30">
        <v>4</v>
      </c>
      <c r="AY30">
        <v>176</v>
      </c>
      <c r="AZ30">
        <v>9</v>
      </c>
      <c r="BA30">
        <v>18</v>
      </c>
      <c r="BB30">
        <v>1</v>
      </c>
      <c r="BC30">
        <v>2</v>
      </c>
      <c r="BD30" s="3">
        <f t="shared" si="1"/>
        <v>39.5</v>
      </c>
    </row>
    <row r="31" spans="1:56">
      <c r="A31" t="s">
        <v>0</v>
      </c>
      <c r="B31">
        <f t="shared" si="0"/>
        <v>0</v>
      </c>
      <c r="C31" t="s">
        <v>38</v>
      </c>
      <c r="D31" t="s">
        <v>35</v>
      </c>
      <c r="E31">
        <v>17</v>
      </c>
      <c r="F31">
        <v>30</v>
      </c>
      <c r="G31">
        <v>217</v>
      </c>
      <c r="H31">
        <v>2</v>
      </c>
      <c r="I31">
        <v>0</v>
      </c>
      <c r="J31">
        <v>2</v>
      </c>
      <c r="K31">
        <v>17</v>
      </c>
      <c r="L31">
        <v>7.8</v>
      </c>
      <c r="M31">
        <v>6.8</v>
      </c>
      <c r="N31">
        <v>56.7</v>
      </c>
      <c r="O31">
        <v>101.7</v>
      </c>
      <c r="P31">
        <v>25</v>
      </c>
      <c r="Q31">
        <v>188</v>
      </c>
      <c r="R31">
        <v>7.5</v>
      </c>
      <c r="S31">
        <v>1</v>
      </c>
      <c r="T31">
        <v>3</v>
      </c>
      <c r="U31">
        <v>3</v>
      </c>
      <c r="V31">
        <v>2</v>
      </c>
      <c r="W31">
        <v>2</v>
      </c>
      <c r="X31">
        <v>4</v>
      </c>
      <c r="Y31">
        <v>167</v>
      </c>
      <c r="Z31">
        <v>5</v>
      </c>
      <c r="AA31">
        <v>14</v>
      </c>
      <c r="AB31">
        <v>1</v>
      </c>
      <c r="AC31">
        <v>1</v>
      </c>
      <c r="AD31" s="3">
        <v>30</v>
      </c>
      <c r="AE31">
        <v>25</v>
      </c>
      <c r="AF31">
        <v>40</v>
      </c>
      <c r="AG31">
        <v>296</v>
      </c>
      <c r="AH31">
        <v>4</v>
      </c>
      <c r="AI31">
        <v>0</v>
      </c>
      <c r="AJ31">
        <v>2</v>
      </c>
      <c r="AK31">
        <v>8</v>
      </c>
      <c r="AL31">
        <v>7.6</v>
      </c>
      <c r="AM31">
        <v>7</v>
      </c>
      <c r="AN31">
        <v>62.5</v>
      </c>
      <c r="AO31">
        <v>118.3</v>
      </c>
      <c r="AP31">
        <v>29</v>
      </c>
      <c r="AQ31">
        <v>150</v>
      </c>
      <c r="AR31">
        <v>5.2</v>
      </c>
      <c r="AS31">
        <v>0</v>
      </c>
      <c r="AT31">
        <v>1</v>
      </c>
      <c r="AU31">
        <v>1</v>
      </c>
      <c r="AV31">
        <v>3</v>
      </c>
      <c r="AW31">
        <v>3</v>
      </c>
      <c r="AX31">
        <v>5</v>
      </c>
      <c r="AY31">
        <v>215</v>
      </c>
      <c r="AZ31">
        <v>8</v>
      </c>
      <c r="BA31">
        <v>14</v>
      </c>
      <c r="BB31">
        <v>0</v>
      </c>
      <c r="BC31">
        <v>0</v>
      </c>
      <c r="BD31" s="3">
        <f t="shared" si="1"/>
        <v>30</v>
      </c>
    </row>
    <row r="32" spans="1:56">
      <c r="A32" t="s">
        <v>0</v>
      </c>
      <c r="B32">
        <f t="shared" si="0"/>
        <v>0</v>
      </c>
      <c r="C32" t="s">
        <v>38</v>
      </c>
      <c r="D32" t="s">
        <v>47</v>
      </c>
      <c r="E32">
        <v>16</v>
      </c>
      <c r="F32">
        <v>25</v>
      </c>
      <c r="G32">
        <v>294</v>
      </c>
      <c r="H32">
        <v>1</v>
      </c>
      <c r="I32">
        <v>3</v>
      </c>
      <c r="J32">
        <v>2</v>
      </c>
      <c r="K32">
        <v>16</v>
      </c>
      <c r="L32">
        <v>12.4</v>
      </c>
      <c r="M32">
        <v>10.9</v>
      </c>
      <c r="N32">
        <v>64</v>
      </c>
      <c r="O32">
        <v>78.2</v>
      </c>
      <c r="P32">
        <v>18</v>
      </c>
      <c r="Q32">
        <v>82</v>
      </c>
      <c r="R32">
        <v>4.5999999999999996</v>
      </c>
      <c r="S32">
        <v>1</v>
      </c>
      <c r="T32">
        <v>2</v>
      </c>
      <c r="U32">
        <v>3</v>
      </c>
      <c r="V32">
        <v>2</v>
      </c>
      <c r="W32">
        <v>2</v>
      </c>
      <c r="X32">
        <v>1</v>
      </c>
      <c r="Y32">
        <v>46</v>
      </c>
      <c r="Z32">
        <v>2</v>
      </c>
      <c r="AA32">
        <v>7</v>
      </c>
      <c r="AB32">
        <v>1</v>
      </c>
      <c r="AC32">
        <v>1</v>
      </c>
      <c r="AD32" s="3">
        <v>28</v>
      </c>
      <c r="AE32">
        <v>24</v>
      </c>
      <c r="AF32">
        <v>38</v>
      </c>
      <c r="AG32">
        <v>222</v>
      </c>
      <c r="AH32">
        <v>1</v>
      </c>
      <c r="AI32">
        <v>1</v>
      </c>
      <c r="AJ32">
        <v>2</v>
      </c>
      <c r="AK32">
        <v>16</v>
      </c>
      <c r="AL32">
        <v>6.3</v>
      </c>
      <c r="AM32">
        <v>5.6</v>
      </c>
      <c r="AN32">
        <v>63.2</v>
      </c>
      <c r="AO32">
        <v>76.900000000000006</v>
      </c>
      <c r="AP32">
        <v>25</v>
      </c>
      <c r="AQ32">
        <v>79</v>
      </c>
      <c r="AR32">
        <v>3.2</v>
      </c>
      <c r="AS32">
        <v>1</v>
      </c>
      <c r="AT32">
        <v>4</v>
      </c>
      <c r="AU32">
        <v>4</v>
      </c>
      <c r="AV32">
        <v>2</v>
      </c>
      <c r="AW32">
        <v>2</v>
      </c>
      <c r="AX32">
        <v>1</v>
      </c>
      <c r="AY32">
        <v>46</v>
      </c>
      <c r="AZ32">
        <v>2</v>
      </c>
      <c r="BA32">
        <v>14</v>
      </c>
      <c r="BB32">
        <v>3</v>
      </c>
      <c r="BC32">
        <v>5</v>
      </c>
      <c r="BD32" s="3">
        <f t="shared" si="1"/>
        <v>32</v>
      </c>
    </row>
    <row r="33" spans="1:56">
      <c r="A33" t="s">
        <v>0</v>
      </c>
      <c r="B33">
        <f t="shared" si="0"/>
        <v>0</v>
      </c>
      <c r="C33" t="s">
        <v>38</v>
      </c>
      <c r="D33" t="s">
        <v>39</v>
      </c>
      <c r="E33">
        <v>24</v>
      </c>
      <c r="F33">
        <v>40</v>
      </c>
      <c r="G33">
        <v>247</v>
      </c>
      <c r="H33">
        <v>2</v>
      </c>
      <c r="I33">
        <v>2</v>
      </c>
      <c r="J33">
        <v>2</v>
      </c>
      <c r="K33">
        <v>18</v>
      </c>
      <c r="L33">
        <v>6.6</v>
      </c>
      <c r="M33">
        <v>5.9</v>
      </c>
      <c r="N33">
        <v>60</v>
      </c>
      <c r="O33">
        <v>73.599999999999994</v>
      </c>
      <c r="P33">
        <v>27</v>
      </c>
      <c r="Q33">
        <v>86</v>
      </c>
      <c r="R33">
        <v>3.2</v>
      </c>
      <c r="S33">
        <v>1</v>
      </c>
      <c r="T33">
        <v>0</v>
      </c>
      <c r="U33">
        <v>1</v>
      </c>
      <c r="V33">
        <v>3</v>
      </c>
      <c r="W33">
        <v>3</v>
      </c>
      <c r="X33">
        <v>4</v>
      </c>
      <c r="Y33">
        <v>189</v>
      </c>
      <c r="Z33">
        <v>4</v>
      </c>
      <c r="AA33">
        <v>14</v>
      </c>
      <c r="AB33">
        <v>2</v>
      </c>
      <c r="AC33">
        <v>3</v>
      </c>
      <c r="AD33" s="3">
        <v>34</v>
      </c>
      <c r="AE33">
        <v>20</v>
      </c>
      <c r="AF33">
        <v>33</v>
      </c>
      <c r="AG33">
        <v>173</v>
      </c>
      <c r="AH33">
        <v>2</v>
      </c>
      <c r="AI33">
        <v>0</v>
      </c>
      <c r="AJ33">
        <v>3</v>
      </c>
      <c r="AK33">
        <v>31</v>
      </c>
      <c r="AL33">
        <v>6.2</v>
      </c>
      <c r="AM33">
        <v>4.8</v>
      </c>
      <c r="AN33">
        <v>60.6</v>
      </c>
      <c r="AO33">
        <v>94.6</v>
      </c>
      <c r="AP33">
        <v>21</v>
      </c>
      <c r="AQ33">
        <v>76</v>
      </c>
      <c r="AR33">
        <v>3.6</v>
      </c>
      <c r="AS33">
        <v>0</v>
      </c>
      <c r="AT33">
        <v>1</v>
      </c>
      <c r="AU33">
        <v>1</v>
      </c>
      <c r="AV33">
        <v>2</v>
      </c>
      <c r="AW33">
        <v>3</v>
      </c>
      <c r="AX33">
        <v>5</v>
      </c>
      <c r="AY33">
        <v>212</v>
      </c>
      <c r="AZ33">
        <v>5</v>
      </c>
      <c r="BA33">
        <v>13</v>
      </c>
      <c r="BB33">
        <v>0</v>
      </c>
      <c r="BC33">
        <v>1</v>
      </c>
      <c r="BD33" s="3">
        <f t="shared" si="1"/>
        <v>26</v>
      </c>
    </row>
    <row r="34" spans="1:56">
      <c r="A34" t="s">
        <v>1</v>
      </c>
      <c r="B34">
        <f t="shared" si="0"/>
        <v>1</v>
      </c>
      <c r="C34" t="s">
        <v>38</v>
      </c>
      <c r="D34" t="s">
        <v>40</v>
      </c>
      <c r="E34">
        <v>20</v>
      </c>
      <c r="F34">
        <v>31</v>
      </c>
      <c r="G34">
        <v>140</v>
      </c>
      <c r="H34">
        <v>0</v>
      </c>
      <c r="I34">
        <v>0</v>
      </c>
      <c r="J34">
        <v>1</v>
      </c>
      <c r="K34">
        <v>12</v>
      </c>
      <c r="L34">
        <v>4.9000000000000004</v>
      </c>
      <c r="M34">
        <v>4.4000000000000004</v>
      </c>
      <c r="N34">
        <v>64.5</v>
      </c>
      <c r="O34">
        <v>74.7</v>
      </c>
      <c r="P34">
        <v>32</v>
      </c>
      <c r="Q34">
        <v>162</v>
      </c>
      <c r="R34">
        <v>5.0999999999999996</v>
      </c>
      <c r="S34">
        <v>0</v>
      </c>
      <c r="T34">
        <v>3</v>
      </c>
      <c r="U34">
        <v>3</v>
      </c>
      <c r="V34">
        <v>0</v>
      </c>
      <c r="W34">
        <v>0</v>
      </c>
      <c r="X34">
        <v>4</v>
      </c>
      <c r="Y34">
        <v>181</v>
      </c>
      <c r="Z34">
        <v>4</v>
      </c>
      <c r="AA34">
        <v>13</v>
      </c>
      <c r="AB34">
        <v>1</v>
      </c>
      <c r="AC34">
        <v>2</v>
      </c>
      <c r="AD34" s="3">
        <v>35.5</v>
      </c>
      <c r="AE34">
        <v>18</v>
      </c>
      <c r="AF34">
        <v>33</v>
      </c>
      <c r="AG34">
        <v>149</v>
      </c>
      <c r="AH34">
        <v>0</v>
      </c>
      <c r="AI34">
        <v>0</v>
      </c>
      <c r="AJ34">
        <v>0</v>
      </c>
      <c r="AK34">
        <v>0</v>
      </c>
      <c r="AL34">
        <v>4.5</v>
      </c>
      <c r="AM34">
        <v>4.5</v>
      </c>
      <c r="AN34">
        <v>54.5</v>
      </c>
      <c r="AO34">
        <v>66.400000000000006</v>
      </c>
      <c r="AP34">
        <v>20</v>
      </c>
      <c r="AQ34">
        <v>38</v>
      </c>
      <c r="AR34">
        <v>1.9</v>
      </c>
      <c r="AS34">
        <v>0</v>
      </c>
      <c r="AT34">
        <v>2</v>
      </c>
      <c r="AU34">
        <v>3</v>
      </c>
      <c r="AV34">
        <v>0</v>
      </c>
      <c r="AW34">
        <v>0</v>
      </c>
      <c r="AX34">
        <v>5</v>
      </c>
      <c r="AY34">
        <v>241</v>
      </c>
      <c r="AZ34">
        <v>7</v>
      </c>
      <c r="BA34">
        <v>16</v>
      </c>
      <c r="BB34">
        <v>0</v>
      </c>
      <c r="BC34">
        <v>0</v>
      </c>
      <c r="BD34" s="3">
        <f t="shared" si="1"/>
        <v>24.5</v>
      </c>
    </row>
    <row r="35" spans="1:56">
      <c r="A35" t="s">
        <v>0</v>
      </c>
      <c r="B35">
        <f t="shared" si="0"/>
        <v>0</v>
      </c>
      <c r="C35" t="s">
        <v>39</v>
      </c>
      <c r="D35" t="s">
        <v>38</v>
      </c>
      <c r="E35">
        <v>21</v>
      </c>
      <c r="F35">
        <v>30</v>
      </c>
      <c r="G35">
        <v>193</v>
      </c>
      <c r="H35">
        <v>1</v>
      </c>
      <c r="I35">
        <v>1</v>
      </c>
      <c r="J35">
        <v>2</v>
      </c>
      <c r="K35">
        <v>20</v>
      </c>
      <c r="L35">
        <v>7.1</v>
      </c>
      <c r="M35">
        <v>6</v>
      </c>
      <c r="N35">
        <v>70</v>
      </c>
      <c r="O35">
        <v>84.4</v>
      </c>
      <c r="P35">
        <v>22</v>
      </c>
      <c r="Q35">
        <v>78</v>
      </c>
      <c r="R35">
        <v>3.5</v>
      </c>
      <c r="S35">
        <v>0</v>
      </c>
      <c r="T35">
        <v>0</v>
      </c>
      <c r="U35">
        <v>0</v>
      </c>
      <c r="V35">
        <v>1</v>
      </c>
      <c r="W35">
        <v>1</v>
      </c>
      <c r="X35">
        <v>3</v>
      </c>
      <c r="Y35">
        <v>118</v>
      </c>
      <c r="Z35">
        <v>4</v>
      </c>
      <c r="AA35">
        <v>9</v>
      </c>
      <c r="AB35">
        <v>0</v>
      </c>
      <c r="AC35">
        <v>1</v>
      </c>
      <c r="AD35" s="3">
        <v>27.5</v>
      </c>
      <c r="AE35">
        <v>23</v>
      </c>
      <c r="AF35">
        <v>33</v>
      </c>
      <c r="AG35">
        <v>242</v>
      </c>
      <c r="AH35">
        <v>1</v>
      </c>
      <c r="AI35">
        <v>0</v>
      </c>
      <c r="AJ35">
        <v>3</v>
      </c>
      <c r="AK35">
        <v>28</v>
      </c>
      <c r="AL35">
        <v>8.1999999999999993</v>
      </c>
      <c r="AM35">
        <v>6.7</v>
      </c>
      <c r="AN35">
        <v>69.7</v>
      </c>
      <c r="AO35">
        <v>100.8</v>
      </c>
      <c r="AP35">
        <v>23</v>
      </c>
      <c r="AQ35">
        <v>65</v>
      </c>
      <c r="AR35">
        <v>2.8</v>
      </c>
      <c r="AS35">
        <v>0</v>
      </c>
      <c r="AT35">
        <v>2</v>
      </c>
      <c r="AU35">
        <v>2</v>
      </c>
      <c r="AV35">
        <v>2</v>
      </c>
      <c r="AW35">
        <v>2</v>
      </c>
      <c r="AX35">
        <v>4</v>
      </c>
      <c r="AY35">
        <v>183</v>
      </c>
      <c r="AZ35">
        <v>6</v>
      </c>
      <c r="BA35">
        <v>14</v>
      </c>
      <c r="BB35">
        <v>1</v>
      </c>
      <c r="BC35">
        <v>1</v>
      </c>
      <c r="BD35" s="3">
        <f t="shared" si="1"/>
        <v>32.5</v>
      </c>
    </row>
    <row r="36" spans="1:56">
      <c r="A36" t="s">
        <v>1</v>
      </c>
      <c r="B36">
        <f t="shared" si="0"/>
        <v>1</v>
      </c>
      <c r="C36" t="s">
        <v>39</v>
      </c>
      <c r="D36" t="s">
        <v>45</v>
      </c>
      <c r="E36">
        <v>21</v>
      </c>
      <c r="F36">
        <v>35</v>
      </c>
      <c r="G36">
        <v>252</v>
      </c>
      <c r="H36">
        <v>1</v>
      </c>
      <c r="I36">
        <v>1</v>
      </c>
      <c r="J36">
        <v>0</v>
      </c>
      <c r="K36">
        <v>0</v>
      </c>
      <c r="L36">
        <v>7.2</v>
      </c>
      <c r="M36">
        <v>7.2</v>
      </c>
      <c r="N36">
        <v>60</v>
      </c>
      <c r="O36">
        <v>79.7</v>
      </c>
      <c r="P36">
        <v>31</v>
      </c>
      <c r="Q36">
        <v>124</v>
      </c>
      <c r="R36">
        <v>4</v>
      </c>
      <c r="S36">
        <v>1</v>
      </c>
      <c r="T36">
        <v>1</v>
      </c>
      <c r="U36">
        <v>2</v>
      </c>
      <c r="V36">
        <v>2</v>
      </c>
      <c r="W36">
        <v>2</v>
      </c>
      <c r="X36">
        <v>4</v>
      </c>
      <c r="Y36">
        <v>166</v>
      </c>
      <c r="Z36">
        <v>9</v>
      </c>
      <c r="AA36">
        <v>17</v>
      </c>
      <c r="AB36">
        <v>0</v>
      </c>
      <c r="AC36">
        <v>0</v>
      </c>
      <c r="AD36" s="3">
        <v>33.5</v>
      </c>
      <c r="AE36">
        <v>21</v>
      </c>
      <c r="AF36">
        <v>33</v>
      </c>
      <c r="AG36">
        <v>152</v>
      </c>
      <c r="AH36">
        <v>1</v>
      </c>
      <c r="AI36">
        <v>1</v>
      </c>
      <c r="AJ36">
        <v>3</v>
      </c>
      <c r="AK36">
        <v>16</v>
      </c>
      <c r="AL36">
        <v>5.0999999999999996</v>
      </c>
      <c r="AM36">
        <v>4.2</v>
      </c>
      <c r="AN36">
        <v>63.6</v>
      </c>
      <c r="AO36">
        <v>71.8</v>
      </c>
      <c r="AP36">
        <v>22</v>
      </c>
      <c r="AQ36">
        <v>91</v>
      </c>
      <c r="AR36">
        <v>4.0999999999999996</v>
      </c>
      <c r="AS36">
        <v>0</v>
      </c>
      <c r="AT36">
        <v>2</v>
      </c>
      <c r="AU36">
        <v>2</v>
      </c>
      <c r="AV36">
        <v>0</v>
      </c>
      <c r="AW36">
        <v>0</v>
      </c>
      <c r="AX36">
        <v>4</v>
      </c>
      <c r="AY36">
        <v>206</v>
      </c>
      <c r="AZ36">
        <v>8</v>
      </c>
      <c r="BA36">
        <v>15</v>
      </c>
      <c r="BB36">
        <v>0</v>
      </c>
      <c r="BC36">
        <v>0</v>
      </c>
      <c r="BD36" s="3">
        <f t="shared" si="1"/>
        <v>26.5</v>
      </c>
    </row>
    <row r="37" spans="1:56">
      <c r="A37" t="s">
        <v>0</v>
      </c>
      <c r="B37">
        <f t="shared" si="0"/>
        <v>0</v>
      </c>
      <c r="C37" t="s">
        <v>39</v>
      </c>
      <c r="D37" t="s">
        <v>44</v>
      </c>
      <c r="E37">
        <v>22</v>
      </c>
      <c r="F37">
        <v>32</v>
      </c>
      <c r="G37">
        <v>302</v>
      </c>
      <c r="H37">
        <v>0</v>
      </c>
      <c r="I37">
        <v>3</v>
      </c>
      <c r="J37">
        <v>3</v>
      </c>
      <c r="K37">
        <v>19</v>
      </c>
      <c r="L37">
        <v>10</v>
      </c>
      <c r="M37">
        <v>8.6</v>
      </c>
      <c r="N37">
        <v>68.8</v>
      </c>
      <c r="O37">
        <v>59.6</v>
      </c>
      <c r="P37">
        <v>28</v>
      </c>
      <c r="Q37">
        <v>145</v>
      </c>
      <c r="R37">
        <v>5.2</v>
      </c>
      <c r="S37">
        <v>3</v>
      </c>
      <c r="T37">
        <v>2</v>
      </c>
      <c r="U37">
        <v>2</v>
      </c>
      <c r="V37">
        <v>2</v>
      </c>
      <c r="W37">
        <v>2</v>
      </c>
      <c r="X37">
        <v>2</v>
      </c>
      <c r="Y37">
        <v>100</v>
      </c>
      <c r="Z37">
        <v>2</v>
      </c>
      <c r="AA37">
        <v>9</v>
      </c>
      <c r="AB37">
        <v>1</v>
      </c>
      <c r="AC37">
        <v>2</v>
      </c>
      <c r="AD37" s="3">
        <v>29.5</v>
      </c>
      <c r="AE37">
        <v>18</v>
      </c>
      <c r="AF37">
        <v>29</v>
      </c>
      <c r="AG37">
        <v>206</v>
      </c>
      <c r="AH37">
        <v>4</v>
      </c>
      <c r="AI37">
        <v>1</v>
      </c>
      <c r="AJ37">
        <v>4</v>
      </c>
      <c r="AK37">
        <v>12</v>
      </c>
      <c r="AL37">
        <v>7.5</v>
      </c>
      <c r="AM37">
        <v>6.2</v>
      </c>
      <c r="AN37">
        <v>62.1</v>
      </c>
      <c r="AO37">
        <v>108.6</v>
      </c>
      <c r="AP37">
        <v>26</v>
      </c>
      <c r="AQ37">
        <v>188</v>
      </c>
      <c r="AR37">
        <v>7.2</v>
      </c>
      <c r="AS37">
        <v>1</v>
      </c>
      <c r="AT37">
        <v>1</v>
      </c>
      <c r="AU37">
        <v>1</v>
      </c>
      <c r="AV37">
        <v>4</v>
      </c>
      <c r="AW37">
        <v>5</v>
      </c>
      <c r="AX37">
        <v>3</v>
      </c>
      <c r="AY37">
        <v>133</v>
      </c>
      <c r="AZ37">
        <v>5</v>
      </c>
      <c r="BA37">
        <v>11</v>
      </c>
      <c r="BB37">
        <v>0</v>
      </c>
      <c r="BC37">
        <v>0</v>
      </c>
      <c r="BD37" s="3">
        <f t="shared" si="1"/>
        <v>30.5</v>
      </c>
    </row>
    <row r="38" spans="1:56">
      <c r="A38" t="s">
        <v>0</v>
      </c>
      <c r="B38">
        <f t="shared" si="0"/>
        <v>0</v>
      </c>
      <c r="C38" t="s">
        <v>39</v>
      </c>
      <c r="D38" t="s">
        <v>47</v>
      </c>
      <c r="E38">
        <v>15</v>
      </c>
      <c r="F38">
        <v>21</v>
      </c>
      <c r="G38">
        <v>104</v>
      </c>
      <c r="H38">
        <v>1</v>
      </c>
      <c r="I38">
        <v>0</v>
      </c>
      <c r="J38">
        <v>4</v>
      </c>
      <c r="K38">
        <v>32</v>
      </c>
      <c r="L38">
        <v>6.5</v>
      </c>
      <c r="M38">
        <v>4.2</v>
      </c>
      <c r="N38">
        <v>71.400000000000006</v>
      </c>
      <c r="O38">
        <v>98.1</v>
      </c>
      <c r="P38">
        <v>33</v>
      </c>
      <c r="Q38">
        <v>167</v>
      </c>
      <c r="R38">
        <v>5.0999999999999996</v>
      </c>
      <c r="S38">
        <v>1</v>
      </c>
      <c r="T38">
        <v>1</v>
      </c>
      <c r="U38">
        <v>1</v>
      </c>
      <c r="V38">
        <v>3</v>
      </c>
      <c r="W38">
        <v>3</v>
      </c>
      <c r="X38">
        <v>7</v>
      </c>
      <c r="Y38">
        <v>314</v>
      </c>
      <c r="Z38">
        <v>3</v>
      </c>
      <c r="AA38">
        <v>11</v>
      </c>
      <c r="AB38">
        <v>0</v>
      </c>
      <c r="AC38">
        <v>0</v>
      </c>
      <c r="AD38" s="3">
        <v>33</v>
      </c>
      <c r="AE38">
        <v>21</v>
      </c>
      <c r="AF38">
        <v>35</v>
      </c>
      <c r="AG38">
        <v>244</v>
      </c>
      <c r="AH38">
        <v>2</v>
      </c>
      <c r="AI38">
        <v>1</v>
      </c>
      <c r="AJ38">
        <v>1</v>
      </c>
      <c r="AK38">
        <v>7</v>
      </c>
      <c r="AL38">
        <v>7.2</v>
      </c>
      <c r="AM38">
        <v>6.8</v>
      </c>
      <c r="AN38">
        <v>60</v>
      </c>
      <c r="AO38">
        <v>88.3</v>
      </c>
      <c r="AP38">
        <v>35</v>
      </c>
      <c r="AQ38">
        <v>199</v>
      </c>
      <c r="AR38">
        <v>5.7</v>
      </c>
      <c r="AS38">
        <v>1</v>
      </c>
      <c r="AT38">
        <v>2</v>
      </c>
      <c r="AU38">
        <v>2</v>
      </c>
      <c r="AV38">
        <v>3</v>
      </c>
      <c r="AW38">
        <v>3</v>
      </c>
      <c r="AX38">
        <v>5</v>
      </c>
      <c r="AY38">
        <v>210</v>
      </c>
      <c r="AZ38">
        <v>6</v>
      </c>
      <c r="BA38">
        <v>14</v>
      </c>
      <c r="BB38">
        <v>1</v>
      </c>
      <c r="BC38">
        <v>1</v>
      </c>
      <c r="BD38" s="3">
        <f t="shared" si="1"/>
        <v>27</v>
      </c>
    </row>
    <row r="39" spans="1:56">
      <c r="A39" t="s">
        <v>1</v>
      </c>
      <c r="B39">
        <f t="shared" si="0"/>
        <v>1</v>
      </c>
      <c r="C39" t="s">
        <v>39</v>
      </c>
      <c r="D39" t="s">
        <v>50</v>
      </c>
      <c r="E39">
        <v>17</v>
      </c>
      <c r="F39">
        <v>21</v>
      </c>
      <c r="G39">
        <v>188</v>
      </c>
      <c r="H39">
        <v>1</v>
      </c>
      <c r="I39">
        <v>1</v>
      </c>
      <c r="J39">
        <v>0</v>
      </c>
      <c r="K39">
        <v>0</v>
      </c>
      <c r="L39">
        <v>9</v>
      </c>
      <c r="M39">
        <v>9</v>
      </c>
      <c r="N39">
        <v>81</v>
      </c>
      <c r="O39">
        <v>100</v>
      </c>
      <c r="P39">
        <v>35</v>
      </c>
      <c r="Q39">
        <v>176</v>
      </c>
      <c r="R39">
        <v>5</v>
      </c>
      <c r="S39">
        <v>0</v>
      </c>
      <c r="T39">
        <v>5</v>
      </c>
      <c r="U39">
        <v>5</v>
      </c>
      <c r="V39">
        <v>2</v>
      </c>
      <c r="W39">
        <v>2</v>
      </c>
      <c r="X39">
        <v>2</v>
      </c>
      <c r="Y39">
        <v>101</v>
      </c>
      <c r="Z39">
        <v>3</v>
      </c>
      <c r="AA39">
        <v>9</v>
      </c>
      <c r="AB39">
        <v>0</v>
      </c>
      <c r="AC39">
        <v>0</v>
      </c>
      <c r="AD39" s="3">
        <f>31+29/60</f>
        <v>31.483333333333334</v>
      </c>
      <c r="AE39">
        <v>19</v>
      </c>
      <c r="AF39">
        <v>35</v>
      </c>
      <c r="AG39">
        <v>211</v>
      </c>
      <c r="AH39">
        <v>0</v>
      </c>
      <c r="AI39">
        <v>1</v>
      </c>
      <c r="AJ39">
        <v>2</v>
      </c>
      <c r="AK39">
        <v>18</v>
      </c>
      <c r="AL39">
        <v>6.5</v>
      </c>
      <c r="AM39">
        <v>5.7</v>
      </c>
      <c r="AN39">
        <v>54.3</v>
      </c>
      <c r="AO39">
        <v>60.5</v>
      </c>
      <c r="AP39">
        <v>27</v>
      </c>
      <c r="AQ39">
        <v>101</v>
      </c>
      <c r="AR39">
        <v>3.7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88</v>
      </c>
      <c r="AZ39">
        <v>4</v>
      </c>
      <c r="BA39">
        <v>12</v>
      </c>
      <c r="BB39">
        <v>0</v>
      </c>
      <c r="BC39">
        <v>6</v>
      </c>
      <c r="BD39" s="3">
        <f t="shared" si="1"/>
        <v>28.516666666666666</v>
      </c>
    </row>
    <row r="40" spans="1:56">
      <c r="A40" t="s">
        <v>1</v>
      </c>
      <c r="B40">
        <f t="shared" si="0"/>
        <v>1</v>
      </c>
      <c r="C40" t="s">
        <v>39</v>
      </c>
      <c r="D40" t="s">
        <v>49</v>
      </c>
      <c r="E40">
        <v>24</v>
      </c>
      <c r="F40">
        <v>34</v>
      </c>
      <c r="G40">
        <v>301</v>
      </c>
      <c r="H40">
        <v>2</v>
      </c>
      <c r="I40">
        <v>0</v>
      </c>
      <c r="J40">
        <v>2</v>
      </c>
      <c r="K40">
        <v>8</v>
      </c>
      <c r="L40">
        <v>9.1</v>
      </c>
      <c r="M40">
        <v>8.4</v>
      </c>
      <c r="N40">
        <v>70.599999999999994</v>
      </c>
      <c r="O40">
        <v>117.4</v>
      </c>
      <c r="P40">
        <v>29</v>
      </c>
      <c r="Q40">
        <v>98</v>
      </c>
      <c r="R40">
        <v>3.4</v>
      </c>
      <c r="S40">
        <v>3</v>
      </c>
      <c r="T40">
        <v>1</v>
      </c>
      <c r="U40">
        <v>2</v>
      </c>
      <c r="V40">
        <v>5</v>
      </c>
      <c r="W40">
        <v>5</v>
      </c>
      <c r="X40">
        <v>4</v>
      </c>
      <c r="Y40">
        <v>164</v>
      </c>
      <c r="Z40">
        <v>7</v>
      </c>
      <c r="AA40">
        <v>14</v>
      </c>
      <c r="AB40">
        <v>0</v>
      </c>
      <c r="AC40">
        <v>0</v>
      </c>
      <c r="AD40" s="3">
        <v>35</v>
      </c>
      <c r="AE40">
        <v>21</v>
      </c>
      <c r="AF40">
        <v>45</v>
      </c>
      <c r="AG40">
        <v>258</v>
      </c>
      <c r="AH40">
        <v>1</v>
      </c>
      <c r="AI40">
        <v>2</v>
      </c>
      <c r="AJ40">
        <v>4</v>
      </c>
      <c r="AK40">
        <v>8</v>
      </c>
      <c r="AL40">
        <v>5.9</v>
      </c>
      <c r="AM40">
        <v>5.3</v>
      </c>
      <c r="AN40">
        <v>46.7</v>
      </c>
      <c r="AO40">
        <v>53.8</v>
      </c>
      <c r="AP40">
        <v>18</v>
      </c>
      <c r="AQ40">
        <v>70</v>
      </c>
      <c r="AR40">
        <v>3.9</v>
      </c>
      <c r="AS40">
        <v>0</v>
      </c>
      <c r="AT40">
        <v>3</v>
      </c>
      <c r="AU40">
        <v>3</v>
      </c>
      <c r="AV40">
        <v>0</v>
      </c>
      <c r="AW40">
        <v>0</v>
      </c>
      <c r="AX40">
        <v>3</v>
      </c>
      <c r="AY40">
        <v>133</v>
      </c>
      <c r="AZ40">
        <v>4</v>
      </c>
      <c r="BA40">
        <v>15</v>
      </c>
      <c r="BB40">
        <v>3</v>
      </c>
      <c r="BC40">
        <v>5</v>
      </c>
      <c r="BD40" s="3">
        <f t="shared" si="1"/>
        <v>25</v>
      </c>
    </row>
    <row r="41" spans="1:56">
      <c r="A41" t="s">
        <v>0</v>
      </c>
      <c r="B41">
        <f t="shared" si="0"/>
        <v>0</v>
      </c>
      <c r="C41" t="s">
        <v>39</v>
      </c>
      <c r="D41" t="s">
        <v>51</v>
      </c>
      <c r="E41">
        <v>17</v>
      </c>
      <c r="F41">
        <v>28</v>
      </c>
      <c r="G41">
        <v>190</v>
      </c>
      <c r="H41">
        <v>1</v>
      </c>
      <c r="I41">
        <v>3</v>
      </c>
      <c r="J41">
        <v>1</v>
      </c>
      <c r="K41">
        <v>8</v>
      </c>
      <c r="L41">
        <v>7.1</v>
      </c>
      <c r="M41">
        <v>6.6</v>
      </c>
      <c r="N41">
        <v>60.7</v>
      </c>
      <c r="O41">
        <v>53.3</v>
      </c>
      <c r="P41">
        <v>19</v>
      </c>
      <c r="Q41">
        <v>70</v>
      </c>
      <c r="R41">
        <v>3.7</v>
      </c>
      <c r="S41">
        <v>1</v>
      </c>
      <c r="T41">
        <v>0</v>
      </c>
      <c r="U41">
        <v>0</v>
      </c>
      <c r="V41">
        <v>2</v>
      </c>
      <c r="W41">
        <v>2</v>
      </c>
      <c r="X41">
        <v>4</v>
      </c>
      <c r="Y41">
        <v>160</v>
      </c>
      <c r="Z41">
        <v>5</v>
      </c>
      <c r="AA41">
        <v>10</v>
      </c>
      <c r="AB41">
        <v>0</v>
      </c>
      <c r="AC41">
        <v>1</v>
      </c>
      <c r="AD41" s="3">
        <v>23</v>
      </c>
      <c r="AE41">
        <v>13</v>
      </c>
      <c r="AF41">
        <v>21</v>
      </c>
      <c r="AG41">
        <v>147</v>
      </c>
      <c r="AH41">
        <v>1</v>
      </c>
      <c r="AI41">
        <v>1</v>
      </c>
      <c r="AJ41">
        <v>4</v>
      </c>
      <c r="AK41">
        <v>32</v>
      </c>
      <c r="AL41">
        <v>8.5</v>
      </c>
      <c r="AM41">
        <v>5.9</v>
      </c>
      <c r="AN41">
        <v>61.9</v>
      </c>
      <c r="AO41">
        <v>78.900000000000006</v>
      </c>
      <c r="AP41">
        <v>45</v>
      </c>
      <c r="AQ41">
        <v>243</v>
      </c>
      <c r="AR41">
        <v>5.4</v>
      </c>
      <c r="AS41">
        <v>2</v>
      </c>
      <c r="AT41">
        <v>4</v>
      </c>
      <c r="AU41">
        <v>4</v>
      </c>
      <c r="AV41">
        <v>3</v>
      </c>
      <c r="AW41">
        <v>3</v>
      </c>
      <c r="AX41">
        <v>2</v>
      </c>
      <c r="AY41">
        <v>81</v>
      </c>
      <c r="AZ41">
        <v>11</v>
      </c>
      <c r="BA41">
        <v>18</v>
      </c>
      <c r="BB41">
        <v>0</v>
      </c>
      <c r="BC41">
        <v>1</v>
      </c>
      <c r="BD41" s="3">
        <f t="shared" si="1"/>
        <v>37</v>
      </c>
    </row>
    <row r="42" spans="1:56">
      <c r="A42" t="s">
        <v>1</v>
      </c>
      <c r="B42">
        <f t="shared" si="0"/>
        <v>1</v>
      </c>
      <c r="C42" t="s">
        <v>39</v>
      </c>
      <c r="D42" t="s">
        <v>40</v>
      </c>
      <c r="E42">
        <v>24</v>
      </c>
      <c r="F42">
        <v>35</v>
      </c>
      <c r="G42">
        <v>161</v>
      </c>
      <c r="H42">
        <v>1</v>
      </c>
      <c r="I42">
        <v>1</v>
      </c>
      <c r="J42">
        <v>6</v>
      </c>
      <c r="K42">
        <v>33</v>
      </c>
      <c r="L42">
        <v>5.5</v>
      </c>
      <c r="M42">
        <v>3.9</v>
      </c>
      <c r="N42">
        <v>68.599999999999994</v>
      </c>
      <c r="O42">
        <v>76</v>
      </c>
      <c r="P42">
        <v>34</v>
      </c>
      <c r="Q42">
        <v>127</v>
      </c>
      <c r="R42">
        <v>3.7</v>
      </c>
      <c r="S42">
        <v>0</v>
      </c>
      <c r="T42">
        <v>5</v>
      </c>
      <c r="U42">
        <v>5</v>
      </c>
      <c r="V42">
        <v>1</v>
      </c>
      <c r="W42">
        <v>1</v>
      </c>
      <c r="X42">
        <v>4</v>
      </c>
      <c r="Y42">
        <v>163</v>
      </c>
      <c r="Z42">
        <v>6</v>
      </c>
      <c r="AA42">
        <v>19</v>
      </c>
      <c r="AB42">
        <v>1</v>
      </c>
      <c r="AC42">
        <v>2</v>
      </c>
      <c r="AD42" s="3">
        <v>35.5</v>
      </c>
      <c r="AE42">
        <v>20</v>
      </c>
      <c r="AF42">
        <v>41</v>
      </c>
      <c r="AG42">
        <v>336</v>
      </c>
      <c r="AH42">
        <v>2</v>
      </c>
      <c r="AI42">
        <v>3</v>
      </c>
      <c r="AJ42">
        <v>2</v>
      </c>
      <c r="AK42">
        <v>19</v>
      </c>
      <c r="AL42">
        <v>8.6999999999999993</v>
      </c>
      <c r="AM42">
        <v>7.8</v>
      </c>
      <c r="AN42">
        <v>48.8</v>
      </c>
      <c r="AO42">
        <v>62.7</v>
      </c>
      <c r="AP42">
        <v>15</v>
      </c>
      <c r="AQ42">
        <v>51</v>
      </c>
      <c r="AR42">
        <v>3.4</v>
      </c>
      <c r="AS42">
        <v>0</v>
      </c>
      <c r="AT42">
        <v>1</v>
      </c>
      <c r="AU42">
        <v>2</v>
      </c>
      <c r="AV42">
        <v>2</v>
      </c>
      <c r="AW42">
        <v>2</v>
      </c>
      <c r="AX42">
        <v>4</v>
      </c>
      <c r="AY42">
        <v>188</v>
      </c>
      <c r="AZ42">
        <v>5</v>
      </c>
      <c r="BA42">
        <v>14</v>
      </c>
      <c r="BB42">
        <v>0</v>
      </c>
      <c r="BC42">
        <v>1</v>
      </c>
      <c r="BD42" s="3">
        <f t="shared" si="1"/>
        <v>24.5</v>
      </c>
    </row>
    <row r="43" spans="1:56">
      <c r="A43" t="s">
        <v>1</v>
      </c>
      <c r="B43">
        <f t="shared" si="0"/>
        <v>1</v>
      </c>
      <c r="C43" t="s">
        <v>39</v>
      </c>
      <c r="D43" t="s">
        <v>56</v>
      </c>
      <c r="E43">
        <v>20</v>
      </c>
      <c r="F43">
        <v>30</v>
      </c>
      <c r="G43">
        <v>133</v>
      </c>
      <c r="H43">
        <v>1</v>
      </c>
      <c r="I43">
        <v>0</v>
      </c>
      <c r="J43">
        <v>4</v>
      </c>
      <c r="K43">
        <v>14</v>
      </c>
      <c r="L43">
        <v>4.9000000000000004</v>
      </c>
      <c r="M43">
        <v>3.9</v>
      </c>
      <c r="N43">
        <v>66.7</v>
      </c>
      <c r="O43">
        <v>87.2</v>
      </c>
      <c r="P43">
        <v>28</v>
      </c>
      <c r="Q43">
        <v>70</v>
      </c>
      <c r="R43">
        <v>2.5</v>
      </c>
      <c r="S43">
        <v>0</v>
      </c>
      <c r="T43">
        <v>4</v>
      </c>
      <c r="U43">
        <v>4</v>
      </c>
      <c r="V43">
        <v>2</v>
      </c>
      <c r="W43">
        <v>2</v>
      </c>
      <c r="X43">
        <v>7</v>
      </c>
      <c r="Y43">
        <v>271</v>
      </c>
      <c r="Z43">
        <v>6</v>
      </c>
      <c r="AA43">
        <v>17</v>
      </c>
      <c r="AB43">
        <v>0</v>
      </c>
      <c r="AC43">
        <v>0</v>
      </c>
      <c r="AD43" s="3">
        <f>31+6/600</f>
        <v>31.01</v>
      </c>
      <c r="AE43">
        <v>15</v>
      </c>
      <c r="AF43">
        <v>29</v>
      </c>
      <c r="AG43">
        <v>43</v>
      </c>
      <c r="AH43">
        <v>0</v>
      </c>
      <c r="AI43">
        <v>1</v>
      </c>
      <c r="AJ43">
        <v>9</v>
      </c>
      <c r="AK43">
        <v>60</v>
      </c>
      <c r="AL43">
        <v>3.6</v>
      </c>
      <c r="AM43">
        <v>1.1000000000000001</v>
      </c>
      <c r="AN43">
        <v>51.7</v>
      </c>
      <c r="AO43">
        <v>43.3</v>
      </c>
      <c r="AP43">
        <v>22</v>
      </c>
      <c r="AQ43">
        <v>78</v>
      </c>
      <c r="AR43">
        <v>3.5</v>
      </c>
      <c r="AS43">
        <v>0</v>
      </c>
      <c r="AT43">
        <v>1</v>
      </c>
      <c r="AU43">
        <v>2</v>
      </c>
      <c r="AV43">
        <v>0</v>
      </c>
      <c r="AW43">
        <v>0</v>
      </c>
      <c r="AX43">
        <v>9</v>
      </c>
      <c r="AY43">
        <v>348</v>
      </c>
      <c r="AZ43">
        <v>0</v>
      </c>
      <c r="BA43">
        <v>14</v>
      </c>
      <c r="BB43">
        <v>0</v>
      </c>
      <c r="BC43">
        <v>2</v>
      </c>
      <c r="BD43" s="3">
        <f t="shared" si="1"/>
        <v>28.99</v>
      </c>
    </row>
    <row r="44" spans="1:56">
      <c r="A44" t="s">
        <v>1</v>
      </c>
      <c r="B44">
        <f t="shared" si="0"/>
        <v>1</v>
      </c>
      <c r="C44" t="s">
        <v>39</v>
      </c>
      <c r="D44" t="s">
        <v>40</v>
      </c>
      <c r="E44">
        <v>23</v>
      </c>
      <c r="F44">
        <v>27</v>
      </c>
      <c r="G44">
        <v>198</v>
      </c>
      <c r="H44">
        <v>0</v>
      </c>
      <c r="I44">
        <v>0</v>
      </c>
      <c r="J44">
        <v>6</v>
      </c>
      <c r="K44">
        <v>48</v>
      </c>
      <c r="L44">
        <v>9.1</v>
      </c>
      <c r="M44">
        <v>6</v>
      </c>
      <c r="N44">
        <v>85.2</v>
      </c>
      <c r="O44">
        <v>97.2</v>
      </c>
      <c r="P44">
        <v>26</v>
      </c>
      <c r="Q44">
        <v>99</v>
      </c>
      <c r="R44">
        <v>3.8</v>
      </c>
      <c r="S44">
        <v>0</v>
      </c>
      <c r="T44">
        <v>1</v>
      </c>
      <c r="U44">
        <v>3</v>
      </c>
      <c r="V44">
        <v>1</v>
      </c>
      <c r="W44">
        <v>1</v>
      </c>
      <c r="X44">
        <v>7</v>
      </c>
      <c r="Y44">
        <v>317</v>
      </c>
      <c r="Z44">
        <v>4</v>
      </c>
      <c r="AA44">
        <v>15</v>
      </c>
      <c r="AB44">
        <v>0</v>
      </c>
      <c r="AC44">
        <v>1</v>
      </c>
      <c r="AD44" s="3">
        <v>35.5</v>
      </c>
      <c r="AE44">
        <v>9</v>
      </c>
      <c r="AF44">
        <v>22</v>
      </c>
      <c r="AG44">
        <v>44</v>
      </c>
      <c r="AH44">
        <v>0</v>
      </c>
      <c r="AI44">
        <v>0</v>
      </c>
      <c r="AJ44">
        <v>4</v>
      </c>
      <c r="AK44">
        <v>33</v>
      </c>
      <c r="AL44">
        <v>3.5</v>
      </c>
      <c r="AM44">
        <v>1.7</v>
      </c>
      <c r="AN44">
        <v>40.9</v>
      </c>
      <c r="AO44">
        <v>48.7</v>
      </c>
      <c r="AP44">
        <v>23</v>
      </c>
      <c r="AQ44">
        <v>59</v>
      </c>
      <c r="AR44">
        <v>2.6</v>
      </c>
      <c r="AS44">
        <v>0</v>
      </c>
      <c r="AT44">
        <v>1</v>
      </c>
      <c r="AU44">
        <v>1</v>
      </c>
      <c r="AV44">
        <v>0</v>
      </c>
      <c r="AW44">
        <v>0</v>
      </c>
      <c r="AX44">
        <v>10</v>
      </c>
      <c r="AY44">
        <v>458</v>
      </c>
      <c r="AZ44">
        <v>3</v>
      </c>
      <c r="BA44">
        <v>14</v>
      </c>
      <c r="BB44">
        <v>0</v>
      </c>
      <c r="BC44">
        <v>0</v>
      </c>
      <c r="BD44" s="3">
        <f t="shared" si="1"/>
        <v>24.5</v>
      </c>
    </row>
    <row r="45" spans="1:56">
      <c r="A45" t="s">
        <v>0</v>
      </c>
      <c r="B45">
        <f t="shared" si="0"/>
        <v>0</v>
      </c>
      <c r="C45" t="s">
        <v>39</v>
      </c>
      <c r="D45" t="s">
        <v>48</v>
      </c>
      <c r="E45">
        <v>28</v>
      </c>
      <c r="F45">
        <v>39</v>
      </c>
      <c r="G45">
        <v>364</v>
      </c>
      <c r="H45">
        <v>2</v>
      </c>
      <c r="I45">
        <v>0</v>
      </c>
      <c r="J45">
        <v>3</v>
      </c>
      <c r="K45">
        <v>18</v>
      </c>
      <c r="L45">
        <v>9.8000000000000007</v>
      </c>
      <c r="M45">
        <v>8.6999999999999993</v>
      </c>
      <c r="N45">
        <v>71.8</v>
      </c>
      <c r="O45">
        <v>117.9</v>
      </c>
      <c r="P45">
        <v>13</v>
      </c>
      <c r="Q45">
        <v>45</v>
      </c>
      <c r="R45">
        <v>3.5</v>
      </c>
      <c r="S45">
        <v>0</v>
      </c>
      <c r="T45">
        <v>4</v>
      </c>
      <c r="U45">
        <v>4</v>
      </c>
      <c r="V45">
        <v>2</v>
      </c>
      <c r="W45">
        <v>2</v>
      </c>
      <c r="X45">
        <v>3</v>
      </c>
      <c r="Y45">
        <v>123</v>
      </c>
      <c r="Z45">
        <v>3</v>
      </c>
      <c r="AA45">
        <v>10</v>
      </c>
      <c r="AB45">
        <v>0</v>
      </c>
      <c r="AC45">
        <v>1</v>
      </c>
      <c r="AD45" s="3">
        <v>23.5</v>
      </c>
      <c r="AE45">
        <v>31</v>
      </c>
      <c r="AF45">
        <v>38</v>
      </c>
      <c r="AG45">
        <v>301</v>
      </c>
      <c r="AH45">
        <v>3</v>
      </c>
      <c r="AI45">
        <v>1</v>
      </c>
      <c r="AJ45">
        <v>1</v>
      </c>
      <c r="AK45">
        <v>9</v>
      </c>
      <c r="AL45">
        <v>8.1999999999999993</v>
      </c>
      <c r="AM45">
        <v>7.7</v>
      </c>
      <c r="AN45">
        <v>81.599999999999994</v>
      </c>
      <c r="AO45">
        <v>115</v>
      </c>
      <c r="AP45">
        <v>27</v>
      </c>
      <c r="AQ45">
        <v>57</v>
      </c>
      <c r="AR45">
        <v>2.1</v>
      </c>
      <c r="AS45">
        <v>0</v>
      </c>
      <c r="AT45">
        <v>2</v>
      </c>
      <c r="AU45">
        <v>2</v>
      </c>
      <c r="AV45">
        <v>3</v>
      </c>
      <c r="AW45">
        <v>4</v>
      </c>
      <c r="AX45">
        <v>3</v>
      </c>
      <c r="AY45">
        <v>158</v>
      </c>
      <c r="AZ45">
        <v>8</v>
      </c>
      <c r="BA45">
        <v>15</v>
      </c>
      <c r="BB45">
        <v>0</v>
      </c>
      <c r="BC45">
        <v>0</v>
      </c>
      <c r="BD45" s="3">
        <f t="shared" si="1"/>
        <v>36.5</v>
      </c>
    </row>
    <row r="46" spans="1:56">
      <c r="A46" t="s">
        <v>0</v>
      </c>
      <c r="B46">
        <f t="shared" si="0"/>
        <v>0</v>
      </c>
      <c r="C46" t="s">
        <v>39</v>
      </c>
      <c r="D46" t="s">
        <v>35</v>
      </c>
      <c r="E46">
        <v>22</v>
      </c>
      <c r="F46">
        <v>36</v>
      </c>
      <c r="G46">
        <v>182</v>
      </c>
      <c r="H46">
        <v>1</v>
      </c>
      <c r="I46">
        <v>0</v>
      </c>
      <c r="J46">
        <v>1</v>
      </c>
      <c r="K46">
        <v>13</v>
      </c>
      <c r="L46">
        <v>5.4</v>
      </c>
      <c r="M46">
        <v>4.9000000000000004</v>
      </c>
      <c r="N46">
        <v>61.1</v>
      </c>
      <c r="O46">
        <v>83.3</v>
      </c>
      <c r="P46">
        <v>14</v>
      </c>
      <c r="Q46">
        <v>60</v>
      </c>
      <c r="R46">
        <v>4.3</v>
      </c>
      <c r="S46">
        <v>0</v>
      </c>
      <c r="T46">
        <v>1</v>
      </c>
      <c r="U46">
        <v>2</v>
      </c>
      <c r="V46">
        <v>1</v>
      </c>
      <c r="W46">
        <v>1</v>
      </c>
      <c r="X46">
        <v>6</v>
      </c>
      <c r="Y46">
        <v>251</v>
      </c>
      <c r="Z46">
        <v>3</v>
      </c>
      <c r="AA46">
        <v>12</v>
      </c>
      <c r="AB46">
        <v>1</v>
      </c>
      <c r="AC46">
        <v>1</v>
      </c>
      <c r="AD46" s="3">
        <v>22</v>
      </c>
      <c r="AE46">
        <v>22</v>
      </c>
      <c r="AF46">
        <v>33</v>
      </c>
      <c r="AG46">
        <v>223</v>
      </c>
      <c r="AH46">
        <v>2</v>
      </c>
      <c r="AI46">
        <v>0</v>
      </c>
      <c r="AJ46">
        <v>2</v>
      </c>
      <c r="AK46">
        <v>0</v>
      </c>
      <c r="AL46">
        <v>6.8</v>
      </c>
      <c r="AM46">
        <v>6.4</v>
      </c>
      <c r="AN46">
        <v>66.7</v>
      </c>
      <c r="AO46">
        <v>106</v>
      </c>
      <c r="AP46">
        <v>37</v>
      </c>
      <c r="AQ46">
        <v>132</v>
      </c>
      <c r="AR46">
        <v>3.6</v>
      </c>
      <c r="AS46">
        <v>1</v>
      </c>
      <c r="AT46">
        <v>1</v>
      </c>
      <c r="AU46">
        <v>1</v>
      </c>
      <c r="AV46">
        <v>3</v>
      </c>
      <c r="AW46">
        <v>3</v>
      </c>
      <c r="AX46">
        <v>3</v>
      </c>
      <c r="AY46">
        <v>136</v>
      </c>
      <c r="AZ46">
        <v>9</v>
      </c>
      <c r="BA46">
        <v>15</v>
      </c>
      <c r="BB46">
        <v>0</v>
      </c>
      <c r="BC46">
        <v>0</v>
      </c>
      <c r="BD46" s="3">
        <f t="shared" si="1"/>
        <v>38</v>
      </c>
    </row>
    <row r="47" spans="1:56">
      <c r="A47" t="s">
        <v>1</v>
      </c>
      <c r="B47">
        <f t="shared" si="0"/>
        <v>1</v>
      </c>
      <c r="C47" t="s">
        <v>39</v>
      </c>
      <c r="D47" t="s">
        <v>57</v>
      </c>
      <c r="E47">
        <v>24</v>
      </c>
      <c r="F47">
        <v>35</v>
      </c>
      <c r="G47">
        <v>225</v>
      </c>
      <c r="H47">
        <v>0</v>
      </c>
      <c r="I47">
        <v>1</v>
      </c>
      <c r="J47">
        <v>1</v>
      </c>
      <c r="K47">
        <v>10</v>
      </c>
      <c r="L47">
        <v>6.7</v>
      </c>
      <c r="M47">
        <v>6.3</v>
      </c>
      <c r="N47">
        <v>68.599999999999994</v>
      </c>
      <c r="O47">
        <v>74.099999999999994</v>
      </c>
      <c r="P47">
        <v>21</v>
      </c>
      <c r="Q47">
        <v>103</v>
      </c>
      <c r="R47">
        <v>4.9000000000000004</v>
      </c>
      <c r="S47">
        <v>2</v>
      </c>
      <c r="T47">
        <v>2</v>
      </c>
      <c r="U47">
        <v>2</v>
      </c>
      <c r="V47">
        <v>3</v>
      </c>
      <c r="W47">
        <v>3</v>
      </c>
      <c r="X47">
        <v>6</v>
      </c>
      <c r="Y47">
        <v>253</v>
      </c>
      <c r="Z47">
        <v>3</v>
      </c>
      <c r="AA47">
        <v>11</v>
      </c>
      <c r="AB47">
        <v>0</v>
      </c>
      <c r="AC47">
        <v>0</v>
      </c>
      <c r="AD47" s="3">
        <f>26+29/60</f>
        <v>26.483333333333334</v>
      </c>
      <c r="AE47">
        <v>28</v>
      </c>
      <c r="AF47">
        <v>41</v>
      </c>
      <c r="AG47">
        <v>210</v>
      </c>
      <c r="AH47">
        <v>0</v>
      </c>
      <c r="AI47">
        <v>1</v>
      </c>
      <c r="AJ47">
        <v>6</v>
      </c>
      <c r="AK47">
        <v>45</v>
      </c>
      <c r="AL47">
        <v>6.2</v>
      </c>
      <c r="AM47">
        <v>4.5</v>
      </c>
      <c r="AN47">
        <v>68.3</v>
      </c>
      <c r="AO47">
        <v>70.2</v>
      </c>
      <c r="AP47">
        <v>22</v>
      </c>
      <c r="AQ47">
        <v>113</v>
      </c>
      <c r="AR47">
        <v>5.0999999999999996</v>
      </c>
      <c r="AS47">
        <v>1</v>
      </c>
      <c r="AT47">
        <v>2</v>
      </c>
      <c r="AU47">
        <v>3</v>
      </c>
      <c r="AV47">
        <v>1</v>
      </c>
      <c r="AW47">
        <v>1</v>
      </c>
      <c r="AX47">
        <v>2</v>
      </c>
      <c r="AY47">
        <v>97</v>
      </c>
      <c r="AZ47">
        <v>4</v>
      </c>
      <c r="BA47">
        <v>14</v>
      </c>
      <c r="BB47">
        <v>1</v>
      </c>
      <c r="BC47">
        <v>5</v>
      </c>
      <c r="BD47" s="3">
        <f t="shared" si="1"/>
        <v>33.516666666666666</v>
      </c>
    </row>
    <row r="48" spans="1:56">
      <c r="A48" t="s">
        <v>0</v>
      </c>
      <c r="B48">
        <f t="shared" si="0"/>
        <v>0</v>
      </c>
      <c r="C48" t="s">
        <v>39</v>
      </c>
      <c r="D48" t="s">
        <v>58</v>
      </c>
      <c r="E48">
        <v>13</v>
      </c>
      <c r="F48">
        <v>31</v>
      </c>
      <c r="G48">
        <v>112</v>
      </c>
      <c r="H48">
        <v>0</v>
      </c>
      <c r="I48">
        <v>0</v>
      </c>
      <c r="J48">
        <v>0</v>
      </c>
      <c r="K48">
        <v>0</v>
      </c>
      <c r="L48">
        <v>3.6</v>
      </c>
      <c r="M48">
        <v>3.6</v>
      </c>
      <c r="N48">
        <v>41.9</v>
      </c>
      <c r="O48">
        <v>52.1</v>
      </c>
      <c r="P48">
        <v>32</v>
      </c>
      <c r="Q48">
        <v>206</v>
      </c>
      <c r="R48">
        <v>6.4</v>
      </c>
      <c r="S48">
        <v>1</v>
      </c>
      <c r="T48">
        <v>3</v>
      </c>
      <c r="U48">
        <v>3</v>
      </c>
      <c r="V48">
        <v>1</v>
      </c>
      <c r="W48">
        <v>1</v>
      </c>
      <c r="X48">
        <v>6</v>
      </c>
      <c r="Y48">
        <v>226</v>
      </c>
      <c r="Z48">
        <v>2</v>
      </c>
      <c r="AA48">
        <v>13</v>
      </c>
      <c r="AB48">
        <v>0</v>
      </c>
      <c r="AC48">
        <v>0</v>
      </c>
      <c r="AD48" s="3">
        <v>26.5</v>
      </c>
      <c r="AE48">
        <v>20</v>
      </c>
      <c r="AF48">
        <v>38</v>
      </c>
      <c r="AG48">
        <v>211</v>
      </c>
      <c r="AH48">
        <v>3</v>
      </c>
      <c r="AI48">
        <v>1</v>
      </c>
      <c r="AJ48">
        <v>3</v>
      </c>
      <c r="AK48">
        <v>20</v>
      </c>
      <c r="AL48">
        <v>6.1</v>
      </c>
      <c r="AM48">
        <v>5.0999999999999996</v>
      </c>
      <c r="AN48">
        <v>52.6</v>
      </c>
      <c r="AO48">
        <v>84.4</v>
      </c>
      <c r="AP48">
        <v>23</v>
      </c>
      <c r="AQ48">
        <v>97</v>
      </c>
      <c r="AR48">
        <v>4.2</v>
      </c>
      <c r="AS48">
        <v>0</v>
      </c>
      <c r="AT48">
        <v>1</v>
      </c>
      <c r="AU48">
        <v>1</v>
      </c>
      <c r="AV48">
        <v>3</v>
      </c>
      <c r="AW48">
        <v>3</v>
      </c>
      <c r="AX48">
        <v>7</v>
      </c>
      <c r="AY48">
        <v>324</v>
      </c>
      <c r="AZ48">
        <v>5</v>
      </c>
      <c r="BA48">
        <v>14</v>
      </c>
      <c r="BB48">
        <v>1</v>
      </c>
      <c r="BC48">
        <v>1</v>
      </c>
      <c r="BD48" s="3">
        <f t="shared" si="1"/>
        <v>33.5</v>
      </c>
    </row>
    <row r="49" spans="1:56">
      <c r="A49" t="s">
        <v>0</v>
      </c>
      <c r="B49">
        <f t="shared" si="0"/>
        <v>0</v>
      </c>
      <c r="C49" t="s">
        <v>39</v>
      </c>
      <c r="D49" t="s">
        <v>52</v>
      </c>
      <c r="E49">
        <v>21</v>
      </c>
      <c r="F49">
        <v>33</v>
      </c>
      <c r="G49">
        <v>224</v>
      </c>
      <c r="H49">
        <v>2</v>
      </c>
      <c r="I49">
        <v>0</v>
      </c>
      <c r="J49">
        <v>4</v>
      </c>
      <c r="K49">
        <v>16</v>
      </c>
      <c r="L49">
        <v>7.3</v>
      </c>
      <c r="M49">
        <v>6.1</v>
      </c>
      <c r="N49">
        <v>63.6</v>
      </c>
      <c r="O49">
        <v>103.6</v>
      </c>
      <c r="P49">
        <v>16</v>
      </c>
      <c r="Q49">
        <v>61</v>
      </c>
      <c r="R49">
        <v>3.8</v>
      </c>
      <c r="S49">
        <v>0</v>
      </c>
      <c r="T49">
        <v>0</v>
      </c>
      <c r="U49">
        <v>0</v>
      </c>
      <c r="V49">
        <v>0</v>
      </c>
      <c r="W49">
        <v>2</v>
      </c>
      <c r="X49">
        <v>6</v>
      </c>
      <c r="Y49">
        <v>238</v>
      </c>
      <c r="Z49">
        <v>6</v>
      </c>
      <c r="AA49">
        <v>13</v>
      </c>
      <c r="AB49">
        <v>0</v>
      </c>
      <c r="AC49">
        <v>1</v>
      </c>
      <c r="AD49" s="3">
        <v>23</v>
      </c>
      <c r="AE49">
        <v>40</v>
      </c>
      <c r="AF49">
        <v>52</v>
      </c>
      <c r="AG49">
        <v>369</v>
      </c>
      <c r="AH49">
        <v>3</v>
      </c>
      <c r="AI49">
        <v>2</v>
      </c>
      <c r="AJ49">
        <v>2</v>
      </c>
      <c r="AK49">
        <v>6</v>
      </c>
      <c r="AL49">
        <v>7.2</v>
      </c>
      <c r="AM49">
        <v>6.8</v>
      </c>
      <c r="AN49">
        <v>76.900000000000006</v>
      </c>
      <c r="AO49">
        <v>99</v>
      </c>
      <c r="AP49">
        <v>24</v>
      </c>
      <c r="AQ49">
        <v>73</v>
      </c>
      <c r="AR49">
        <v>3</v>
      </c>
      <c r="AS49">
        <v>0</v>
      </c>
      <c r="AT49">
        <v>1</v>
      </c>
      <c r="AU49">
        <v>2</v>
      </c>
      <c r="AV49">
        <v>1</v>
      </c>
      <c r="AW49">
        <v>2</v>
      </c>
      <c r="AX49">
        <v>3</v>
      </c>
      <c r="AY49">
        <v>130</v>
      </c>
      <c r="AZ49">
        <v>8</v>
      </c>
      <c r="BA49">
        <v>16</v>
      </c>
      <c r="BB49">
        <v>1</v>
      </c>
      <c r="BC49">
        <v>1</v>
      </c>
      <c r="BD49" s="3">
        <f t="shared" si="1"/>
        <v>37</v>
      </c>
    </row>
    <row r="50" spans="1:56">
      <c r="A50" t="s">
        <v>1</v>
      </c>
      <c r="B50">
        <f t="shared" si="0"/>
        <v>1</v>
      </c>
      <c r="C50" t="s">
        <v>39</v>
      </c>
      <c r="D50" t="s">
        <v>38</v>
      </c>
      <c r="E50">
        <v>20</v>
      </c>
      <c r="F50">
        <v>33</v>
      </c>
      <c r="G50">
        <v>173</v>
      </c>
      <c r="H50">
        <v>2</v>
      </c>
      <c r="I50">
        <v>0</v>
      </c>
      <c r="J50">
        <v>3</v>
      </c>
      <c r="K50">
        <v>31</v>
      </c>
      <c r="L50">
        <v>6.2</v>
      </c>
      <c r="M50">
        <v>4.8</v>
      </c>
      <c r="N50">
        <v>60.6</v>
      </c>
      <c r="O50">
        <v>94.6</v>
      </c>
      <c r="P50">
        <v>21</v>
      </c>
      <c r="Q50">
        <v>76</v>
      </c>
      <c r="R50">
        <v>3.6</v>
      </c>
      <c r="S50">
        <v>0</v>
      </c>
      <c r="T50">
        <v>1</v>
      </c>
      <c r="U50">
        <v>1</v>
      </c>
      <c r="V50">
        <v>2</v>
      </c>
      <c r="W50">
        <v>3</v>
      </c>
      <c r="X50">
        <v>5</v>
      </c>
      <c r="Y50">
        <v>212</v>
      </c>
      <c r="Z50">
        <v>5</v>
      </c>
      <c r="AA50">
        <v>13</v>
      </c>
      <c r="AB50">
        <v>0</v>
      </c>
      <c r="AC50">
        <v>1</v>
      </c>
      <c r="AD50" s="3">
        <v>26</v>
      </c>
      <c r="AE50">
        <v>24</v>
      </c>
      <c r="AF50">
        <v>40</v>
      </c>
      <c r="AG50">
        <v>247</v>
      </c>
      <c r="AH50">
        <v>2</v>
      </c>
      <c r="AI50">
        <v>2</v>
      </c>
      <c r="AJ50">
        <v>2</v>
      </c>
      <c r="AK50">
        <v>18</v>
      </c>
      <c r="AL50">
        <v>6.6</v>
      </c>
      <c r="AM50">
        <v>5.9</v>
      </c>
      <c r="AN50">
        <v>60</v>
      </c>
      <c r="AO50">
        <v>73.599999999999994</v>
      </c>
      <c r="AP50">
        <v>27</v>
      </c>
      <c r="AQ50">
        <v>86</v>
      </c>
      <c r="AR50">
        <v>3.2</v>
      </c>
      <c r="AS50">
        <v>1</v>
      </c>
      <c r="AT50">
        <v>0</v>
      </c>
      <c r="AU50">
        <v>1</v>
      </c>
      <c r="AV50">
        <v>3</v>
      </c>
      <c r="AW50">
        <v>3</v>
      </c>
      <c r="AX50">
        <v>4</v>
      </c>
      <c r="AY50">
        <v>189</v>
      </c>
      <c r="AZ50">
        <v>4</v>
      </c>
      <c r="BA50">
        <v>14</v>
      </c>
      <c r="BB50">
        <v>2</v>
      </c>
      <c r="BC50">
        <v>3</v>
      </c>
      <c r="BD50" s="3">
        <f t="shared" si="1"/>
        <v>34</v>
      </c>
    </row>
    <row r="51" spans="1:56">
      <c r="A51" t="s">
        <v>0</v>
      </c>
      <c r="B51">
        <f t="shared" si="0"/>
        <v>0</v>
      </c>
      <c r="C51" t="s">
        <v>39</v>
      </c>
      <c r="D51" t="s">
        <v>35</v>
      </c>
      <c r="E51">
        <v>26</v>
      </c>
      <c r="F51">
        <v>40</v>
      </c>
      <c r="G51">
        <v>234</v>
      </c>
      <c r="H51">
        <v>3</v>
      </c>
      <c r="I51">
        <v>3</v>
      </c>
      <c r="J51">
        <v>1</v>
      </c>
      <c r="K51">
        <v>9</v>
      </c>
      <c r="L51">
        <v>6.1</v>
      </c>
      <c r="M51">
        <v>5.7</v>
      </c>
      <c r="N51">
        <v>65</v>
      </c>
      <c r="O51">
        <v>74.400000000000006</v>
      </c>
      <c r="P51">
        <v>23</v>
      </c>
      <c r="Q51">
        <v>107</v>
      </c>
      <c r="R51">
        <v>4.7</v>
      </c>
      <c r="S51">
        <v>0</v>
      </c>
      <c r="T51">
        <v>1</v>
      </c>
      <c r="U51">
        <v>1</v>
      </c>
      <c r="V51">
        <v>2</v>
      </c>
      <c r="W51">
        <v>2</v>
      </c>
      <c r="X51">
        <v>4</v>
      </c>
      <c r="Y51">
        <v>161</v>
      </c>
      <c r="Z51">
        <v>4</v>
      </c>
      <c r="AA51">
        <v>13</v>
      </c>
      <c r="AB51">
        <v>2</v>
      </c>
      <c r="AC51">
        <v>2</v>
      </c>
      <c r="AD51" s="3">
        <v>32.5</v>
      </c>
      <c r="AE51">
        <v>19</v>
      </c>
      <c r="AF51">
        <v>31</v>
      </c>
      <c r="AG51">
        <v>237</v>
      </c>
      <c r="AH51">
        <v>3</v>
      </c>
      <c r="AI51">
        <v>1</v>
      </c>
      <c r="AJ51">
        <v>2</v>
      </c>
      <c r="AK51">
        <v>17</v>
      </c>
      <c r="AL51">
        <v>8.1999999999999993</v>
      </c>
      <c r="AM51">
        <v>7.2</v>
      </c>
      <c r="AN51">
        <v>61.3</v>
      </c>
      <c r="AO51">
        <v>103.8</v>
      </c>
      <c r="AP51">
        <v>25</v>
      </c>
      <c r="AQ51">
        <v>90</v>
      </c>
      <c r="AR51">
        <v>3.6</v>
      </c>
      <c r="AS51">
        <v>0</v>
      </c>
      <c r="AT51">
        <v>0</v>
      </c>
      <c r="AU51">
        <v>0</v>
      </c>
      <c r="AV51">
        <v>5</v>
      </c>
      <c r="AW51">
        <v>5</v>
      </c>
      <c r="AX51">
        <v>3</v>
      </c>
      <c r="AY51">
        <v>125</v>
      </c>
      <c r="AZ51">
        <v>7</v>
      </c>
      <c r="BA51">
        <v>12</v>
      </c>
      <c r="BB51">
        <v>0</v>
      </c>
      <c r="BC51">
        <v>0</v>
      </c>
      <c r="BD51" s="3">
        <f t="shared" si="1"/>
        <v>27.5</v>
      </c>
    </row>
    <row r="52" spans="1:56">
      <c r="A52" t="s">
        <v>0</v>
      </c>
      <c r="B52">
        <f t="shared" si="0"/>
        <v>0</v>
      </c>
      <c r="C52" t="s">
        <v>40</v>
      </c>
      <c r="D52" t="s">
        <v>44</v>
      </c>
      <c r="E52">
        <v>37</v>
      </c>
      <c r="F52">
        <v>59</v>
      </c>
      <c r="G52">
        <v>297</v>
      </c>
      <c r="H52">
        <v>1</v>
      </c>
      <c r="I52">
        <v>1</v>
      </c>
      <c r="J52">
        <v>3</v>
      </c>
      <c r="K52">
        <v>12</v>
      </c>
      <c r="L52">
        <v>5.2</v>
      </c>
      <c r="M52">
        <v>4.8</v>
      </c>
      <c r="N52">
        <v>62.7</v>
      </c>
      <c r="O52">
        <v>73.900000000000006</v>
      </c>
      <c r="P52">
        <v>17</v>
      </c>
      <c r="Q52">
        <v>83</v>
      </c>
      <c r="R52">
        <v>4.9000000000000004</v>
      </c>
      <c r="S52">
        <v>0</v>
      </c>
      <c r="T52">
        <v>1</v>
      </c>
      <c r="U52">
        <v>2</v>
      </c>
      <c r="V52">
        <v>0</v>
      </c>
      <c r="W52">
        <v>1</v>
      </c>
      <c r="X52">
        <v>6</v>
      </c>
      <c r="Y52">
        <v>253</v>
      </c>
      <c r="Z52">
        <v>2</v>
      </c>
      <c r="AA52">
        <v>14</v>
      </c>
      <c r="AB52">
        <v>3</v>
      </c>
      <c r="AC52">
        <v>4</v>
      </c>
      <c r="AD52" s="3">
        <f>32.5</f>
        <v>32.5</v>
      </c>
      <c r="AE52">
        <v>17</v>
      </c>
      <c r="AF52">
        <v>30</v>
      </c>
      <c r="AG52">
        <v>211</v>
      </c>
      <c r="AH52">
        <v>3</v>
      </c>
      <c r="AI52">
        <v>1</v>
      </c>
      <c r="AJ52">
        <v>2</v>
      </c>
      <c r="AK52">
        <v>2</v>
      </c>
      <c r="AL52">
        <v>7.1</v>
      </c>
      <c r="AM52">
        <v>6.6</v>
      </c>
      <c r="AN52">
        <v>56.7</v>
      </c>
      <c r="AO52">
        <v>98.1</v>
      </c>
      <c r="AP52">
        <v>21</v>
      </c>
      <c r="AQ52">
        <v>63</v>
      </c>
      <c r="AR52">
        <v>3</v>
      </c>
      <c r="AS52">
        <v>0</v>
      </c>
      <c r="AT52">
        <v>1</v>
      </c>
      <c r="AU52">
        <v>1</v>
      </c>
      <c r="AV52">
        <v>3</v>
      </c>
      <c r="AW52">
        <v>3</v>
      </c>
      <c r="AX52">
        <v>6</v>
      </c>
      <c r="AY52">
        <v>291</v>
      </c>
      <c r="AZ52">
        <v>5</v>
      </c>
      <c r="BA52">
        <v>13</v>
      </c>
      <c r="BB52">
        <v>0</v>
      </c>
      <c r="BC52">
        <v>0</v>
      </c>
      <c r="BD52" s="3">
        <f t="shared" si="1"/>
        <v>27.5</v>
      </c>
    </row>
    <row r="53" spans="1:56">
      <c r="A53" t="s">
        <v>1</v>
      </c>
      <c r="B53">
        <f t="shared" si="0"/>
        <v>1</v>
      </c>
      <c r="C53" t="s">
        <v>40</v>
      </c>
      <c r="D53" t="s">
        <v>49</v>
      </c>
      <c r="E53">
        <v>27</v>
      </c>
      <c r="F53">
        <v>45</v>
      </c>
      <c r="G53">
        <v>309</v>
      </c>
      <c r="H53">
        <v>4</v>
      </c>
      <c r="I53">
        <v>0</v>
      </c>
      <c r="J53">
        <v>2</v>
      </c>
      <c r="K53">
        <v>15</v>
      </c>
      <c r="L53">
        <v>7.2</v>
      </c>
      <c r="M53">
        <v>6.6</v>
      </c>
      <c r="N53">
        <v>60</v>
      </c>
      <c r="O53">
        <v>110.3</v>
      </c>
      <c r="P53">
        <v>20</v>
      </c>
      <c r="Q53">
        <v>93</v>
      </c>
      <c r="R53">
        <v>4.7</v>
      </c>
      <c r="S53">
        <v>0</v>
      </c>
      <c r="T53">
        <v>1</v>
      </c>
      <c r="U53">
        <v>1</v>
      </c>
      <c r="V53">
        <v>4</v>
      </c>
      <c r="W53">
        <v>4</v>
      </c>
      <c r="X53">
        <v>4</v>
      </c>
      <c r="Y53">
        <v>189</v>
      </c>
      <c r="Z53">
        <v>8</v>
      </c>
      <c r="AA53">
        <v>15</v>
      </c>
      <c r="AB53">
        <v>1</v>
      </c>
      <c r="AC53">
        <v>1</v>
      </c>
      <c r="AD53" s="3">
        <v>28</v>
      </c>
      <c r="AE53">
        <v>22</v>
      </c>
      <c r="AF53">
        <v>27</v>
      </c>
      <c r="AG53">
        <v>221</v>
      </c>
      <c r="AH53">
        <v>1</v>
      </c>
      <c r="AI53">
        <v>1</v>
      </c>
      <c r="AJ53">
        <v>1</v>
      </c>
      <c r="AK53">
        <v>8</v>
      </c>
      <c r="AL53">
        <v>8.5</v>
      </c>
      <c r="AM53">
        <v>7.9</v>
      </c>
      <c r="AN53">
        <v>81.5</v>
      </c>
      <c r="AO53">
        <v>97.7</v>
      </c>
      <c r="AP53">
        <v>37</v>
      </c>
      <c r="AQ53">
        <v>184</v>
      </c>
      <c r="AR53">
        <v>5</v>
      </c>
      <c r="AS53">
        <v>3</v>
      </c>
      <c r="AT53">
        <v>1</v>
      </c>
      <c r="AU53">
        <v>1</v>
      </c>
      <c r="AV53">
        <v>3</v>
      </c>
      <c r="AW53">
        <v>4</v>
      </c>
      <c r="AX53">
        <v>3</v>
      </c>
      <c r="AY53">
        <v>156</v>
      </c>
      <c r="AZ53">
        <v>8</v>
      </c>
      <c r="BA53">
        <v>12</v>
      </c>
      <c r="BB53">
        <v>0</v>
      </c>
      <c r="BC53">
        <v>0</v>
      </c>
      <c r="BD53" s="3">
        <f t="shared" si="1"/>
        <v>32</v>
      </c>
    </row>
    <row r="54" spans="1:56">
      <c r="A54" t="s">
        <v>0</v>
      </c>
      <c r="B54">
        <f t="shared" si="0"/>
        <v>0</v>
      </c>
      <c r="C54" t="s">
        <v>40</v>
      </c>
      <c r="D54" t="s">
        <v>52</v>
      </c>
      <c r="E54">
        <v>28</v>
      </c>
      <c r="F54">
        <v>52</v>
      </c>
      <c r="G54">
        <v>252</v>
      </c>
      <c r="H54">
        <v>0</v>
      </c>
      <c r="I54">
        <v>2</v>
      </c>
      <c r="J54">
        <v>4</v>
      </c>
      <c r="K54">
        <v>33</v>
      </c>
      <c r="L54">
        <v>5.5</v>
      </c>
      <c r="M54">
        <v>4.5</v>
      </c>
      <c r="N54">
        <v>53.8</v>
      </c>
      <c r="O54">
        <v>51.1</v>
      </c>
      <c r="P54">
        <v>20</v>
      </c>
      <c r="Q54">
        <v>76</v>
      </c>
      <c r="R54">
        <v>3.8</v>
      </c>
      <c r="S54">
        <v>0</v>
      </c>
      <c r="T54">
        <v>4</v>
      </c>
      <c r="U54">
        <v>4</v>
      </c>
      <c r="V54">
        <v>0</v>
      </c>
      <c r="W54">
        <v>0</v>
      </c>
      <c r="X54">
        <v>3</v>
      </c>
      <c r="Y54">
        <v>146</v>
      </c>
      <c r="Z54">
        <v>7</v>
      </c>
      <c r="AA54">
        <v>18</v>
      </c>
      <c r="AB54">
        <v>0</v>
      </c>
      <c r="AC54">
        <v>3</v>
      </c>
      <c r="AD54" s="3">
        <v>27.5</v>
      </c>
      <c r="AE54">
        <v>23</v>
      </c>
      <c r="AF54">
        <v>36</v>
      </c>
      <c r="AG54">
        <v>261</v>
      </c>
      <c r="AH54">
        <v>3</v>
      </c>
      <c r="AI54">
        <v>0</v>
      </c>
      <c r="AJ54">
        <v>2</v>
      </c>
      <c r="AK54">
        <v>14</v>
      </c>
      <c r="AL54">
        <v>7.6</v>
      </c>
      <c r="AM54">
        <v>6.9</v>
      </c>
      <c r="AN54">
        <v>63.9</v>
      </c>
      <c r="AO54">
        <v>113.3</v>
      </c>
      <c r="AP54">
        <v>28</v>
      </c>
      <c r="AQ54">
        <v>69</v>
      </c>
      <c r="AR54">
        <v>2.5</v>
      </c>
      <c r="AS54">
        <v>0</v>
      </c>
      <c r="AT54">
        <v>2</v>
      </c>
      <c r="AU54">
        <v>3</v>
      </c>
      <c r="AV54">
        <v>3</v>
      </c>
      <c r="AW54">
        <v>3</v>
      </c>
      <c r="AX54">
        <v>3</v>
      </c>
      <c r="AY54">
        <v>142</v>
      </c>
      <c r="AZ54">
        <v>7</v>
      </c>
      <c r="BA54">
        <v>14</v>
      </c>
      <c r="BB54">
        <v>0</v>
      </c>
      <c r="BC54">
        <v>1</v>
      </c>
      <c r="BD54" s="3">
        <f t="shared" si="1"/>
        <v>32.5</v>
      </c>
    </row>
    <row r="55" spans="1:56">
      <c r="A55" t="s">
        <v>1</v>
      </c>
      <c r="B55">
        <f t="shared" si="0"/>
        <v>1</v>
      </c>
      <c r="C55" t="s">
        <v>40</v>
      </c>
      <c r="D55" t="s">
        <v>45</v>
      </c>
      <c r="E55">
        <v>19</v>
      </c>
      <c r="F55">
        <v>37</v>
      </c>
      <c r="G55">
        <v>250</v>
      </c>
      <c r="H55">
        <v>2</v>
      </c>
      <c r="I55">
        <v>2</v>
      </c>
      <c r="J55">
        <v>1</v>
      </c>
      <c r="K55">
        <v>4</v>
      </c>
      <c r="L55">
        <v>6.9</v>
      </c>
      <c r="M55">
        <v>6.6</v>
      </c>
      <c r="N55">
        <v>51.4</v>
      </c>
      <c r="O55">
        <v>68.5</v>
      </c>
      <c r="P55">
        <v>29</v>
      </c>
      <c r="Q55">
        <v>98</v>
      </c>
      <c r="R55">
        <v>3.4</v>
      </c>
      <c r="S55">
        <v>1</v>
      </c>
      <c r="T55">
        <v>1</v>
      </c>
      <c r="U55">
        <v>1</v>
      </c>
      <c r="V55">
        <v>3</v>
      </c>
      <c r="W55">
        <v>3</v>
      </c>
      <c r="X55">
        <v>5</v>
      </c>
      <c r="Y55">
        <v>235</v>
      </c>
      <c r="Z55">
        <v>6</v>
      </c>
      <c r="AA55">
        <v>15</v>
      </c>
      <c r="AB55">
        <v>1</v>
      </c>
      <c r="AC55">
        <v>1</v>
      </c>
      <c r="AD55" s="3">
        <f>29+59/60</f>
        <v>29.983333333333334</v>
      </c>
      <c r="AE55">
        <v>17</v>
      </c>
      <c r="AF55">
        <v>26</v>
      </c>
      <c r="AG55">
        <v>178</v>
      </c>
      <c r="AH55">
        <v>0</v>
      </c>
      <c r="AI55">
        <v>4</v>
      </c>
      <c r="AJ55">
        <v>3</v>
      </c>
      <c r="AK55">
        <v>26</v>
      </c>
      <c r="AL55">
        <v>7.8</v>
      </c>
      <c r="AM55">
        <v>6.1</v>
      </c>
      <c r="AN55">
        <v>65.400000000000006</v>
      </c>
      <c r="AO55">
        <v>45.5</v>
      </c>
      <c r="AP55">
        <v>31</v>
      </c>
      <c r="AQ55">
        <v>119</v>
      </c>
      <c r="AR55">
        <v>3.8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4</v>
      </c>
      <c r="AY55">
        <v>158</v>
      </c>
      <c r="AZ55">
        <v>6</v>
      </c>
      <c r="BA55">
        <v>12</v>
      </c>
      <c r="BB55">
        <v>1</v>
      </c>
      <c r="BC55">
        <v>1</v>
      </c>
      <c r="BD55" s="3">
        <f t="shared" si="1"/>
        <v>30.016666666666666</v>
      </c>
    </row>
    <row r="56" spans="1:56">
      <c r="A56" t="s">
        <v>1</v>
      </c>
      <c r="B56">
        <f t="shared" si="0"/>
        <v>1</v>
      </c>
      <c r="C56" t="s">
        <v>40</v>
      </c>
      <c r="D56" t="s">
        <v>38</v>
      </c>
      <c r="E56">
        <v>14</v>
      </c>
      <c r="F56">
        <v>21</v>
      </c>
      <c r="G56">
        <v>187</v>
      </c>
      <c r="H56">
        <v>0</v>
      </c>
      <c r="I56">
        <v>0</v>
      </c>
      <c r="J56">
        <v>2</v>
      </c>
      <c r="K56">
        <v>23</v>
      </c>
      <c r="L56">
        <v>10</v>
      </c>
      <c r="M56">
        <v>8.1</v>
      </c>
      <c r="N56">
        <v>66.7</v>
      </c>
      <c r="O56">
        <v>94.7</v>
      </c>
      <c r="P56">
        <v>33</v>
      </c>
      <c r="Q56">
        <v>135</v>
      </c>
      <c r="R56">
        <v>4.0999999999999996</v>
      </c>
      <c r="S56">
        <v>5</v>
      </c>
      <c r="T56">
        <v>1</v>
      </c>
      <c r="U56">
        <v>1</v>
      </c>
      <c r="V56">
        <v>5</v>
      </c>
      <c r="W56">
        <v>5</v>
      </c>
      <c r="X56">
        <v>4</v>
      </c>
      <c r="Y56">
        <v>185</v>
      </c>
      <c r="Z56">
        <v>5</v>
      </c>
      <c r="AA56">
        <v>11</v>
      </c>
      <c r="AB56">
        <v>0</v>
      </c>
      <c r="AC56">
        <v>1</v>
      </c>
      <c r="AD56" s="3">
        <f>30+58/60</f>
        <v>30.966666666666665</v>
      </c>
      <c r="AE56">
        <v>19</v>
      </c>
      <c r="AF56">
        <v>34</v>
      </c>
      <c r="AG56">
        <v>158</v>
      </c>
      <c r="AH56">
        <v>0</v>
      </c>
      <c r="AI56">
        <v>1</v>
      </c>
      <c r="AJ56">
        <v>2</v>
      </c>
      <c r="AK56">
        <v>8</v>
      </c>
      <c r="AL56">
        <v>4.9000000000000004</v>
      </c>
      <c r="AM56">
        <v>4.4000000000000004</v>
      </c>
      <c r="AN56">
        <v>55.9</v>
      </c>
      <c r="AO56">
        <v>55.8</v>
      </c>
      <c r="AP56">
        <v>26</v>
      </c>
      <c r="AQ56">
        <v>137</v>
      </c>
      <c r="AR56">
        <v>5.3</v>
      </c>
      <c r="AS56">
        <v>2</v>
      </c>
      <c r="AT56">
        <v>1</v>
      </c>
      <c r="AU56">
        <v>2</v>
      </c>
      <c r="AV56">
        <v>2</v>
      </c>
      <c r="AW56">
        <v>2</v>
      </c>
      <c r="AX56">
        <v>3</v>
      </c>
      <c r="AY56">
        <v>131</v>
      </c>
      <c r="AZ56">
        <v>4</v>
      </c>
      <c r="BA56">
        <v>11</v>
      </c>
      <c r="BB56">
        <v>0</v>
      </c>
      <c r="BC56">
        <v>2</v>
      </c>
      <c r="BD56" s="3">
        <f t="shared" si="1"/>
        <v>29.033333333333335</v>
      </c>
    </row>
    <row r="57" spans="1:56">
      <c r="A57" t="s">
        <v>1</v>
      </c>
      <c r="B57">
        <f t="shared" si="0"/>
        <v>1</v>
      </c>
      <c r="C57" t="s">
        <v>40</v>
      </c>
      <c r="D57" t="s">
        <v>47</v>
      </c>
      <c r="E57">
        <v>10</v>
      </c>
      <c r="F57">
        <v>18</v>
      </c>
      <c r="G57">
        <v>99</v>
      </c>
      <c r="H57">
        <v>0</v>
      </c>
      <c r="I57">
        <v>0</v>
      </c>
      <c r="J57">
        <v>2</v>
      </c>
      <c r="K57">
        <v>11</v>
      </c>
      <c r="L57">
        <v>6.1</v>
      </c>
      <c r="M57">
        <v>5</v>
      </c>
      <c r="N57">
        <v>55.6</v>
      </c>
      <c r="O57">
        <v>71.3</v>
      </c>
      <c r="P57">
        <v>33</v>
      </c>
      <c r="Q57">
        <v>179</v>
      </c>
      <c r="R57">
        <v>5.4</v>
      </c>
      <c r="S57">
        <v>2</v>
      </c>
      <c r="T57">
        <v>2</v>
      </c>
      <c r="U57">
        <v>3</v>
      </c>
      <c r="V57">
        <v>3</v>
      </c>
      <c r="W57">
        <v>3</v>
      </c>
      <c r="X57">
        <v>6</v>
      </c>
      <c r="Y57">
        <v>268</v>
      </c>
      <c r="Z57">
        <v>1</v>
      </c>
      <c r="AA57">
        <v>11</v>
      </c>
      <c r="AB57">
        <v>0</v>
      </c>
      <c r="AC57">
        <v>0</v>
      </c>
      <c r="AD57" s="3">
        <v>29</v>
      </c>
      <c r="AE57">
        <v>28</v>
      </c>
      <c r="AF57">
        <v>45</v>
      </c>
      <c r="AG57">
        <v>218</v>
      </c>
      <c r="AH57">
        <v>1</v>
      </c>
      <c r="AI57">
        <v>0</v>
      </c>
      <c r="AJ57">
        <v>4</v>
      </c>
      <c r="AK57">
        <v>36</v>
      </c>
      <c r="AL57">
        <v>5.6</v>
      </c>
      <c r="AM57">
        <v>4.4000000000000004</v>
      </c>
      <c r="AN57">
        <v>62.2</v>
      </c>
      <c r="AO57">
        <v>81.5</v>
      </c>
      <c r="AP57">
        <v>20</v>
      </c>
      <c r="AQ57">
        <v>60</v>
      </c>
      <c r="AR57">
        <v>3</v>
      </c>
      <c r="AS57">
        <v>0</v>
      </c>
      <c r="AT57">
        <v>1</v>
      </c>
      <c r="AU57">
        <v>2</v>
      </c>
      <c r="AV57">
        <v>1</v>
      </c>
      <c r="AW57">
        <v>1</v>
      </c>
      <c r="AX57">
        <v>6</v>
      </c>
      <c r="AY57">
        <v>244</v>
      </c>
      <c r="AZ57">
        <v>4</v>
      </c>
      <c r="BA57">
        <v>16</v>
      </c>
      <c r="BB57">
        <v>1</v>
      </c>
      <c r="BC57">
        <v>4</v>
      </c>
      <c r="BD57" s="3">
        <f t="shared" si="1"/>
        <v>31</v>
      </c>
    </row>
    <row r="58" spans="1:56">
      <c r="A58" t="s">
        <v>1</v>
      </c>
      <c r="B58">
        <f t="shared" si="0"/>
        <v>1</v>
      </c>
      <c r="C58" t="s">
        <v>40</v>
      </c>
      <c r="D58" t="s">
        <v>59</v>
      </c>
      <c r="E58">
        <v>16</v>
      </c>
      <c r="F58">
        <v>26</v>
      </c>
      <c r="G58">
        <v>105</v>
      </c>
      <c r="H58">
        <v>0</v>
      </c>
      <c r="I58">
        <v>0</v>
      </c>
      <c r="J58">
        <v>3</v>
      </c>
      <c r="K58">
        <v>16</v>
      </c>
      <c r="L58">
        <v>4.7</v>
      </c>
      <c r="M58">
        <v>3.6</v>
      </c>
      <c r="N58">
        <v>61.5</v>
      </c>
      <c r="O58">
        <v>70.2</v>
      </c>
      <c r="P58">
        <v>24</v>
      </c>
      <c r="Q58">
        <v>155</v>
      </c>
      <c r="R58">
        <v>6.5</v>
      </c>
      <c r="S58">
        <v>1</v>
      </c>
      <c r="T58">
        <v>3</v>
      </c>
      <c r="U58">
        <v>3</v>
      </c>
      <c r="V58">
        <v>1</v>
      </c>
      <c r="W58">
        <v>1</v>
      </c>
      <c r="X58">
        <v>8</v>
      </c>
      <c r="Y58">
        <v>438</v>
      </c>
      <c r="Z58">
        <v>3</v>
      </c>
      <c r="AA58">
        <v>14</v>
      </c>
      <c r="AB58">
        <v>0</v>
      </c>
      <c r="AC58">
        <v>0</v>
      </c>
      <c r="AD58" s="3">
        <v>27.5</v>
      </c>
      <c r="AE58">
        <v>24</v>
      </c>
      <c r="AF58">
        <v>46</v>
      </c>
      <c r="AG58">
        <v>219</v>
      </c>
      <c r="AH58">
        <v>0</v>
      </c>
      <c r="AI58">
        <v>1</v>
      </c>
      <c r="AJ58">
        <v>1</v>
      </c>
      <c r="AK58">
        <v>6</v>
      </c>
      <c r="AL58">
        <v>4.9000000000000004</v>
      </c>
      <c r="AM58">
        <v>4.7</v>
      </c>
      <c r="AN58">
        <v>52.2</v>
      </c>
      <c r="AO58">
        <v>56.3</v>
      </c>
      <c r="AP58">
        <v>28</v>
      </c>
      <c r="AQ58">
        <v>105</v>
      </c>
      <c r="AR58">
        <v>3.8</v>
      </c>
      <c r="AS58">
        <v>1</v>
      </c>
      <c r="AT58">
        <v>1</v>
      </c>
      <c r="AU58">
        <v>2</v>
      </c>
      <c r="AV58">
        <v>0</v>
      </c>
      <c r="AW58">
        <v>1</v>
      </c>
      <c r="AX58">
        <v>6</v>
      </c>
      <c r="AY58">
        <v>240</v>
      </c>
      <c r="AZ58">
        <v>5</v>
      </c>
      <c r="BA58">
        <v>16</v>
      </c>
      <c r="BB58">
        <v>1</v>
      </c>
      <c r="BC58">
        <v>3</v>
      </c>
      <c r="BD58" s="3">
        <f t="shared" si="1"/>
        <v>32.5</v>
      </c>
    </row>
    <row r="59" spans="1:56">
      <c r="A59" t="s">
        <v>0</v>
      </c>
      <c r="B59">
        <f t="shared" si="0"/>
        <v>0</v>
      </c>
      <c r="C59" t="s">
        <v>40</v>
      </c>
      <c r="D59" t="s">
        <v>39</v>
      </c>
      <c r="E59">
        <v>20</v>
      </c>
      <c r="F59">
        <v>41</v>
      </c>
      <c r="G59">
        <v>336</v>
      </c>
      <c r="H59">
        <v>2</v>
      </c>
      <c r="I59">
        <v>3</v>
      </c>
      <c r="J59">
        <v>2</v>
      </c>
      <c r="K59">
        <v>19</v>
      </c>
      <c r="L59">
        <v>8.6999999999999993</v>
      </c>
      <c r="M59">
        <v>7.8</v>
      </c>
      <c r="N59">
        <v>48.8</v>
      </c>
      <c r="O59">
        <v>62.7</v>
      </c>
      <c r="P59">
        <v>15</v>
      </c>
      <c r="Q59">
        <v>51</v>
      </c>
      <c r="R59">
        <v>3.4</v>
      </c>
      <c r="S59">
        <v>0</v>
      </c>
      <c r="T59">
        <v>1</v>
      </c>
      <c r="U59">
        <v>2</v>
      </c>
      <c r="V59">
        <v>2</v>
      </c>
      <c r="W59">
        <v>2</v>
      </c>
      <c r="X59">
        <v>4</v>
      </c>
      <c r="Y59">
        <v>188</v>
      </c>
      <c r="Z59">
        <v>5</v>
      </c>
      <c r="AA59">
        <v>14</v>
      </c>
      <c r="AB59">
        <v>0</v>
      </c>
      <c r="AC59">
        <v>1</v>
      </c>
      <c r="AD59" s="3">
        <v>24.5</v>
      </c>
      <c r="AE59">
        <v>24</v>
      </c>
      <c r="AF59">
        <v>35</v>
      </c>
      <c r="AG59">
        <v>161</v>
      </c>
      <c r="AH59">
        <v>1</v>
      </c>
      <c r="AI59">
        <v>1</v>
      </c>
      <c r="AJ59">
        <v>6</v>
      </c>
      <c r="AK59">
        <v>33</v>
      </c>
      <c r="AL59">
        <v>5.5</v>
      </c>
      <c r="AM59">
        <v>3.9</v>
      </c>
      <c r="AN59">
        <v>68.599999999999994</v>
      </c>
      <c r="AO59">
        <v>76</v>
      </c>
      <c r="AP59">
        <v>34</v>
      </c>
      <c r="AQ59">
        <v>127</v>
      </c>
      <c r="AR59">
        <v>3.7</v>
      </c>
      <c r="AS59">
        <v>0</v>
      </c>
      <c r="AT59">
        <v>5</v>
      </c>
      <c r="AU59">
        <v>5</v>
      </c>
      <c r="AV59">
        <v>1</v>
      </c>
      <c r="AW59">
        <v>1</v>
      </c>
      <c r="AX59">
        <v>4</v>
      </c>
      <c r="AY59">
        <v>163</v>
      </c>
      <c r="AZ59">
        <v>6</v>
      </c>
      <c r="BA59">
        <v>19</v>
      </c>
      <c r="BB59">
        <v>1</v>
      </c>
      <c r="BC59">
        <v>2</v>
      </c>
      <c r="BD59" s="3">
        <f t="shared" si="1"/>
        <v>35.5</v>
      </c>
    </row>
    <row r="60" spans="1:56">
      <c r="A60" t="s">
        <v>1</v>
      </c>
      <c r="B60">
        <f t="shared" si="0"/>
        <v>1</v>
      </c>
      <c r="C60" t="s">
        <v>40</v>
      </c>
      <c r="D60" t="s">
        <v>35</v>
      </c>
      <c r="E60">
        <v>18</v>
      </c>
      <c r="F60">
        <v>25</v>
      </c>
      <c r="G60">
        <v>136</v>
      </c>
      <c r="H60">
        <v>1</v>
      </c>
      <c r="I60">
        <v>0</v>
      </c>
      <c r="J60">
        <v>2</v>
      </c>
      <c r="K60">
        <v>18</v>
      </c>
      <c r="L60">
        <v>6.2</v>
      </c>
      <c r="M60">
        <v>5</v>
      </c>
      <c r="N60">
        <v>72</v>
      </c>
      <c r="O60">
        <v>98.1</v>
      </c>
      <c r="P60">
        <v>34</v>
      </c>
      <c r="Q60">
        <v>174</v>
      </c>
      <c r="R60">
        <v>5.0999999999999996</v>
      </c>
      <c r="S60">
        <v>1</v>
      </c>
      <c r="T60">
        <v>2</v>
      </c>
      <c r="U60">
        <v>2</v>
      </c>
      <c r="V60">
        <v>2</v>
      </c>
      <c r="W60">
        <v>2</v>
      </c>
      <c r="X60">
        <v>3</v>
      </c>
      <c r="Y60">
        <v>147</v>
      </c>
      <c r="Z60">
        <v>5</v>
      </c>
      <c r="AA60">
        <v>13</v>
      </c>
      <c r="AB60">
        <v>2</v>
      </c>
      <c r="AC60">
        <v>2</v>
      </c>
      <c r="AD60" s="3">
        <v>32.5</v>
      </c>
      <c r="AE60">
        <v>18</v>
      </c>
      <c r="AF60">
        <v>34</v>
      </c>
      <c r="AG60">
        <v>183</v>
      </c>
      <c r="AH60">
        <v>0</v>
      </c>
      <c r="AI60">
        <v>2</v>
      </c>
      <c r="AJ60">
        <v>5</v>
      </c>
      <c r="AK60">
        <v>22</v>
      </c>
      <c r="AL60">
        <v>6</v>
      </c>
      <c r="AM60">
        <v>4.7</v>
      </c>
      <c r="AN60">
        <v>52.9</v>
      </c>
      <c r="AO60">
        <v>44.1</v>
      </c>
      <c r="AP60">
        <v>22</v>
      </c>
      <c r="AQ60">
        <v>134</v>
      </c>
      <c r="AR60">
        <v>6.1</v>
      </c>
      <c r="AS60">
        <v>2</v>
      </c>
      <c r="AT60">
        <v>1</v>
      </c>
      <c r="AU60">
        <v>2</v>
      </c>
      <c r="AV60">
        <v>2</v>
      </c>
      <c r="AW60">
        <v>2</v>
      </c>
      <c r="AX60">
        <v>2</v>
      </c>
      <c r="AY60">
        <v>111</v>
      </c>
      <c r="AZ60">
        <v>8</v>
      </c>
      <c r="BA60">
        <v>13</v>
      </c>
      <c r="BB60">
        <v>0</v>
      </c>
      <c r="BC60">
        <v>1</v>
      </c>
      <c r="BD60" s="3">
        <f t="shared" si="1"/>
        <v>27.5</v>
      </c>
    </row>
    <row r="61" spans="1:56">
      <c r="A61" t="s">
        <v>0</v>
      </c>
      <c r="B61">
        <f t="shared" si="0"/>
        <v>0</v>
      </c>
      <c r="C61" t="s">
        <v>40</v>
      </c>
      <c r="D61" t="s">
        <v>39</v>
      </c>
      <c r="E61">
        <v>9</v>
      </c>
      <c r="F61">
        <v>22</v>
      </c>
      <c r="G61">
        <v>44</v>
      </c>
      <c r="H61">
        <v>0</v>
      </c>
      <c r="I61">
        <v>0</v>
      </c>
      <c r="J61">
        <v>4</v>
      </c>
      <c r="K61">
        <v>33</v>
      </c>
      <c r="L61">
        <v>3.5</v>
      </c>
      <c r="M61">
        <v>1.7</v>
      </c>
      <c r="N61">
        <v>40.9</v>
      </c>
      <c r="O61">
        <v>48.7</v>
      </c>
      <c r="P61">
        <v>23</v>
      </c>
      <c r="Q61">
        <v>59</v>
      </c>
      <c r="R61">
        <v>2.6</v>
      </c>
      <c r="S61">
        <v>0</v>
      </c>
      <c r="T61">
        <v>1</v>
      </c>
      <c r="U61">
        <v>1</v>
      </c>
      <c r="V61">
        <v>0</v>
      </c>
      <c r="W61">
        <v>0</v>
      </c>
      <c r="X61">
        <v>10</v>
      </c>
      <c r="Y61">
        <v>458</v>
      </c>
      <c r="Z61">
        <v>3</v>
      </c>
      <c r="AA61">
        <v>14</v>
      </c>
      <c r="AB61">
        <v>0</v>
      </c>
      <c r="AC61">
        <v>0</v>
      </c>
      <c r="AD61" s="3">
        <f>24.5</f>
        <v>24.5</v>
      </c>
      <c r="AE61">
        <v>23</v>
      </c>
      <c r="AF61">
        <v>27</v>
      </c>
      <c r="AG61">
        <v>198</v>
      </c>
      <c r="AH61">
        <v>0</v>
      </c>
      <c r="AI61">
        <v>0</v>
      </c>
      <c r="AJ61">
        <v>6</v>
      </c>
      <c r="AK61">
        <v>48</v>
      </c>
      <c r="AL61">
        <v>9.1</v>
      </c>
      <c r="AM61">
        <v>6</v>
      </c>
      <c r="AN61">
        <v>85.2</v>
      </c>
      <c r="AO61">
        <v>97.2</v>
      </c>
      <c r="AP61">
        <v>26</v>
      </c>
      <c r="AQ61">
        <v>99</v>
      </c>
      <c r="AR61">
        <v>3.8</v>
      </c>
      <c r="AS61">
        <v>0</v>
      </c>
      <c r="AT61">
        <v>1</v>
      </c>
      <c r="AU61">
        <v>3</v>
      </c>
      <c r="AV61">
        <v>1</v>
      </c>
      <c r="AW61">
        <v>1</v>
      </c>
      <c r="AX61">
        <v>7</v>
      </c>
      <c r="AY61">
        <v>317</v>
      </c>
      <c r="AZ61">
        <v>4</v>
      </c>
      <c r="BA61">
        <v>15</v>
      </c>
      <c r="BB61">
        <v>0</v>
      </c>
      <c r="BC61">
        <v>1</v>
      </c>
      <c r="BD61" s="3">
        <f t="shared" si="1"/>
        <v>35.5</v>
      </c>
    </row>
    <row r="62" spans="1:56">
      <c r="A62" t="s">
        <v>1</v>
      </c>
      <c r="B62">
        <f t="shared" si="0"/>
        <v>1</v>
      </c>
      <c r="C62" t="s">
        <v>40</v>
      </c>
      <c r="D62" t="s">
        <v>51</v>
      </c>
      <c r="E62">
        <v>22</v>
      </c>
      <c r="F62">
        <v>29</v>
      </c>
      <c r="G62">
        <v>308</v>
      </c>
      <c r="H62">
        <v>3</v>
      </c>
      <c r="I62">
        <v>0</v>
      </c>
      <c r="J62">
        <v>1</v>
      </c>
      <c r="K62">
        <v>7</v>
      </c>
      <c r="L62">
        <v>10.9</v>
      </c>
      <c r="M62">
        <v>10.3</v>
      </c>
      <c r="N62">
        <v>75.900000000000006</v>
      </c>
      <c r="O62">
        <v>144</v>
      </c>
      <c r="P62">
        <v>32</v>
      </c>
      <c r="Q62">
        <v>158</v>
      </c>
      <c r="R62">
        <v>4.9000000000000004</v>
      </c>
      <c r="S62">
        <v>1</v>
      </c>
      <c r="T62">
        <v>1</v>
      </c>
      <c r="U62">
        <v>2</v>
      </c>
      <c r="V62">
        <v>4</v>
      </c>
      <c r="W62">
        <v>4</v>
      </c>
      <c r="X62">
        <v>2</v>
      </c>
      <c r="Y62">
        <v>118</v>
      </c>
      <c r="Z62">
        <v>7</v>
      </c>
      <c r="AA62">
        <v>12</v>
      </c>
      <c r="AB62">
        <v>0</v>
      </c>
      <c r="AC62">
        <v>1</v>
      </c>
      <c r="AD62" s="3">
        <v>32</v>
      </c>
      <c r="AE62">
        <v>14</v>
      </c>
      <c r="AF62">
        <v>25</v>
      </c>
      <c r="AG62">
        <v>165</v>
      </c>
      <c r="AH62">
        <v>1</v>
      </c>
      <c r="AI62">
        <v>1</v>
      </c>
      <c r="AJ62">
        <v>2</v>
      </c>
      <c r="AK62">
        <v>14</v>
      </c>
      <c r="AL62">
        <v>7.2</v>
      </c>
      <c r="AM62">
        <v>6.1</v>
      </c>
      <c r="AN62">
        <v>56</v>
      </c>
      <c r="AO62">
        <v>72.900000000000006</v>
      </c>
      <c r="AP62">
        <v>29</v>
      </c>
      <c r="AQ62">
        <v>127</v>
      </c>
      <c r="AR62">
        <v>4.4000000000000004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5</v>
      </c>
      <c r="AY62">
        <v>244</v>
      </c>
      <c r="AZ62">
        <v>4</v>
      </c>
      <c r="BA62">
        <v>13</v>
      </c>
      <c r="BB62">
        <v>2</v>
      </c>
      <c r="BC62">
        <v>3</v>
      </c>
      <c r="BD62" s="3">
        <f t="shared" si="1"/>
        <v>28</v>
      </c>
    </row>
    <row r="63" spans="1:56">
      <c r="A63" t="s">
        <v>0</v>
      </c>
      <c r="B63">
        <f t="shared" si="0"/>
        <v>0</v>
      </c>
      <c r="C63" t="s">
        <v>40</v>
      </c>
      <c r="D63" t="s">
        <v>48</v>
      </c>
      <c r="E63">
        <v>31</v>
      </c>
      <c r="F63">
        <v>58</v>
      </c>
      <c r="G63">
        <v>366</v>
      </c>
      <c r="H63">
        <v>0</v>
      </c>
      <c r="I63">
        <v>2</v>
      </c>
      <c r="J63">
        <v>1</v>
      </c>
      <c r="K63">
        <v>3</v>
      </c>
      <c r="L63">
        <v>6.4</v>
      </c>
      <c r="M63">
        <v>6.2</v>
      </c>
      <c r="N63">
        <v>53.4</v>
      </c>
      <c r="O63">
        <v>58.5</v>
      </c>
      <c r="P63">
        <v>24</v>
      </c>
      <c r="Q63">
        <v>120</v>
      </c>
      <c r="R63">
        <v>5</v>
      </c>
      <c r="S63">
        <v>1</v>
      </c>
      <c r="T63">
        <v>5</v>
      </c>
      <c r="U63">
        <v>5</v>
      </c>
      <c r="V63">
        <v>1</v>
      </c>
      <c r="W63">
        <v>1</v>
      </c>
      <c r="X63">
        <v>2</v>
      </c>
      <c r="Y63">
        <v>81</v>
      </c>
      <c r="Z63">
        <v>3</v>
      </c>
      <c r="AA63">
        <v>16</v>
      </c>
      <c r="AB63">
        <v>2</v>
      </c>
      <c r="AC63">
        <v>5</v>
      </c>
      <c r="AD63" s="3">
        <v>31.5</v>
      </c>
      <c r="AE63">
        <v>21</v>
      </c>
      <c r="AF63">
        <v>35</v>
      </c>
      <c r="AG63">
        <v>159</v>
      </c>
      <c r="AH63">
        <v>1</v>
      </c>
      <c r="AI63">
        <v>0</v>
      </c>
      <c r="AJ63">
        <v>2</v>
      </c>
      <c r="AK63">
        <v>14</v>
      </c>
      <c r="AL63">
        <v>4.9000000000000004</v>
      </c>
      <c r="AM63">
        <v>4.3</v>
      </c>
      <c r="AN63">
        <v>60</v>
      </c>
      <c r="AO63">
        <v>80.5</v>
      </c>
      <c r="AP63">
        <v>29</v>
      </c>
      <c r="AQ63">
        <v>128</v>
      </c>
      <c r="AR63">
        <v>4.4000000000000004</v>
      </c>
      <c r="AS63">
        <v>2</v>
      </c>
      <c r="AT63">
        <v>2</v>
      </c>
      <c r="AU63">
        <v>2</v>
      </c>
      <c r="AV63">
        <v>3</v>
      </c>
      <c r="AW63">
        <v>3</v>
      </c>
      <c r="AX63">
        <v>6</v>
      </c>
      <c r="AY63">
        <v>292</v>
      </c>
      <c r="AZ63">
        <v>9</v>
      </c>
      <c r="BA63">
        <v>18</v>
      </c>
      <c r="BB63">
        <v>1</v>
      </c>
      <c r="BC63">
        <v>1</v>
      </c>
      <c r="BD63" s="3">
        <f t="shared" si="1"/>
        <v>28.5</v>
      </c>
    </row>
    <row r="64" spans="1:56">
      <c r="A64" t="s">
        <v>0</v>
      </c>
      <c r="B64">
        <f t="shared" si="0"/>
        <v>0</v>
      </c>
      <c r="C64" t="s">
        <v>40</v>
      </c>
      <c r="D64" t="s">
        <v>35</v>
      </c>
      <c r="E64">
        <v>28</v>
      </c>
      <c r="F64">
        <v>47</v>
      </c>
      <c r="G64">
        <v>233</v>
      </c>
      <c r="H64">
        <v>0</v>
      </c>
      <c r="I64">
        <v>0</v>
      </c>
      <c r="J64">
        <v>4</v>
      </c>
      <c r="K64">
        <v>36</v>
      </c>
      <c r="L64">
        <v>5.7</v>
      </c>
      <c r="M64">
        <v>4.5999999999999996</v>
      </c>
      <c r="N64">
        <v>59.6</v>
      </c>
      <c r="O64">
        <v>72.400000000000006</v>
      </c>
      <c r="P64">
        <v>22</v>
      </c>
      <c r="Q64">
        <v>76</v>
      </c>
      <c r="R64">
        <v>3.5</v>
      </c>
      <c r="S64">
        <v>1</v>
      </c>
      <c r="T64">
        <v>1</v>
      </c>
      <c r="U64">
        <v>1</v>
      </c>
      <c r="V64">
        <v>1</v>
      </c>
      <c r="W64">
        <v>1</v>
      </c>
      <c r="X64">
        <v>7</v>
      </c>
      <c r="Y64">
        <v>311</v>
      </c>
      <c r="Z64">
        <v>8</v>
      </c>
      <c r="AA64">
        <v>17</v>
      </c>
      <c r="AB64">
        <v>0</v>
      </c>
      <c r="AC64">
        <v>1</v>
      </c>
      <c r="AD64" s="3">
        <v>34.5</v>
      </c>
      <c r="AE64">
        <v>16</v>
      </c>
      <c r="AF64">
        <v>27</v>
      </c>
      <c r="AG64">
        <v>130</v>
      </c>
      <c r="AH64">
        <v>1</v>
      </c>
      <c r="AI64">
        <v>0</v>
      </c>
      <c r="AJ64">
        <v>3</v>
      </c>
      <c r="AK64">
        <v>17</v>
      </c>
      <c r="AL64">
        <v>5.4</v>
      </c>
      <c r="AM64">
        <v>4.3</v>
      </c>
      <c r="AN64">
        <v>59.3</v>
      </c>
      <c r="AO64">
        <v>83.9</v>
      </c>
      <c r="AP64">
        <v>24</v>
      </c>
      <c r="AQ64">
        <v>102</v>
      </c>
      <c r="AR64">
        <v>4.3</v>
      </c>
      <c r="AS64">
        <v>1</v>
      </c>
      <c r="AT64">
        <v>2</v>
      </c>
      <c r="AU64">
        <v>2</v>
      </c>
      <c r="AV64">
        <v>2</v>
      </c>
      <c r="AW64">
        <v>2</v>
      </c>
      <c r="AX64">
        <v>8</v>
      </c>
      <c r="AY64">
        <v>347</v>
      </c>
      <c r="AZ64">
        <v>2</v>
      </c>
      <c r="BA64">
        <v>13</v>
      </c>
      <c r="BB64">
        <v>0</v>
      </c>
      <c r="BC64">
        <v>0</v>
      </c>
      <c r="BD64" s="3">
        <f t="shared" si="1"/>
        <v>25.5</v>
      </c>
    </row>
    <row r="65" spans="1:56">
      <c r="A65" t="s">
        <v>0</v>
      </c>
      <c r="B65">
        <f t="shared" si="0"/>
        <v>0</v>
      </c>
      <c r="C65" t="s">
        <v>40</v>
      </c>
      <c r="D65" t="s">
        <v>50</v>
      </c>
      <c r="E65">
        <v>18</v>
      </c>
      <c r="F65">
        <v>35</v>
      </c>
      <c r="G65">
        <v>287</v>
      </c>
      <c r="H65">
        <v>2</v>
      </c>
      <c r="I65">
        <v>1</v>
      </c>
      <c r="J65">
        <v>4</v>
      </c>
      <c r="K65">
        <v>30</v>
      </c>
      <c r="L65">
        <v>9.1</v>
      </c>
      <c r="M65">
        <v>7.4</v>
      </c>
      <c r="N65">
        <v>51.4</v>
      </c>
      <c r="O65">
        <v>86.3</v>
      </c>
      <c r="P65">
        <v>22</v>
      </c>
      <c r="Q65">
        <v>50</v>
      </c>
      <c r="R65">
        <v>2.2999999999999998</v>
      </c>
      <c r="S65">
        <v>0</v>
      </c>
      <c r="T65">
        <v>1</v>
      </c>
      <c r="U65">
        <v>2</v>
      </c>
      <c r="V65">
        <v>2</v>
      </c>
      <c r="W65">
        <v>2</v>
      </c>
      <c r="X65">
        <v>6</v>
      </c>
      <c r="Y65">
        <v>300</v>
      </c>
      <c r="Z65">
        <v>7</v>
      </c>
      <c r="AA65">
        <v>14</v>
      </c>
      <c r="AB65">
        <v>1</v>
      </c>
      <c r="AC65">
        <v>1</v>
      </c>
      <c r="AD65" s="3">
        <v>27.5</v>
      </c>
      <c r="AE65">
        <v>23</v>
      </c>
      <c r="AF65">
        <v>38</v>
      </c>
      <c r="AG65">
        <v>252</v>
      </c>
      <c r="AH65">
        <v>1</v>
      </c>
      <c r="AI65">
        <v>0</v>
      </c>
      <c r="AJ65">
        <v>0</v>
      </c>
      <c r="AK65">
        <v>0</v>
      </c>
      <c r="AL65">
        <v>6.6</v>
      </c>
      <c r="AM65">
        <v>6.6</v>
      </c>
      <c r="AN65">
        <v>60.5</v>
      </c>
      <c r="AO65">
        <v>88.9</v>
      </c>
      <c r="AP65">
        <v>28</v>
      </c>
      <c r="AQ65">
        <v>107</v>
      </c>
      <c r="AR65">
        <v>3.8</v>
      </c>
      <c r="AS65">
        <v>0</v>
      </c>
      <c r="AT65">
        <v>2</v>
      </c>
      <c r="AU65">
        <v>3</v>
      </c>
      <c r="AV65">
        <v>2</v>
      </c>
      <c r="AW65">
        <v>2</v>
      </c>
      <c r="AX65">
        <v>4</v>
      </c>
      <c r="AY65">
        <v>178</v>
      </c>
      <c r="AZ65">
        <v>5</v>
      </c>
      <c r="BA65">
        <v>15</v>
      </c>
      <c r="BB65">
        <v>2</v>
      </c>
      <c r="BC65">
        <v>3</v>
      </c>
      <c r="BD65" s="3">
        <f t="shared" si="1"/>
        <v>32.5</v>
      </c>
    </row>
    <row r="66" spans="1:56">
      <c r="A66" t="s">
        <v>0</v>
      </c>
      <c r="B66">
        <f t="shared" si="0"/>
        <v>0</v>
      </c>
      <c r="C66" t="s">
        <v>40</v>
      </c>
      <c r="D66" t="s">
        <v>41</v>
      </c>
      <c r="E66">
        <v>19</v>
      </c>
      <c r="F66">
        <v>33</v>
      </c>
      <c r="G66">
        <v>161</v>
      </c>
      <c r="H66">
        <v>0</v>
      </c>
      <c r="I66">
        <v>1</v>
      </c>
      <c r="J66">
        <v>3</v>
      </c>
      <c r="K66">
        <v>21</v>
      </c>
      <c r="L66">
        <v>5.5</v>
      </c>
      <c r="M66">
        <v>4.5</v>
      </c>
      <c r="N66">
        <v>57.6</v>
      </c>
      <c r="O66">
        <v>57.8</v>
      </c>
      <c r="P66">
        <v>20</v>
      </c>
      <c r="Q66">
        <v>66</v>
      </c>
      <c r="R66">
        <v>3.3</v>
      </c>
      <c r="S66">
        <v>0</v>
      </c>
      <c r="T66">
        <v>1</v>
      </c>
      <c r="U66">
        <v>1</v>
      </c>
      <c r="V66">
        <v>0</v>
      </c>
      <c r="W66">
        <v>0</v>
      </c>
      <c r="X66">
        <v>5</v>
      </c>
      <c r="Y66">
        <v>201</v>
      </c>
      <c r="Z66">
        <v>2</v>
      </c>
      <c r="AA66">
        <v>13</v>
      </c>
      <c r="AB66">
        <v>1</v>
      </c>
      <c r="AC66">
        <v>5</v>
      </c>
      <c r="AD66" s="3">
        <v>25</v>
      </c>
      <c r="AE66">
        <v>20</v>
      </c>
      <c r="AF66">
        <v>31</v>
      </c>
      <c r="AG66">
        <v>218</v>
      </c>
      <c r="AH66">
        <v>0</v>
      </c>
      <c r="AI66">
        <v>0</v>
      </c>
      <c r="AJ66">
        <v>1</v>
      </c>
      <c r="AK66">
        <v>11</v>
      </c>
      <c r="AL66">
        <v>7.4</v>
      </c>
      <c r="AM66">
        <v>6.8</v>
      </c>
      <c r="AN66">
        <v>64.5</v>
      </c>
      <c r="AO66">
        <v>85.1</v>
      </c>
      <c r="AP66">
        <v>39</v>
      </c>
      <c r="AQ66">
        <v>147</v>
      </c>
      <c r="AR66">
        <v>3.8</v>
      </c>
      <c r="AS66">
        <v>1</v>
      </c>
      <c r="AT66">
        <v>4</v>
      </c>
      <c r="AU66">
        <v>5</v>
      </c>
      <c r="AV66">
        <v>1</v>
      </c>
      <c r="AW66">
        <v>1</v>
      </c>
      <c r="AX66">
        <v>2</v>
      </c>
      <c r="AY66">
        <v>64</v>
      </c>
      <c r="AZ66">
        <v>7</v>
      </c>
      <c r="BA66">
        <v>16</v>
      </c>
      <c r="BB66">
        <v>0</v>
      </c>
      <c r="BC66">
        <v>0</v>
      </c>
      <c r="BD66" s="3">
        <f t="shared" si="1"/>
        <v>35</v>
      </c>
    </row>
    <row r="67" spans="1:56">
      <c r="A67" t="s">
        <v>0</v>
      </c>
      <c r="B67">
        <f t="shared" ref="B67:B130" si="2">IF(A67="W",1,0)</f>
        <v>0</v>
      </c>
      <c r="C67" t="s">
        <v>40</v>
      </c>
      <c r="D67" t="s">
        <v>60</v>
      </c>
      <c r="E67">
        <v>23</v>
      </c>
      <c r="F67">
        <v>46</v>
      </c>
      <c r="G67">
        <v>204</v>
      </c>
      <c r="H67">
        <v>0</v>
      </c>
      <c r="I67">
        <v>2</v>
      </c>
      <c r="J67">
        <v>4</v>
      </c>
      <c r="K67">
        <v>36</v>
      </c>
      <c r="L67">
        <v>5.2</v>
      </c>
      <c r="M67">
        <v>4.0999999999999996</v>
      </c>
      <c r="N67">
        <v>50</v>
      </c>
      <c r="O67">
        <v>44.1</v>
      </c>
      <c r="P67">
        <v>17</v>
      </c>
      <c r="Q67">
        <v>75</v>
      </c>
      <c r="R67">
        <v>4.4000000000000004</v>
      </c>
      <c r="S67">
        <v>0</v>
      </c>
      <c r="T67">
        <v>2</v>
      </c>
      <c r="U67">
        <v>3</v>
      </c>
      <c r="V67">
        <v>0</v>
      </c>
      <c r="W67">
        <v>0</v>
      </c>
      <c r="X67">
        <v>3</v>
      </c>
      <c r="Y67">
        <v>130</v>
      </c>
      <c r="Z67">
        <v>4</v>
      </c>
      <c r="AA67">
        <v>13</v>
      </c>
      <c r="AB67">
        <v>0</v>
      </c>
      <c r="AC67">
        <v>2</v>
      </c>
      <c r="AD67" s="3">
        <v>26.5</v>
      </c>
      <c r="AE67">
        <v>18</v>
      </c>
      <c r="AF67">
        <v>29</v>
      </c>
      <c r="AG67">
        <v>148</v>
      </c>
      <c r="AH67">
        <v>2</v>
      </c>
      <c r="AI67">
        <v>0</v>
      </c>
      <c r="AJ67">
        <v>4</v>
      </c>
      <c r="AK67">
        <v>35</v>
      </c>
      <c r="AL67">
        <v>6.3</v>
      </c>
      <c r="AM67">
        <v>4.5</v>
      </c>
      <c r="AN67">
        <v>62.1</v>
      </c>
      <c r="AO67">
        <v>98.1</v>
      </c>
      <c r="AP67">
        <v>38</v>
      </c>
      <c r="AQ67">
        <v>198</v>
      </c>
      <c r="AR67">
        <v>5.2</v>
      </c>
      <c r="AS67">
        <v>0</v>
      </c>
      <c r="AT67">
        <v>3</v>
      </c>
      <c r="AU67">
        <v>4</v>
      </c>
      <c r="AV67">
        <v>2</v>
      </c>
      <c r="AW67">
        <v>2</v>
      </c>
      <c r="AX67">
        <v>4</v>
      </c>
      <c r="AY67">
        <v>169</v>
      </c>
      <c r="AZ67">
        <v>5</v>
      </c>
      <c r="BA67">
        <v>15</v>
      </c>
      <c r="BB67">
        <v>1</v>
      </c>
      <c r="BC67">
        <v>2</v>
      </c>
      <c r="BD67" s="3">
        <f t="shared" ref="BD67:BD130" si="3">60-AD67</f>
        <v>33.5</v>
      </c>
    </row>
    <row r="68" spans="1:56">
      <c r="A68" t="s">
        <v>0</v>
      </c>
      <c r="B68">
        <f t="shared" si="2"/>
        <v>0</v>
      </c>
      <c r="C68" t="s">
        <v>40</v>
      </c>
      <c r="D68" t="s">
        <v>38</v>
      </c>
      <c r="E68">
        <v>18</v>
      </c>
      <c r="F68">
        <v>33</v>
      </c>
      <c r="G68">
        <v>149</v>
      </c>
      <c r="H68">
        <v>0</v>
      </c>
      <c r="I68">
        <v>0</v>
      </c>
      <c r="J68">
        <v>0</v>
      </c>
      <c r="K68">
        <v>0</v>
      </c>
      <c r="L68">
        <v>4.5</v>
      </c>
      <c r="M68">
        <v>4.5</v>
      </c>
      <c r="N68">
        <v>54.5</v>
      </c>
      <c r="O68">
        <v>66.400000000000006</v>
      </c>
      <c r="P68">
        <v>20</v>
      </c>
      <c r="Q68">
        <v>38</v>
      </c>
      <c r="R68">
        <v>1.9</v>
      </c>
      <c r="S68">
        <v>0</v>
      </c>
      <c r="T68">
        <v>2</v>
      </c>
      <c r="U68">
        <v>3</v>
      </c>
      <c r="V68">
        <v>0</v>
      </c>
      <c r="W68">
        <v>0</v>
      </c>
      <c r="X68">
        <v>5</v>
      </c>
      <c r="Y68">
        <v>241</v>
      </c>
      <c r="Z68">
        <v>7</v>
      </c>
      <c r="AA68">
        <v>16</v>
      </c>
      <c r="AB68">
        <v>0</v>
      </c>
      <c r="AC68">
        <v>0</v>
      </c>
      <c r="AD68" s="3">
        <v>24</v>
      </c>
      <c r="AE68">
        <v>20</v>
      </c>
      <c r="AF68">
        <v>31</v>
      </c>
      <c r="AG68">
        <v>140</v>
      </c>
      <c r="AH68">
        <v>0</v>
      </c>
      <c r="AI68">
        <v>0</v>
      </c>
      <c r="AJ68">
        <v>1</v>
      </c>
      <c r="AK68">
        <v>12</v>
      </c>
      <c r="AL68">
        <v>4.9000000000000004</v>
      </c>
      <c r="AM68">
        <v>4.4000000000000004</v>
      </c>
      <c r="AN68">
        <v>64.5</v>
      </c>
      <c r="AO68">
        <v>74.7</v>
      </c>
      <c r="AP68">
        <v>32</v>
      </c>
      <c r="AQ68">
        <v>162</v>
      </c>
      <c r="AR68">
        <v>5.0999999999999996</v>
      </c>
      <c r="AS68">
        <v>0</v>
      </c>
      <c r="AT68">
        <v>3</v>
      </c>
      <c r="AU68">
        <v>3</v>
      </c>
      <c r="AV68">
        <v>0</v>
      </c>
      <c r="AW68">
        <v>0</v>
      </c>
      <c r="AX68">
        <v>4</v>
      </c>
      <c r="AY68">
        <v>181</v>
      </c>
      <c r="AZ68">
        <v>4</v>
      </c>
      <c r="BA68">
        <v>13</v>
      </c>
      <c r="BB68">
        <v>1</v>
      </c>
      <c r="BC68">
        <v>2</v>
      </c>
      <c r="BD68" s="3">
        <f t="shared" si="3"/>
        <v>36</v>
      </c>
    </row>
    <row r="69" spans="1:56">
      <c r="A69" t="s">
        <v>0</v>
      </c>
      <c r="B69">
        <f t="shared" si="2"/>
        <v>0</v>
      </c>
      <c r="C69" t="s">
        <v>41</v>
      </c>
      <c r="D69" t="s">
        <v>61</v>
      </c>
      <c r="E69">
        <v>24</v>
      </c>
      <c r="F69">
        <v>42</v>
      </c>
      <c r="G69">
        <v>260</v>
      </c>
      <c r="H69">
        <v>1</v>
      </c>
      <c r="I69">
        <v>1</v>
      </c>
      <c r="J69">
        <v>2</v>
      </c>
      <c r="K69">
        <v>15</v>
      </c>
      <c r="L69">
        <v>6.5</v>
      </c>
      <c r="M69">
        <v>5.9</v>
      </c>
      <c r="N69">
        <v>57.1</v>
      </c>
      <c r="O69">
        <v>73.5</v>
      </c>
      <c r="P69">
        <v>18</v>
      </c>
      <c r="Q69">
        <v>123</v>
      </c>
      <c r="R69">
        <v>6.8</v>
      </c>
      <c r="S69">
        <v>1</v>
      </c>
      <c r="T69">
        <v>3</v>
      </c>
      <c r="U69">
        <v>4</v>
      </c>
      <c r="V69">
        <v>1</v>
      </c>
      <c r="W69">
        <v>1</v>
      </c>
      <c r="X69">
        <v>3</v>
      </c>
      <c r="Y69">
        <v>150</v>
      </c>
      <c r="Z69">
        <v>3</v>
      </c>
      <c r="AA69">
        <v>12</v>
      </c>
      <c r="AB69">
        <v>0</v>
      </c>
      <c r="AC69">
        <v>1</v>
      </c>
      <c r="AD69" s="3">
        <v>26.5</v>
      </c>
      <c r="AE69">
        <v>27</v>
      </c>
      <c r="AF69">
        <v>41</v>
      </c>
      <c r="AG69">
        <v>305</v>
      </c>
      <c r="AH69">
        <v>4</v>
      </c>
      <c r="AI69">
        <v>2</v>
      </c>
      <c r="AJ69">
        <v>1</v>
      </c>
      <c r="AK69">
        <v>8</v>
      </c>
      <c r="AL69">
        <v>7.6</v>
      </c>
      <c r="AM69">
        <v>7.3</v>
      </c>
      <c r="AN69">
        <v>65.900000000000006</v>
      </c>
      <c r="AO69">
        <v>100.2</v>
      </c>
      <c r="AP69">
        <v>28</v>
      </c>
      <c r="AQ69">
        <v>85</v>
      </c>
      <c r="AR69">
        <v>3</v>
      </c>
      <c r="AS69">
        <v>0</v>
      </c>
      <c r="AT69">
        <v>0</v>
      </c>
      <c r="AU69">
        <v>0</v>
      </c>
      <c r="AV69">
        <v>2</v>
      </c>
      <c r="AW69">
        <v>2</v>
      </c>
      <c r="AX69">
        <v>3</v>
      </c>
      <c r="AY69">
        <v>147</v>
      </c>
      <c r="AZ69">
        <v>7</v>
      </c>
      <c r="BA69">
        <v>10</v>
      </c>
      <c r="BB69">
        <v>0</v>
      </c>
      <c r="BC69">
        <v>0</v>
      </c>
      <c r="BD69" s="3">
        <f t="shared" si="3"/>
        <v>33.5</v>
      </c>
    </row>
    <row r="70" spans="1:56">
      <c r="A70" t="s">
        <v>1</v>
      </c>
      <c r="B70">
        <f t="shared" si="2"/>
        <v>1</v>
      </c>
      <c r="C70" t="s">
        <v>41</v>
      </c>
      <c r="D70" t="s">
        <v>56</v>
      </c>
      <c r="E70">
        <v>25</v>
      </c>
      <c r="F70">
        <v>30</v>
      </c>
      <c r="G70">
        <v>235</v>
      </c>
      <c r="H70">
        <v>2</v>
      </c>
      <c r="I70">
        <v>0</v>
      </c>
      <c r="J70">
        <v>0</v>
      </c>
      <c r="K70">
        <v>0</v>
      </c>
      <c r="L70">
        <v>7.8</v>
      </c>
      <c r="M70">
        <v>7.8</v>
      </c>
      <c r="N70">
        <v>83.3</v>
      </c>
      <c r="O70">
        <v>121.5</v>
      </c>
      <c r="P70">
        <v>37</v>
      </c>
      <c r="Q70">
        <v>96</v>
      </c>
      <c r="R70">
        <v>2.6</v>
      </c>
      <c r="S70">
        <v>1</v>
      </c>
      <c r="T70">
        <v>1</v>
      </c>
      <c r="U70">
        <v>1</v>
      </c>
      <c r="V70">
        <v>3</v>
      </c>
      <c r="W70">
        <v>3</v>
      </c>
      <c r="X70">
        <v>5</v>
      </c>
      <c r="Y70">
        <v>228</v>
      </c>
      <c r="Z70">
        <v>6</v>
      </c>
      <c r="AA70">
        <v>15</v>
      </c>
      <c r="AB70">
        <v>2</v>
      </c>
      <c r="AC70">
        <v>3</v>
      </c>
      <c r="AD70" s="3">
        <v>38</v>
      </c>
      <c r="AE70">
        <v>16</v>
      </c>
      <c r="AF70">
        <v>30</v>
      </c>
      <c r="AG70">
        <v>164</v>
      </c>
      <c r="AH70">
        <v>0</v>
      </c>
      <c r="AI70">
        <v>3</v>
      </c>
      <c r="AJ70">
        <v>5</v>
      </c>
      <c r="AK70">
        <v>31</v>
      </c>
      <c r="AL70">
        <v>6.5</v>
      </c>
      <c r="AM70">
        <v>4.7</v>
      </c>
      <c r="AN70">
        <v>53.3</v>
      </c>
      <c r="AO70">
        <v>29.7</v>
      </c>
      <c r="AP70">
        <v>13</v>
      </c>
      <c r="AQ70">
        <v>54</v>
      </c>
      <c r="AR70">
        <v>4.2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</v>
      </c>
      <c r="AY70">
        <v>227</v>
      </c>
      <c r="AZ70">
        <v>2</v>
      </c>
      <c r="BA70">
        <v>10</v>
      </c>
      <c r="BB70">
        <v>0</v>
      </c>
      <c r="BC70">
        <v>2</v>
      </c>
      <c r="BD70" s="3">
        <f t="shared" si="3"/>
        <v>22</v>
      </c>
    </row>
    <row r="71" spans="1:56">
      <c r="A71" t="s">
        <v>1</v>
      </c>
      <c r="B71">
        <f t="shared" si="2"/>
        <v>1</v>
      </c>
      <c r="C71" t="s">
        <v>41</v>
      </c>
      <c r="D71" t="s">
        <v>55</v>
      </c>
      <c r="E71">
        <v>28</v>
      </c>
      <c r="F71">
        <v>39</v>
      </c>
      <c r="G71">
        <v>262</v>
      </c>
      <c r="H71">
        <v>3</v>
      </c>
      <c r="I71">
        <v>0</v>
      </c>
      <c r="J71">
        <v>0</v>
      </c>
      <c r="K71">
        <v>0</v>
      </c>
      <c r="L71">
        <v>6.7</v>
      </c>
      <c r="M71">
        <v>6.7</v>
      </c>
      <c r="N71">
        <v>71.8</v>
      </c>
      <c r="O71">
        <v>115.5</v>
      </c>
      <c r="P71">
        <v>36</v>
      </c>
      <c r="Q71">
        <v>151</v>
      </c>
      <c r="R71">
        <v>4.2</v>
      </c>
      <c r="S71">
        <v>1</v>
      </c>
      <c r="T71">
        <v>3</v>
      </c>
      <c r="U71">
        <v>3</v>
      </c>
      <c r="V71">
        <v>3</v>
      </c>
      <c r="W71">
        <v>3</v>
      </c>
      <c r="X71">
        <v>1</v>
      </c>
      <c r="Y71">
        <v>56</v>
      </c>
      <c r="Z71">
        <v>8</v>
      </c>
      <c r="AA71">
        <v>15</v>
      </c>
      <c r="AB71">
        <v>2</v>
      </c>
      <c r="AC71">
        <v>3</v>
      </c>
      <c r="AD71" s="3">
        <v>38.5</v>
      </c>
      <c r="AE71">
        <v>25</v>
      </c>
      <c r="AF71">
        <v>45</v>
      </c>
      <c r="AG71">
        <v>286</v>
      </c>
      <c r="AH71">
        <v>1</v>
      </c>
      <c r="AI71">
        <v>1</v>
      </c>
      <c r="AJ71">
        <v>1</v>
      </c>
      <c r="AK71">
        <v>11</v>
      </c>
      <c r="AL71">
        <v>6.6</v>
      </c>
      <c r="AM71">
        <v>6.2</v>
      </c>
      <c r="AN71">
        <v>55.6</v>
      </c>
      <c r="AO71">
        <v>73</v>
      </c>
      <c r="AP71">
        <v>12</v>
      </c>
      <c r="AQ71">
        <v>26</v>
      </c>
      <c r="AR71">
        <v>2.2000000000000002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4</v>
      </c>
      <c r="AY71">
        <v>175</v>
      </c>
      <c r="AZ71">
        <v>5</v>
      </c>
      <c r="BA71">
        <v>13</v>
      </c>
      <c r="BB71">
        <v>0</v>
      </c>
      <c r="BC71">
        <v>2</v>
      </c>
      <c r="BD71" s="3">
        <f t="shared" si="3"/>
        <v>21.5</v>
      </c>
    </row>
    <row r="72" spans="1:56">
      <c r="A72" t="s">
        <v>0</v>
      </c>
      <c r="B72">
        <f t="shared" si="2"/>
        <v>0</v>
      </c>
      <c r="C72" t="s">
        <v>41</v>
      </c>
      <c r="D72" t="s">
        <v>62</v>
      </c>
      <c r="E72">
        <v>11</v>
      </c>
      <c r="F72">
        <v>23</v>
      </c>
      <c r="G72">
        <v>148</v>
      </c>
      <c r="H72">
        <v>2</v>
      </c>
      <c r="I72">
        <v>1</v>
      </c>
      <c r="J72">
        <v>4</v>
      </c>
      <c r="K72">
        <v>26</v>
      </c>
      <c r="L72">
        <v>7.6</v>
      </c>
      <c r="M72">
        <v>5.5</v>
      </c>
      <c r="N72">
        <v>47.8</v>
      </c>
      <c r="O72">
        <v>79.599999999999994</v>
      </c>
      <c r="P72">
        <v>19</v>
      </c>
      <c r="Q72">
        <v>71</v>
      </c>
      <c r="R72">
        <v>3.7</v>
      </c>
      <c r="S72">
        <v>0</v>
      </c>
      <c r="T72">
        <v>0</v>
      </c>
      <c r="U72">
        <v>0</v>
      </c>
      <c r="V72">
        <v>3</v>
      </c>
      <c r="W72">
        <v>3</v>
      </c>
      <c r="X72">
        <v>3</v>
      </c>
      <c r="Y72">
        <v>160</v>
      </c>
      <c r="Z72">
        <v>2</v>
      </c>
      <c r="AA72">
        <v>7</v>
      </c>
      <c r="AB72">
        <v>0</v>
      </c>
      <c r="AC72">
        <v>1</v>
      </c>
      <c r="AD72" s="3">
        <v>20</v>
      </c>
      <c r="AE72">
        <v>16</v>
      </c>
      <c r="AF72">
        <v>25</v>
      </c>
      <c r="AG72">
        <v>191</v>
      </c>
      <c r="AH72">
        <v>0</v>
      </c>
      <c r="AI72">
        <v>1</v>
      </c>
      <c r="AJ72">
        <v>2</v>
      </c>
      <c r="AK72">
        <v>13</v>
      </c>
      <c r="AL72">
        <v>8.1999999999999993</v>
      </c>
      <c r="AM72">
        <v>7.1</v>
      </c>
      <c r="AN72">
        <v>64</v>
      </c>
      <c r="AO72">
        <v>70.599999999999994</v>
      </c>
      <c r="AP72">
        <v>50</v>
      </c>
      <c r="AQ72">
        <v>210</v>
      </c>
      <c r="AR72">
        <v>4.2</v>
      </c>
      <c r="AS72">
        <v>4</v>
      </c>
      <c r="AT72">
        <v>1</v>
      </c>
      <c r="AU72">
        <v>1</v>
      </c>
      <c r="AV72">
        <v>2</v>
      </c>
      <c r="AW72">
        <v>3</v>
      </c>
      <c r="AX72">
        <v>3</v>
      </c>
      <c r="AY72">
        <v>134</v>
      </c>
      <c r="AZ72">
        <v>4</v>
      </c>
      <c r="BA72">
        <v>15</v>
      </c>
      <c r="BB72">
        <v>3</v>
      </c>
      <c r="BC72">
        <v>5</v>
      </c>
      <c r="BD72" s="3">
        <f t="shared" si="3"/>
        <v>40</v>
      </c>
    </row>
    <row r="73" spans="1:56">
      <c r="A73" t="s">
        <v>0</v>
      </c>
      <c r="B73">
        <f t="shared" si="2"/>
        <v>0</v>
      </c>
      <c r="C73" t="s">
        <v>41</v>
      </c>
      <c r="D73" t="s">
        <v>53</v>
      </c>
      <c r="E73">
        <v>25</v>
      </c>
      <c r="F73">
        <v>47</v>
      </c>
      <c r="G73">
        <v>286</v>
      </c>
      <c r="H73">
        <v>0</v>
      </c>
      <c r="I73">
        <v>2</v>
      </c>
      <c r="J73">
        <v>0</v>
      </c>
      <c r="K73">
        <v>0</v>
      </c>
      <c r="L73">
        <v>6.1</v>
      </c>
      <c r="M73">
        <v>6.1</v>
      </c>
      <c r="N73">
        <v>53.2</v>
      </c>
      <c r="O73">
        <v>54</v>
      </c>
      <c r="P73">
        <v>26</v>
      </c>
      <c r="Q73">
        <v>136</v>
      </c>
      <c r="R73">
        <v>5.2</v>
      </c>
      <c r="S73">
        <v>0</v>
      </c>
      <c r="T73">
        <v>2</v>
      </c>
      <c r="U73">
        <v>2</v>
      </c>
      <c r="V73">
        <v>0</v>
      </c>
      <c r="W73">
        <v>0</v>
      </c>
      <c r="X73">
        <v>3</v>
      </c>
      <c r="Y73">
        <v>159</v>
      </c>
      <c r="Z73">
        <v>6</v>
      </c>
      <c r="AA73">
        <v>14</v>
      </c>
      <c r="AB73">
        <v>0</v>
      </c>
      <c r="AC73">
        <v>3</v>
      </c>
      <c r="AD73" s="3">
        <v>28</v>
      </c>
      <c r="AE73">
        <v>16</v>
      </c>
      <c r="AF73">
        <v>24</v>
      </c>
      <c r="AG73">
        <v>132</v>
      </c>
      <c r="AH73">
        <v>0</v>
      </c>
      <c r="AI73">
        <v>0</v>
      </c>
      <c r="AJ73">
        <v>1</v>
      </c>
      <c r="AK73">
        <v>8</v>
      </c>
      <c r="AL73">
        <v>5.8</v>
      </c>
      <c r="AM73">
        <v>5.3</v>
      </c>
      <c r="AN73">
        <v>66.7</v>
      </c>
      <c r="AO73">
        <v>80.599999999999994</v>
      </c>
      <c r="AP73">
        <v>31</v>
      </c>
      <c r="AQ73">
        <v>116</v>
      </c>
      <c r="AR73">
        <v>3.7</v>
      </c>
      <c r="AS73">
        <v>1</v>
      </c>
      <c r="AT73">
        <v>2</v>
      </c>
      <c r="AU73">
        <v>2</v>
      </c>
      <c r="AV73">
        <v>1</v>
      </c>
      <c r="AW73">
        <v>1</v>
      </c>
      <c r="AX73">
        <v>6</v>
      </c>
      <c r="AY73">
        <v>293</v>
      </c>
      <c r="AZ73">
        <v>5</v>
      </c>
      <c r="BA73">
        <v>13</v>
      </c>
      <c r="BB73">
        <v>0</v>
      </c>
      <c r="BC73">
        <v>0</v>
      </c>
      <c r="BD73" s="3">
        <f t="shared" si="3"/>
        <v>32</v>
      </c>
    </row>
    <row r="74" spans="1:56">
      <c r="A74" t="s">
        <v>0</v>
      </c>
      <c r="B74">
        <f t="shared" si="2"/>
        <v>0</v>
      </c>
      <c r="C74" t="s">
        <v>41</v>
      </c>
      <c r="D74" t="s">
        <v>56</v>
      </c>
      <c r="E74">
        <v>20</v>
      </c>
      <c r="F74">
        <v>22</v>
      </c>
      <c r="G74">
        <v>136</v>
      </c>
      <c r="H74">
        <v>1</v>
      </c>
      <c r="I74">
        <v>0</v>
      </c>
      <c r="J74">
        <v>4</v>
      </c>
      <c r="K74">
        <v>29</v>
      </c>
      <c r="L74">
        <v>7.5</v>
      </c>
      <c r="M74">
        <v>5.2</v>
      </c>
      <c r="N74">
        <v>90.9</v>
      </c>
      <c r="O74">
        <v>107.6</v>
      </c>
      <c r="P74">
        <v>33</v>
      </c>
      <c r="Q74">
        <v>243</v>
      </c>
      <c r="R74">
        <v>7.4</v>
      </c>
      <c r="S74">
        <v>3</v>
      </c>
      <c r="T74">
        <v>0</v>
      </c>
      <c r="U74">
        <v>0</v>
      </c>
      <c r="V74">
        <v>3</v>
      </c>
      <c r="W74">
        <v>3</v>
      </c>
      <c r="X74">
        <v>3</v>
      </c>
      <c r="Y74">
        <v>151</v>
      </c>
      <c r="Z74">
        <v>5</v>
      </c>
      <c r="AA74">
        <v>10</v>
      </c>
      <c r="AB74">
        <v>1</v>
      </c>
      <c r="AC74">
        <v>2</v>
      </c>
      <c r="AD74" s="3">
        <v>31</v>
      </c>
      <c r="AE74">
        <v>42</v>
      </c>
      <c r="AF74">
        <v>58</v>
      </c>
      <c r="AG74">
        <v>389</v>
      </c>
      <c r="AH74">
        <v>3</v>
      </c>
      <c r="AI74">
        <v>0</v>
      </c>
      <c r="AJ74">
        <v>0</v>
      </c>
      <c r="AK74">
        <v>0</v>
      </c>
      <c r="AL74">
        <v>6.7</v>
      </c>
      <c r="AM74">
        <v>6.7</v>
      </c>
      <c r="AN74">
        <v>72.400000000000006</v>
      </c>
      <c r="AO74">
        <v>107.6</v>
      </c>
      <c r="AP74">
        <v>16</v>
      </c>
      <c r="AQ74">
        <v>45</v>
      </c>
      <c r="AR74">
        <v>2.8</v>
      </c>
      <c r="AS74">
        <v>1</v>
      </c>
      <c r="AT74">
        <v>2</v>
      </c>
      <c r="AU74">
        <v>2</v>
      </c>
      <c r="AV74">
        <v>2</v>
      </c>
      <c r="AW74">
        <v>2</v>
      </c>
      <c r="AX74">
        <v>3</v>
      </c>
      <c r="AY74">
        <v>110</v>
      </c>
      <c r="AZ74">
        <v>10</v>
      </c>
      <c r="BA74">
        <v>15</v>
      </c>
      <c r="BB74">
        <v>0</v>
      </c>
      <c r="BC74">
        <v>0</v>
      </c>
      <c r="BD74" s="3">
        <f t="shared" si="3"/>
        <v>29</v>
      </c>
    </row>
    <row r="75" spans="1:56">
      <c r="A75" t="s">
        <v>0</v>
      </c>
      <c r="B75">
        <f t="shared" si="2"/>
        <v>0</v>
      </c>
      <c r="C75" t="s">
        <v>41</v>
      </c>
      <c r="D75" t="s">
        <v>63</v>
      </c>
      <c r="E75">
        <v>22</v>
      </c>
      <c r="F75">
        <v>44</v>
      </c>
      <c r="G75">
        <v>310</v>
      </c>
      <c r="H75">
        <v>0</v>
      </c>
      <c r="I75">
        <v>0</v>
      </c>
      <c r="J75">
        <v>0</v>
      </c>
      <c r="K75">
        <v>0</v>
      </c>
      <c r="L75">
        <v>7</v>
      </c>
      <c r="M75">
        <v>7</v>
      </c>
      <c r="N75">
        <v>50</v>
      </c>
      <c r="O75">
        <v>73.099999999999994</v>
      </c>
      <c r="P75">
        <v>21</v>
      </c>
      <c r="Q75">
        <v>142</v>
      </c>
      <c r="R75">
        <v>6.8</v>
      </c>
      <c r="S75">
        <v>2</v>
      </c>
      <c r="T75">
        <v>1</v>
      </c>
      <c r="U75">
        <v>1</v>
      </c>
      <c r="V75">
        <v>0</v>
      </c>
      <c r="W75">
        <v>1</v>
      </c>
      <c r="X75">
        <v>2</v>
      </c>
      <c r="Y75">
        <v>106</v>
      </c>
      <c r="Z75">
        <v>6</v>
      </c>
      <c r="AA75">
        <v>13</v>
      </c>
      <c r="AB75">
        <v>2</v>
      </c>
      <c r="AC75">
        <v>4</v>
      </c>
      <c r="AD75" s="3">
        <v>26</v>
      </c>
      <c r="AE75">
        <v>19</v>
      </c>
      <c r="AF75">
        <v>30</v>
      </c>
      <c r="AG75">
        <v>200</v>
      </c>
      <c r="AH75">
        <v>1</v>
      </c>
      <c r="AI75">
        <v>0</v>
      </c>
      <c r="AJ75">
        <v>1</v>
      </c>
      <c r="AK75">
        <v>2</v>
      </c>
      <c r="AL75">
        <v>6.7</v>
      </c>
      <c r="AM75">
        <v>6.5</v>
      </c>
      <c r="AN75">
        <v>63.3</v>
      </c>
      <c r="AO75">
        <v>93.7</v>
      </c>
      <c r="AP75">
        <v>39</v>
      </c>
      <c r="AQ75">
        <v>236</v>
      </c>
      <c r="AR75">
        <v>6.1</v>
      </c>
      <c r="AS75">
        <v>1</v>
      </c>
      <c r="AT75">
        <v>3</v>
      </c>
      <c r="AU75">
        <v>3</v>
      </c>
      <c r="AV75">
        <v>2</v>
      </c>
      <c r="AW75">
        <v>2</v>
      </c>
      <c r="AX75">
        <v>2</v>
      </c>
      <c r="AY75">
        <v>80</v>
      </c>
      <c r="AZ75">
        <v>6</v>
      </c>
      <c r="BA75">
        <v>12</v>
      </c>
      <c r="BB75">
        <v>0</v>
      </c>
      <c r="BC75">
        <v>1</v>
      </c>
      <c r="BD75" s="3">
        <f t="shared" si="3"/>
        <v>34</v>
      </c>
    </row>
    <row r="76" spans="1:56">
      <c r="A76" t="s">
        <v>0</v>
      </c>
      <c r="B76">
        <f t="shared" si="2"/>
        <v>0</v>
      </c>
      <c r="C76" t="s">
        <v>41</v>
      </c>
      <c r="D76" t="s">
        <v>59</v>
      </c>
      <c r="E76">
        <v>18</v>
      </c>
      <c r="F76">
        <v>31</v>
      </c>
      <c r="G76">
        <v>114</v>
      </c>
      <c r="H76">
        <v>1</v>
      </c>
      <c r="I76">
        <v>2</v>
      </c>
      <c r="J76">
        <v>2</v>
      </c>
      <c r="K76">
        <v>19</v>
      </c>
      <c r="L76">
        <v>4.3</v>
      </c>
      <c r="M76">
        <v>3.5</v>
      </c>
      <c r="N76">
        <v>58.1</v>
      </c>
      <c r="O76">
        <v>49.7</v>
      </c>
      <c r="P76">
        <v>32</v>
      </c>
      <c r="Q76">
        <v>191</v>
      </c>
      <c r="R76">
        <v>6</v>
      </c>
      <c r="S76">
        <v>1</v>
      </c>
      <c r="T76">
        <v>1</v>
      </c>
      <c r="U76">
        <v>1</v>
      </c>
      <c r="V76">
        <v>2</v>
      </c>
      <c r="W76">
        <v>2</v>
      </c>
      <c r="X76">
        <v>6</v>
      </c>
      <c r="Y76">
        <v>287</v>
      </c>
      <c r="Z76">
        <v>4</v>
      </c>
      <c r="AA76">
        <v>11</v>
      </c>
      <c r="AB76">
        <v>0</v>
      </c>
      <c r="AC76">
        <v>0</v>
      </c>
      <c r="AD76" s="3">
        <v>34</v>
      </c>
      <c r="AE76">
        <v>18</v>
      </c>
      <c r="AF76">
        <v>30</v>
      </c>
      <c r="AG76">
        <v>230</v>
      </c>
      <c r="AH76">
        <v>1</v>
      </c>
      <c r="AI76">
        <v>1</v>
      </c>
      <c r="AJ76">
        <v>3</v>
      </c>
      <c r="AK76">
        <v>22</v>
      </c>
      <c r="AL76">
        <v>8.4</v>
      </c>
      <c r="AM76">
        <v>7</v>
      </c>
      <c r="AN76">
        <v>60</v>
      </c>
      <c r="AO76">
        <v>81.3</v>
      </c>
      <c r="AP76">
        <v>28</v>
      </c>
      <c r="AQ76">
        <v>101</v>
      </c>
      <c r="AR76">
        <v>3.6</v>
      </c>
      <c r="AS76">
        <v>2</v>
      </c>
      <c r="AT76">
        <v>0</v>
      </c>
      <c r="AU76">
        <v>0</v>
      </c>
      <c r="AV76">
        <v>3</v>
      </c>
      <c r="AW76">
        <v>3</v>
      </c>
      <c r="AX76">
        <v>6</v>
      </c>
      <c r="AY76">
        <v>306</v>
      </c>
      <c r="AZ76">
        <v>2</v>
      </c>
      <c r="BA76">
        <v>11</v>
      </c>
      <c r="BB76">
        <v>2</v>
      </c>
      <c r="BC76">
        <v>3</v>
      </c>
      <c r="BD76" s="3">
        <f t="shared" si="3"/>
        <v>26</v>
      </c>
    </row>
    <row r="77" spans="1:56">
      <c r="A77" t="s">
        <v>1</v>
      </c>
      <c r="B77">
        <f t="shared" si="2"/>
        <v>1</v>
      </c>
      <c r="C77" t="s">
        <v>41</v>
      </c>
      <c r="D77" t="s">
        <v>58</v>
      </c>
      <c r="E77">
        <v>25</v>
      </c>
      <c r="F77">
        <v>31</v>
      </c>
      <c r="G77">
        <v>235</v>
      </c>
      <c r="H77">
        <v>1</v>
      </c>
      <c r="I77">
        <v>0</v>
      </c>
      <c r="J77">
        <v>0</v>
      </c>
      <c r="K77">
        <v>0</v>
      </c>
      <c r="L77">
        <v>7.6</v>
      </c>
      <c r="M77">
        <v>7.6</v>
      </c>
      <c r="N77">
        <v>80.599999999999994</v>
      </c>
      <c r="O77">
        <v>109</v>
      </c>
      <c r="P77">
        <v>37</v>
      </c>
      <c r="Q77">
        <v>168</v>
      </c>
      <c r="R77">
        <v>4.5</v>
      </c>
      <c r="S77">
        <v>2</v>
      </c>
      <c r="T77">
        <v>2</v>
      </c>
      <c r="U77">
        <v>3</v>
      </c>
      <c r="V77">
        <v>3</v>
      </c>
      <c r="W77">
        <v>3</v>
      </c>
      <c r="X77">
        <v>3</v>
      </c>
      <c r="Y77">
        <v>163</v>
      </c>
      <c r="Z77">
        <v>9</v>
      </c>
      <c r="AA77">
        <v>15</v>
      </c>
      <c r="AB77">
        <v>0</v>
      </c>
      <c r="AC77">
        <v>0</v>
      </c>
      <c r="AD77" s="3">
        <v>32.5</v>
      </c>
      <c r="AE77">
        <v>21</v>
      </c>
      <c r="AF77">
        <v>36</v>
      </c>
      <c r="AG77">
        <v>248</v>
      </c>
      <c r="AH77">
        <v>2</v>
      </c>
      <c r="AI77">
        <v>0</v>
      </c>
      <c r="AJ77">
        <v>2</v>
      </c>
      <c r="AK77">
        <v>11</v>
      </c>
      <c r="AL77">
        <v>7.2</v>
      </c>
      <c r="AM77">
        <v>6.5</v>
      </c>
      <c r="AN77">
        <v>58.3</v>
      </c>
      <c r="AO77">
        <v>97.9</v>
      </c>
      <c r="AP77">
        <v>19</v>
      </c>
      <c r="AQ77">
        <v>73</v>
      </c>
      <c r="AR77">
        <v>3.8</v>
      </c>
      <c r="AS77">
        <v>0</v>
      </c>
      <c r="AT77">
        <v>2</v>
      </c>
      <c r="AU77">
        <v>2</v>
      </c>
      <c r="AV77">
        <v>2</v>
      </c>
      <c r="AW77">
        <v>2</v>
      </c>
      <c r="AX77">
        <v>4</v>
      </c>
      <c r="AY77">
        <v>196</v>
      </c>
      <c r="AZ77">
        <v>3</v>
      </c>
      <c r="BA77">
        <v>12</v>
      </c>
      <c r="BB77">
        <v>1</v>
      </c>
      <c r="BC77">
        <v>3</v>
      </c>
      <c r="BD77" s="3">
        <f t="shared" si="3"/>
        <v>27.5</v>
      </c>
    </row>
    <row r="78" spans="1:56">
      <c r="A78" t="s">
        <v>0</v>
      </c>
      <c r="B78">
        <f t="shared" si="2"/>
        <v>0</v>
      </c>
      <c r="C78" t="s">
        <v>41</v>
      </c>
      <c r="D78" t="s">
        <v>46</v>
      </c>
      <c r="E78">
        <v>29</v>
      </c>
      <c r="F78">
        <v>40</v>
      </c>
      <c r="G78">
        <v>240</v>
      </c>
      <c r="H78">
        <v>2</v>
      </c>
      <c r="I78">
        <v>0</v>
      </c>
      <c r="J78">
        <v>5</v>
      </c>
      <c r="K78">
        <v>19</v>
      </c>
      <c r="L78">
        <v>6.5</v>
      </c>
      <c r="M78">
        <v>5.3</v>
      </c>
      <c r="N78">
        <v>72.5</v>
      </c>
      <c r="O78">
        <v>104.2</v>
      </c>
      <c r="P78">
        <v>16</v>
      </c>
      <c r="Q78">
        <v>75</v>
      </c>
      <c r="R78">
        <v>4.7</v>
      </c>
      <c r="S78">
        <v>0</v>
      </c>
      <c r="T78">
        <v>1</v>
      </c>
      <c r="U78">
        <v>3</v>
      </c>
      <c r="V78">
        <v>2</v>
      </c>
      <c r="W78">
        <v>2</v>
      </c>
      <c r="X78">
        <v>6</v>
      </c>
      <c r="Y78">
        <v>281</v>
      </c>
      <c r="Z78">
        <v>4</v>
      </c>
      <c r="AA78">
        <v>14</v>
      </c>
      <c r="AB78">
        <v>2</v>
      </c>
      <c r="AC78">
        <v>2</v>
      </c>
      <c r="AD78" s="3">
        <v>31.5</v>
      </c>
      <c r="AE78">
        <v>26</v>
      </c>
      <c r="AF78">
        <v>35</v>
      </c>
      <c r="AG78">
        <v>331</v>
      </c>
      <c r="AH78">
        <v>4</v>
      </c>
      <c r="AI78">
        <v>1</v>
      </c>
      <c r="AJ78">
        <v>0</v>
      </c>
      <c r="AK78">
        <v>0</v>
      </c>
      <c r="AL78">
        <v>9.5</v>
      </c>
      <c r="AM78">
        <v>9.5</v>
      </c>
      <c r="AN78">
        <v>74.3</v>
      </c>
      <c r="AO78">
        <v>129.6</v>
      </c>
      <c r="AP78">
        <v>27</v>
      </c>
      <c r="AQ78">
        <v>155</v>
      </c>
      <c r="AR78">
        <v>5.7</v>
      </c>
      <c r="AS78">
        <v>0</v>
      </c>
      <c r="AT78">
        <v>0</v>
      </c>
      <c r="AU78">
        <v>0</v>
      </c>
      <c r="AV78">
        <v>3</v>
      </c>
      <c r="AW78">
        <v>4</v>
      </c>
      <c r="AX78">
        <v>2</v>
      </c>
      <c r="AY78">
        <v>91</v>
      </c>
      <c r="AZ78">
        <v>7</v>
      </c>
      <c r="BA78">
        <v>10</v>
      </c>
      <c r="BB78">
        <v>1</v>
      </c>
      <c r="BC78">
        <v>1</v>
      </c>
      <c r="BD78" s="3">
        <f t="shared" si="3"/>
        <v>28.5</v>
      </c>
    </row>
    <row r="79" spans="1:56">
      <c r="A79" t="s">
        <v>1</v>
      </c>
      <c r="B79">
        <f t="shared" si="2"/>
        <v>1</v>
      </c>
      <c r="C79" t="s">
        <v>41</v>
      </c>
      <c r="D79" t="s">
        <v>44</v>
      </c>
      <c r="E79">
        <v>29</v>
      </c>
      <c r="F79">
        <v>37</v>
      </c>
      <c r="G79">
        <v>294</v>
      </c>
      <c r="H79">
        <v>3</v>
      </c>
      <c r="I79">
        <v>0</v>
      </c>
      <c r="J79">
        <v>4</v>
      </c>
      <c r="K79">
        <v>27</v>
      </c>
      <c r="L79">
        <v>8.6999999999999993</v>
      </c>
      <c r="M79">
        <v>7.2</v>
      </c>
      <c r="N79">
        <v>78.400000000000006</v>
      </c>
      <c r="O79">
        <v>126.8</v>
      </c>
      <c r="P79">
        <v>20</v>
      </c>
      <c r="Q79">
        <v>38</v>
      </c>
      <c r="R79">
        <v>1.9</v>
      </c>
      <c r="S79">
        <v>0</v>
      </c>
      <c r="T79">
        <v>2</v>
      </c>
      <c r="U79">
        <v>2</v>
      </c>
      <c r="V79">
        <v>2</v>
      </c>
      <c r="W79">
        <v>2</v>
      </c>
      <c r="X79">
        <v>3</v>
      </c>
      <c r="Y79">
        <v>206</v>
      </c>
      <c r="Z79">
        <v>4</v>
      </c>
      <c r="AA79">
        <v>13</v>
      </c>
      <c r="AB79">
        <v>2</v>
      </c>
      <c r="AC79">
        <v>3</v>
      </c>
      <c r="AD79" s="3">
        <v>27.5</v>
      </c>
      <c r="AE79">
        <v>16</v>
      </c>
      <c r="AF79">
        <v>32</v>
      </c>
      <c r="AG79">
        <v>253</v>
      </c>
      <c r="AH79">
        <v>1</v>
      </c>
      <c r="AI79">
        <v>0</v>
      </c>
      <c r="AJ79">
        <v>1</v>
      </c>
      <c r="AK79">
        <v>1</v>
      </c>
      <c r="AL79">
        <v>7.9</v>
      </c>
      <c r="AM79">
        <v>7.7</v>
      </c>
      <c r="AN79">
        <v>50</v>
      </c>
      <c r="AO79">
        <v>87.1</v>
      </c>
      <c r="AP79">
        <v>35</v>
      </c>
      <c r="AQ79">
        <v>162</v>
      </c>
      <c r="AR79">
        <v>4.5999999999999996</v>
      </c>
      <c r="AS79">
        <v>1</v>
      </c>
      <c r="AT79">
        <v>4</v>
      </c>
      <c r="AU79">
        <v>5</v>
      </c>
      <c r="AV79">
        <v>1</v>
      </c>
      <c r="AW79">
        <v>1</v>
      </c>
      <c r="AX79">
        <v>1</v>
      </c>
      <c r="AY79">
        <v>53</v>
      </c>
      <c r="AZ79">
        <v>8</v>
      </c>
      <c r="BA79">
        <v>14</v>
      </c>
      <c r="BB79">
        <v>0</v>
      </c>
      <c r="BC79">
        <v>1</v>
      </c>
      <c r="BD79" s="3">
        <f t="shared" si="3"/>
        <v>32.5</v>
      </c>
    </row>
    <row r="80" spans="1:56">
      <c r="A80" t="s">
        <v>0</v>
      </c>
      <c r="B80">
        <f t="shared" si="2"/>
        <v>0</v>
      </c>
      <c r="C80" t="s">
        <v>41</v>
      </c>
      <c r="D80" t="s">
        <v>50</v>
      </c>
      <c r="E80">
        <v>19</v>
      </c>
      <c r="F80">
        <v>34</v>
      </c>
      <c r="G80">
        <v>171</v>
      </c>
      <c r="H80">
        <v>1</v>
      </c>
      <c r="I80">
        <v>0</v>
      </c>
      <c r="J80">
        <v>2</v>
      </c>
      <c r="K80">
        <v>14</v>
      </c>
      <c r="L80">
        <v>5.4</v>
      </c>
      <c r="M80">
        <v>4.8</v>
      </c>
      <c r="N80">
        <v>55.9</v>
      </c>
      <c r="O80">
        <v>79.400000000000006</v>
      </c>
      <c r="P80">
        <v>19</v>
      </c>
      <c r="Q80">
        <v>95</v>
      </c>
      <c r="R80">
        <v>5</v>
      </c>
      <c r="S80">
        <v>0</v>
      </c>
      <c r="T80">
        <v>2</v>
      </c>
      <c r="U80">
        <v>2</v>
      </c>
      <c r="V80">
        <v>0</v>
      </c>
      <c r="W80">
        <v>0</v>
      </c>
      <c r="X80">
        <v>3</v>
      </c>
      <c r="Y80">
        <v>137</v>
      </c>
      <c r="Z80">
        <v>3</v>
      </c>
      <c r="AA80">
        <v>12</v>
      </c>
      <c r="AB80">
        <v>3</v>
      </c>
      <c r="AC80">
        <v>4</v>
      </c>
      <c r="AD80" s="3">
        <v>23</v>
      </c>
      <c r="AE80">
        <v>31</v>
      </c>
      <c r="AF80">
        <v>41</v>
      </c>
      <c r="AG80">
        <v>337</v>
      </c>
      <c r="AH80">
        <v>2</v>
      </c>
      <c r="AI80">
        <v>0</v>
      </c>
      <c r="AJ80">
        <v>2</v>
      </c>
      <c r="AK80">
        <v>3</v>
      </c>
      <c r="AL80">
        <v>8.3000000000000007</v>
      </c>
      <c r="AM80">
        <v>7.8</v>
      </c>
      <c r="AN80">
        <v>75.599999999999994</v>
      </c>
      <c r="AO80">
        <v>115.6</v>
      </c>
      <c r="AP80">
        <v>31</v>
      </c>
      <c r="AQ80">
        <v>100</v>
      </c>
      <c r="AR80">
        <v>3.2</v>
      </c>
      <c r="AS80">
        <v>2</v>
      </c>
      <c r="AT80">
        <v>4</v>
      </c>
      <c r="AU80">
        <v>4</v>
      </c>
      <c r="AV80">
        <v>4</v>
      </c>
      <c r="AW80">
        <v>4</v>
      </c>
      <c r="AX80">
        <v>0</v>
      </c>
      <c r="AY80">
        <v>0</v>
      </c>
      <c r="AZ80">
        <v>8</v>
      </c>
      <c r="BA80">
        <v>12</v>
      </c>
      <c r="BB80">
        <v>0</v>
      </c>
      <c r="BC80">
        <v>0</v>
      </c>
      <c r="BD80" s="3">
        <f t="shared" si="3"/>
        <v>37</v>
      </c>
    </row>
    <row r="81" spans="1:56">
      <c r="A81" t="s">
        <v>1</v>
      </c>
      <c r="B81">
        <f t="shared" si="2"/>
        <v>1</v>
      </c>
      <c r="C81" t="s">
        <v>41</v>
      </c>
      <c r="D81" t="s">
        <v>43</v>
      </c>
      <c r="E81">
        <v>30</v>
      </c>
      <c r="F81">
        <v>42</v>
      </c>
      <c r="G81">
        <v>368</v>
      </c>
      <c r="H81">
        <v>3</v>
      </c>
      <c r="I81">
        <v>0</v>
      </c>
      <c r="J81">
        <v>0</v>
      </c>
      <c r="K81">
        <v>0</v>
      </c>
      <c r="L81">
        <v>8.8000000000000007</v>
      </c>
      <c r="M81">
        <v>8.8000000000000007</v>
      </c>
      <c r="N81">
        <v>71.400000000000006</v>
      </c>
      <c r="O81">
        <v>121.9</v>
      </c>
      <c r="P81">
        <v>25</v>
      </c>
      <c r="Q81">
        <v>60</v>
      </c>
      <c r="R81">
        <v>2.4</v>
      </c>
      <c r="S81">
        <v>1</v>
      </c>
      <c r="T81">
        <v>3</v>
      </c>
      <c r="U81">
        <v>3</v>
      </c>
      <c r="V81">
        <v>3</v>
      </c>
      <c r="W81">
        <v>3</v>
      </c>
      <c r="X81">
        <v>3</v>
      </c>
      <c r="Y81">
        <v>133</v>
      </c>
      <c r="Z81">
        <v>6</v>
      </c>
      <c r="AA81">
        <v>13</v>
      </c>
      <c r="AB81">
        <v>0</v>
      </c>
      <c r="AC81">
        <v>1</v>
      </c>
      <c r="AD81" s="3">
        <v>33</v>
      </c>
      <c r="AE81">
        <v>25</v>
      </c>
      <c r="AF81">
        <v>38</v>
      </c>
      <c r="AG81">
        <v>227</v>
      </c>
      <c r="AH81">
        <v>2</v>
      </c>
      <c r="AI81">
        <v>1</v>
      </c>
      <c r="AJ81">
        <v>4</v>
      </c>
      <c r="AK81">
        <v>27</v>
      </c>
      <c r="AL81">
        <v>6.7</v>
      </c>
      <c r="AM81">
        <v>5.4</v>
      </c>
      <c r="AN81">
        <v>65.8</v>
      </c>
      <c r="AO81">
        <v>88.4</v>
      </c>
      <c r="AP81">
        <v>20</v>
      </c>
      <c r="AQ81">
        <v>137</v>
      </c>
      <c r="AR81">
        <v>6.9</v>
      </c>
      <c r="AS81">
        <v>1</v>
      </c>
      <c r="AT81">
        <v>0</v>
      </c>
      <c r="AU81">
        <v>0</v>
      </c>
      <c r="AV81">
        <v>2</v>
      </c>
      <c r="AW81">
        <v>2</v>
      </c>
      <c r="AX81">
        <v>3</v>
      </c>
      <c r="AY81">
        <v>150</v>
      </c>
      <c r="AZ81">
        <v>5</v>
      </c>
      <c r="BA81">
        <v>10</v>
      </c>
      <c r="BB81">
        <v>0</v>
      </c>
      <c r="BC81">
        <v>1</v>
      </c>
      <c r="BD81" s="3">
        <f t="shared" si="3"/>
        <v>27</v>
      </c>
    </row>
    <row r="82" spans="1:56">
      <c r="A82" t="s">
        <v>1</v>
      </c>
      <c r="B82">
        <f t="shared" si="2"/>
        <v>1</v>
      </c>
      <c r="C82" t="s">
        <v>41</v>
      </c>
      <c r="D82" t="s">
        <v>64</v>
      </c>
      <c r="E82">
        <v>27</v>
      </c>
      <c r="F82">
        <v>42</v>
      </c>
      <c r="G82">
        <v>311</v>
      </c>
      <c r="H82">
        <v>4</v>
      </c>
      <c r="I82">
        <v>1</v>
      </c>
      <c r="J82">
        <v>1</v>
      </c>
      <c r="K82">
        <v>7</v>
      </c>
      <c r="L82">
        <v>7.6</v>
      </c>
      <c r="M82">
        <v>7.2</v>
      </c>
      <c r="N82">
        <v>64.3</v>
      </c>
      <c r="O82">
        <v>108.3</v>
      </c>
      <c r="P82">
        <v>27</v>
      </c>
      <c r="Q82">
        <v>192</v>
      </c>
      <c r="R82">
        <v>7.1</v>
      </c>
      <c r="S82">
        <v>0</v>
      </c>
      <c r="T82">
        <v>2</v>
      </c>
      <c r="U82">
        <v>2</v>
      </c>
      <c r="V82">
        <v>4</v>
      </c>
      <c r="W82">
        <v>4</v>
      </c>
      <c r="X82">
        <v>3</v>
      </c>
      <c r="Y82">
        <v>160</v>
      </c>
      <c r="Z82">
        <v>8</v>
      </c>
      <c r="AA82">
        <v>12</v>
      </c>
      <c r="AB82">
        <v>0</v>
      </c>
      <c r="AC82">
        <v>0</v>
      </c>
      <c r="AD82" s="3">
        <v>27.5</v>
      </c>
      <c r="AE82">
        <v>23</v>
      </c>
      <c r="AF82">
        <v>30</v>
      </c>
      <c r="AG82">
        <v>243</v>
      </c>
      <c r="AH82">
        <v>3</v>
      </c>
      <c r="AI82">
        <v>2</v>
      </c>
      <c r="AJ82">
        <v>3</v>
      </c>
      <c r="AK82">
        <v>13</v>
      </c>
      <c r="AL82">
        <v>8.5</v>
      </c>
      <c r="AM82">
        <v>7.4</v>
      </c>
      <c r="AN82">
        <v>76.7</v>
      </c>
      <c r="AO82">
        <v>105.3</v>
      </c>
      <c r="AP82">
        <v>41</v>
      </c>
      <c r="AQ82">
        <v>154</v>
      </c>
      <c r="AR82">
        <v>3.8</v>
      </c>
      <c r="AS82">
        <v>1</v>
      </c>
      <c r="AT82">
        <v>2</v>
      </c>
      <c r="AU82">
        <v>2</v>
      </c>
      <c r="AV82">
        <v>4</v>
      </c>
      <c r="AW82">
        <v>4</v>
      </c>
      <c r="AX82">
        <v>4</v>
      </c>
      <c r="AY82">
        <v>185</v>
      </c>
      <c r="AZ82">
        <v>9</v>
      </c>
      <c r="BA82">
        <v>16</v>
      </c>
      <c r="BB82">
        <v>0</v>
      </c>
      <c r="BC82">
        <v>0</v>
      </c>
      <c r="BD82" s="3">
        <f t="shared" si="3"/>
        <v>32.5</v>
      </c>
    </row>
    <row r="83" spans="1:56">
      <c r="A83" t="s">
        <v>1</v>
      </c>
      <c r="B83">
        <f t="shared" si="2"/>
        <v>1</v>
      </c>
      <c r="C83" t="s">
        <v>41</v>
      </c>
      <c r="D83" t="s">
        <v>40</v>
      </c>
      <c r="E83">
        <v>20</v>
      </c>
      <c r="F83">
        <v>31</v>
      </c>
      <c r="G83">
        <v>218</v>
      </c>
      <c r="H83">
        <v>0</v>
      </c>
      <c r="I83">
        <v>0</v>
      </c>
      <c r="J83">
        <v>1</v>
      </c>
      <c r="K83">
        <v>11</v>
      </c>
      <c r="L83">
        <v>7.4</v>
      </c>
      <c r="M83">
        <v>6.8</v>
      </c>
      <c r="N83">
        <v>64.5</v>
      </c>
      <c r="O83">
        <v>85.1</v>
      </c>
      <c r="P83">
        <v>39</v>
      </c>
      <c r="Q83">
        <v>147</v>
      </c>
      <c r="R83">
        <v>3.8</v>
      </c>
      <c r="S83">
        <v>1</v>
      </c>
      <c r="T83">
        <v>4</v>
      </c>
      <c r="U83">
        <v>5</v>
      </c>
      <c r="V83">
        <v>1</v>
      </c>
      <c r="W83">
        <v>1</v>
      </c>
      <c r="X83">
        <v>2</v>
      </c>
      <c r="Y83">
        <v>64</v>
      </c>
      <c r="Z83">
        <v>7</v>
      </c>
      <c r="AA83">
        <v>16</v>
      </c>
      <c r="AB83">
        <v>0</v>
      </c>
      <c r="AC83">
        <v>0</v>
      </c>
      <c r="AD83" s="3">
        <v>35</v>
      </c>
      <c r="AE83">
        <v>19</v>
      </c>
      <c r="AF83">
        <v>33</v>
      </c>
      <c r="AG83">
        <v>161</v>
      </c>
      <c r="AH83">
        <v>0</v>
      </c>
      <c r="AI83">
        <v>1</v>
      </c>
      <c r="AJ83">
        <v>3</v>
      </c>
      <c r="AK83">
        <v>21</v>
      </c>
      <c r="AL83">
        <v>5.5</v>
      </c>
      <c r="AM83">
        <v>4.5</v>
      </c>
      <c r="AN83">
        <v>57.6</v>
      </c>
      <c r="AO83">
        <v>57.8</v>
      </c>
      <c r="AP83">
        <v>20</v>
      </c>
      <c r="AQ83">
        <v>66</v>
      </c>
      <c r="AR83">
        <v>3.3</v>
      </c>
      <c r="AS83">
        <v>0</v>
      </c>
      <c r="AT83">
        <v>1</v>
      </c>
      <c r="AU83">
        <v>1</v>
      </c>
      <c r="AV83">
        <v>0</v>
      </c>
      <c r="AW83">
        <v>0</v>
      </c>
      <c r="AX83">
        <v>5</v>
      </c>
      <c r="AY83">
        <v>201</v>
      </c>
      <c r="AZ83">
        <v>2</v>
      </c>
      <c r="BA83">
        <v>13</v>
      </c>
      <c r="BB83">
        <v>1</v>
      </c>
      <c r="BC83">
        <v>5</v>
      </c>
      <c r="BD83" s="3">
        <f t="shared" si="3"/>
        <v>25</v>
      </c>
    </row>
    <row r="84" spans="1:56">
      <c r="A84" t="s">
        <v>1</v>
      </c>
      <c r="B84">
        <f t="shared" si="2"/>
        <v>1</v>
      </c>
      <c r="C84" t="s">
        <v>41</v>
      </c>
      <c r="D84" t="s">
        <v>53</v>
      </c>
      <c r="E84">
        <v>22</v>
      </c>
      <c r="F84">
        <v>29</v>
      </c>
      <c r="G84">
        <v>168</v>
      </c>
      <c r="H84">
        <v>0</v>
      </c>
      <c r="I84">
        <v>2</v>
      </c>
      <c r="J84">
        <v>2</v>
      </c>
      <c r="K84">
        <v>13</v>
      </c>
      <c r="L84">
        <v>6.2</v>
      </c>
      <c r="M84">
        <v>5.4</v>
      </c>
      <c r="N84">
        <v>75.900000000000006</v>
      </c>
      <c r="O84">
        <v>60.7</v>
      </c>
      <c r="P84">
        <v>29</v>
      </c>
      <c r="Q84">
        <v>169</v>
      </c>
      <c r="R84">
        <v>5.8</v>
      </c>
      <c r="S84">
        <v>3</v>
      </c>
      <c r="T84">
        <v>1</v>
      </c>
      <c r="U84">
        <v>1</v>
      </c>
      <c r="V84">
        <v>4</v>
      </c>
      <c r="W84">
        <v>4</v>
      </c>
      <c r="X84">
        <v>5</v>
      </c>
      <c r="Y84">
        <v>217</v>
      </c>
      <c r="Z84">
        <v>4</v>
      </c>
      <c r="AA84">
        <v>12</v>
      </c>
      <c r="AB84">
        <v>0</v>
      </c>
      <c r="AC84">
        <v>0</v>
      </c>
      <c r="AD84" s="3">
        <v>29.5</v>
      </c>
      <c r="AE84">
        <v>25</v>
      </c>
      <c r="AF84">
        <v>44</v>
      </c>
      <c r="AG84">
        <v>193</v>
      </c>
      <c r="AH84">
        <v>0</v>
      </c>
      <c r="AI84">
        <v>0</v>
      </c>
      <c r="AJ84">
        <v>2</v>
      </c>
      <c r="AK84">
        <v>18</v>
      </c>
      <c r="AL84">
        <v>4.8</v>
      </c>
      <c r="AM84">
        <v>4.2</v>
      </c>
      <c r="AN84">
        <v>56.8</v>
      </c>
      <c r="AO84">
        <v>67.7</v>
      </c>
      <c r="AP84">
        <v>21</v>
      </c>
      <c r="AQ84">
        <v>84</v>
      </c>
      <c r="AR84">
        <v>4</v>
      </c>
      <c r="AS84">
        <v>0</v>
      </c>
      <c r="AT84">
        <v>1</v>
      </c>
      <c r="AU84">
        <v>1</v>
      </c>
      <c r="AV84">
        <v>0</v>
      </c>
      <c r="AW84">
        <v>0</v>
      </c>
      <c r="AX84">
        <v>6</v>
      </c>
      <c r="AY84">
        <v>274</v>
      </c>
      <c r="AZ84">
        <v>6</v>
      </c>
      <c r="BA84">
        <v>17</v>
      </c>
      <c r="BB84">
        <v>0</v>
      </c>
      <c r="BC84">
        <v>4</v>
      </c>
      <c r="BD84" s="3">
        <f t="shared" si="3"/>
        <v>30.5</v>
      </c>
    </row>
    <row r="85" spans="1:56">
      <c r="A85" t="s">
        <v>1</v>
      </c>
      <c r="B85">
        <f t="shared" si="2"/>
        <v>1</v>
      </c>
      <c r="C85" t="s">
        <v>41</v>
      </c>
      <c r="D85" t="s">
        <v>43</v>
      </c>
      <c r="E85">
        <v>20</v>
      </c>
      <c r="F85">
        <v>32</v>
      </c>
      <c r="G85">
        <v>203</v>
      </c>
      <c r="H85">
        <v>1</v>
      </c>
      <c r="I85">
        <v>0</v>
      </c>
      <c r="J85">
        <v>1</v>
      </c>
      <c r="K85">
        <v>9</v>
      </c>
      <c r="L85">
        <v>6.6</v>
      </c>
      <c r="M85">
        <v>6.2</v>
      </c>
      <c r="N85">
        <v>62.5</v>
      </c>
      <c r="O85">
        <v>91</v>
      </c>
      <c r="P85">
        <v>14</v>
      </c>
      <c r="Q85">
        <v>19</v>
      </c>
      <c r="R85">
        <v>1.4</v>
      </c>
      <c r="S85">
        <v>0</v>
      </c>
      <c r="T85">
        <v>2</v>
      </c>
      <c r="U85">
        <v>2</v>
      </c>
      <c r="V85">
        <v>2</v>
      </c>
      <c r="W85">
        <v>2</v>
      </c>
      <c r="X85">
        <v>4</v>
      </c>
      <c r="Y85">
        <v>204</v>
      </c>
      <c r="Z85">
        <v>5</v>
      </c>
      <c r="AA85">
        <v>11</v>
      </c>
      <c r="AB85">
        <v>0</v>
      </c>
      <c r="AC85">
        <v>0</v>
      </c>
      <c r="AD85" s="3">
        <v>24</v>
      </c>
      <c r="AE85">
        <v>20</v>
      </c>
      <c r="AF85">
        <v>29</v>
      </c>
      <c r="AG85">
        <v>165</v>
      </c>
      <c r="AH85">
        <v>1</v>
      </c>
      <c r="AI85">
        <v>1</v>
      </c>
      <c r="AJ85">
        <v>4</v>
      </c>
      <c r="AK85">
        <v>14</v>
      </c>
      <c r="AL85">
        <v>6.2</v>
      </c>
      <c r="AM85">
        <v>5</v>
      </c>
      <c r="AN85">
        <v>69</v>
      </c>
      <c r="AO85">
        <v>80.400000000000006</v>
      </c>
      <c r="AP85">
        <v>39</v>
      </c>
      <c r="AQ85">
        <v>147</v>
      </c>
      <c r="AR85">
        <v>3.8</v>
      </c>
      <c r="AS85">
        <v>0</v>
      </c>
      <c r="AT85">
        <v>3</v>
      </c>
      <c r="AU85">
        <v>3</v>
      </c>
      <c r="AV85">
        <v>1</v>
      </c>
      <c r="AW85">
        <v>1</v>
      </c>
      <c r="AX85">
        <v>3</v>
      </c>
      <c r="AY85">
        <v>166</v>
      </c>
      <c r="AZ85">
        <v>6</v>
      </c>
      <c r="BA85">
        <v>17</v>
      </c>
      <c r="BB85">
        <v>2</v>
      </c>
      <c r="BC85">
        <v>3</v>
      </c>
      <c r="BD85" s="3">
        <f t="shared" si="3"/>
        <v>36</v>
      </c>
    </row>
    <row r="86" spans="1:56">
      <c r="A86" t="s">
        <v>0</v>
      </c>
      <c r="B86">
        <f t="shared" si="2"/>
        <v>0</v>
      </c>
      <c r="C86" t="s">
        <v>43</v>
      </c>
      <c r="D86" t="s">
        <v>63</v>
      </c>
      <c r="E86">
        <v>20</v>
      </c>
      <c r="F86">
        <v>33</v>
      </c>
      <c r="G86">
        <v>266</v>
      </c>
      <c r="H86">
        <v>2</v>
      </c>
      <c r="I86">
        <v>0</v>
      </c>
      <c r="J86">
        <v>1</v>
      </c>
      <c r="K86">
        <v>0</v>
      </c>
      <c r="L86">
        <v>8.1</v>
      </c>
      <c r="M86">
        <v>7.8</v>
      </c>
      <c r="N86">
        <v>60.6</v>
      </c>
      <c r="O86">
        <v>106.4</v>
      </c>
      <c r="P86">
        <v>26</v>
      </c>
      <c r="Q86">
        <v>93</v>
      </c>
      <c r="R86">
        <v>3.6</v>
      </c>
      <c r="S86">
        <v>0</v>
      </c>
      <c r="T86">
        <v>2</v>
      </c>
      <c r="U86">
        <v>3</v>
      </c>
      <c r="V86">
        <v>2</v>
      </c>
      <c r="W86">
        <v>2</v>
      </c>
      <c r="X86">
        <v>6</v>
      </c>
      <c r="Y86">
        <v>342</v>
      </c>
      <c r="Z86">
        <v>3</v>
      </c>
      <c r="AA86">
        <v>11</v>
      </c>
      <c r="AB86">
        <v>0</v>
      </c>
      <c r="AC86">
        <v>0</v>
      </c>
      <c r="AD86" s="3">
        <v>31</v>
      </c>
      <c r="AE86">
        <v>17</v>
      </c>
      <c r="AF86">
        <v>21</v>
      </c>
      <c r="AG86">
        <v>156</v>
      </c>
      <c r="AH86">
        <v>2</v>
      </c>
      <c r="AI86">
        <v>1</v>
      </c>
      <c r="AJ86">
        <v>5</v>
      </c>
      <c r="AK86">
        <v>32</v>
      </c>
      <c r="AL86">
        <v>9</v>
      </c>
      <c r="AM86">
        <v>6</v>
      </c>
      <c r="AN86">
        <v>81</v>
      </c>
      <c r="AO86">
        <v>109.5</v>
      </c>
      <c r="AP86">
        <v>32</v>
      </c>
      <c r="AQ86">
        <v>238</v>
      </c>
      <c r="AR86">
        <v>7.4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6</v>
      </c>
      <c r="AY86">
        <v>309</v>
      </c>
      <c r="AZ86">
        <v>2</v>
      </c>
      <c r="BA86">
        <v>10</v>
      </c>
      <c r="BB86">
        <v>1</v>
      </c>
      <c r="BC86">
        <v>1</v>
      </c>
      <c r="BD86" s="3">
        <f t="shared" si="3"/>
        <v>29</v>
      </c>
    </row>
    <row r="87" spans="1:56">
      <c r="A87" t="s">
        <v>0</v>
      </c>
      <c r="B87">
        <f t="shared" si="2"/>
        <v>0</v>
      </c>
      <c r="C87" t="s">
        <v>43</v>
      </c>
      <c r="D87" t="s">
        <v>35</v>
      </c>
      <c r="E87">
        <v>12</v>
      </c>
      <c r="F87">
        <v>24</v>
      </c>
      <c r="G87">
        <v>107</v>
      </c>
      <c r="H87">
        <v>0</v>
      </c>
      <c r="I87">
        <v>2</v>
      </c>
      <c r="J87">
        <v>2</v>
      </c>
      <c r="K87">
        <v>16</v>
      </c>
      <c r="L87">
        <v>5.0999999999999996</v>
      </c>
      <c r="M87">
        <v>4.0999999999999996</v>
      </c>
      <c r="N87">
        <v>50</v>
      </c>
      <c r="O87">
        <v>27.6</v>
      </c>
      <c r="P87">
        <v>27</v>
      </c>
      <c r="Q87">
        <v>80</v>
      </c>
      <c r="R87">
        <v>3</v>
      </c>
      <c r="S87">
        <v>1</v>
      </c>
      <c r="T87">
        <v>0</v>
      </c>
      <c r="U87">
        <v>0</v>
      </c>
      <c r="V87">
        <v>1</v>
      </c>
      <c r="W87">
        <v>1</v>
      </c>
      <c r="X87">
        <v>6</v>
      </c>
      <c r="Y87">
        <v>333</v>
      </c>
      <c r="Z87">
        <v>4</v>
      </c>
      <c r="AA87">
        <v>12</v>
      </c>
      <c r="AB87">
        <v>1</v>
      </c>
      <c r="AC87">
        <v>1</v>
      </c>
      <c r="AD87" s="3">
        <v>28.5</v>
      </c>
      <c r="AE87">
        <v>26</v>
      </c>
      <c r="AF87">
        <v>40</v>
      </c>
      <c r="AG87">
        <v>313</v>
      </c>
      <c r="AH87">
        <v>4</v>
      </c>
      <c r="AI87">
        <v>0</v>
      </c>
      <c r="AJ87">
        <v>1</v>
      </c>
      <c r="AK87">
        <v>4</v>
      </c>
      <c r="AL87">
        <v>7.9</v>
      </c>
      <c r="AM87">
        <v>7.6</v>
      </c>
      <c r="AN87">
        <v>65</v>
      </c>
      <c r="AO87">
        <v>122.2</v>
      </c>
      <c r="AP87">
        <v>24</v>
      </c>
      <c r="AQ87">
        <v>101</v>
      </c>
      <c r="AR87">
        <v>4.2</v>
      </c>
      <c r="AS87">
        <v>0</v>
      </c>
      <c r="AT87">
        <v>2</v>
      </c>
      <c r="AU87">
        <v>2</v>
      </c>
      <c r="AV87">
        <v>5</v>
      </c>
      <c r="AW87">
        <v>5</v>
      </c>
      <c r="AX87">
        <v>3</v>
      </c>
      <c r="AY87">
        <v>145</v>
      </c>
      <c r="AZ87">
        <v>5</v>
      </c>
      <c r="BA87">
        <v>13</v>
      </c>
      <c r="BB87">
        <v>2</v>
      </c>
      <c r="BC87">
        <v>3</v>
      </c>
      <c r="BD87" s="3">
        <f t="shared" si="3"/>
        <v>31.5</v>
      </c>
    </row>
    <row r="88" spans="1:56">
      <c r="A88" t="s">
        <v>1</v>
      </c>
      <c r="B88">
        <f t="shared" si="2"/>
        <v>1</v>
      </c>
      <c r="C88" t="s">
        <v>43</v>
      </c>
      <c r="D88" t="s">
        <v>58</v>
      </c>
      <c r="E88">
        <v>19</v>
      </c>
      <c r="F88">
        <v>27</v>
      </c>
      <c r="G88">
        <v>252</v>
      </c>
      <c r="H88">
        <v>1</v>
      </c>
      <c r="I88">
        <v>1</v>
      </c>
      <c r="J88">
        <v>1</v>
      </c>
      <c r="K88">
        <v>12</v>
      </c>
      <c r="L88">
        <v>9.8000000000000007</v>
      </c>
      <c r="M88">
        <v>9</v>
      </c>
      <c r="N88">
        <v>70.400000000000006</v>
      </c>
      <c r="O88">
        <v>96.5</v>
      </c>
      <c r="P88">
        <v>27</v>
      </c>
      <c r="Q88">
        <v>109</v>
      </c>
      <c r="R88">
        <v>4</v>
      </c>
      <c r="S88">
        <v>2</v>
      </c>
      <c r="T88">
        <v>1</v>
      </c>
      <c r="U88">
        <v>1</v>
      </c>
      <c r="V88">
        <v>3</v>
      </c>
      <c r="W88">
        <v>3</v>
      </c>
      <c r="X88">
        <v>3</v>
      </c>
      <c r="Y88">
        <v>181</v>
      </c>
      <c r="Z88">
        <v>5</v>
      </c>
      <c r="AA88">
        <v>10</v>
      </c>
      <c r="AB88">
        <v>0</v>
      </c>
      <c r="AC88">
        <v>1</v>
      </c>
      <c r="AD88" s="3">
        <v>15</v>
      </c>
      <c r="AE88">
        <v>27</v>
      </c>
      <c r="AF88">
        <v>45</v>
      </c>
      <c r="AG88">
        <v>300</v>
      </c>
      <c r="AH88">
        <v>2</v>
      </c>
      <c r="AI88">
        <v>1</v>
      </c>
      <c r="AJ88">
        <v>1</v>
      </c>
      <c r="AK88">
        <v>7</v>
      </c>
      <c r="AL88">
        <v>6.8</v>
      </c>
      <c r="AM88">
        <v>6.5</v>
      </c>
      <c r="AN88">
        <v>60</v>
      </c>
      <c r="AO88">
        <v>85.4</v>
      </c>
      <c r="AP88">
        <v>19</v>
      </c>
      <c r="AQ88">
        <v>96</v>
      </c>
      <c r="AR88">
        <v>5.0999999999999996</v>
      </c>
      <c r="AS88">
        <v>0</v>
      </c>
      <c r="AT88">
        <v>3</v>
      </c>
      <c r="AU88">
        <v>3</v>
      </c>
      <c r="AV88">
        <v>1</v>
      </c>
      <c r="AW88">
        <v>1</v>
      </c>
      <c r="AX88">
        <v>3</v>
      </c>
      <c r="AY88">
        <v>144</v>
      </c>
      <c r="AZ88">
        <v>1</v>
      </c>
      <c r="BA88">
        <v>12</v>
      </c>
      <c r="BB88">
        <v>3</v>
      </c>
      <c r="BC88">
        <v>3</v>
      </c>
      <c r="BD88" s="3">
        <f t="shared" si="3"/>
        <v>45</v>
      </c>
    </row>
    <row r="89" spans="1:56">
      <c r="A89" t="s">
        <v>1</v>
      </c>
      <c r="B89">
        <f t="shared" si="2"/>
        <v>1</v>
      </c>
      <c r="C89" t="s">
        <v>43</v>
      </c>
      <c r="D89" t="s">
        <v>56</v>
      </c>
      <c r="E89">
        <v>17</v>
      </c>
      <c r="F89">
        <v>21</v>
      </c>
      <c r="G89">
        <v>116</v>
      </c>
      <c r="H89">
        <v>2</v>
      </c>
      <c r="I89">
        <v>0</v>
      </c>
      <c r="J89">
        <v>3</v>
      </c>
      <c r="K89">
        <v>21</v>
      </c>
      <c r="L89">
        <v>6.5</v>
      </c>
      <c r="M89">
        <v>4.8</v>
      </c>
      <c r="N89">
        <v>81</v>
      </c>
      <c r="O89">
        <v>121.4</v>
      </c>
      <c r="P89">
        <v>28</v>
      </c>
      <c r="Q89">
        <v>127</v>
      </c>
      <c r="R89">
        <v>4.5</v>
      </c>
      <c r="S89">
        <v>1</v>
      </c>
      <c r="T89">
        <v>1</v>
      </c>
      <c r="U89">
        <v>1</v>
      </c>
      <c r="V89">
        <v>3</v>
      </c>
      <c r="W89">
        <v>3</v>
      </c>
      <c r="X89">
        <v>4</v>
      </c>
      <c r="Y89">
        <v>211</v>
      </c>
      <c r="Z89">
        <v>5</v>
      </c>
      <c r="AA89">
        <v>12</v>
      </c>
      <c r="AB89">
        <v>0</v>
      </c>
      <c r="AC89">
        <v>0</v>
      </c>
      <c r="AD89" s="3">
        <v>12</v>
      </c>
      <c r="AE89">
        <v>27</v>
      </c>
      <c r="AF89">
        <v>37</v>
      </c>
      <c r="AG89">
        <v>327</v>
      </c>
      <c r="AH89">
        <v>2</v>
      </c>
      <c r="AI89">
        <v>1</v>
      </c>
      <c r="AJ89">
        <v>3</v>
      </c>
      <c r="AK89">
        <v>29</v>
      </c>
      <c r="AL89">
        <v>9.6</v>
      </c>
      <c r="AM89">
        <v>8.1999999999999993</v>
      </c>
      <c r="AN89">
        <v>73</v>
      </c>
      <c r="AO89">
        <v>106.5</v>
      </c>
      <c r="AP89">
        <v>23</v>
      </c>
      <c r="AQ89">
        <v>38</v>
      </c>
      <c r="AR89">
        <v>1.7</v>
      </c>
      <c r="AS89">
        <v>0</v>
      </c>
      <c r="AT89">
        <v>1</v>
      </c>
      <c r="AU89">
        <v>2</v>
      </c>
      <c r="AV89">
        <v>2</v>
      </c>
      <c r="AW89">
        <v>2</v>
      </c>
      <c r="AX89">
        <v>2</v>
      </c>
      <c r="AY89">
        <v>67</v>
      </c>
      <c r="AZ89">
        <v>7</v>
      </c>
      <c r="BA89">
        <v>13</v>
      </c>
      <c r="BB89">
        <v>0</v>
      </c>
      <c r="BC89">
        <v>0</v>
      </c>
      <c r="BD89" s="3">
        <f t="shared" si="3"/>
        <v>48</v>
      </c>
    </row>
    <row r="90" spans="1:56">
      <c r="A90" t="s">
        <v>1</v>
      </c>
      <c r="B90">
        <f t="shared" si="2"/>
        <v>1</v>
      </c>
      <c r="C90" t="s">
        <v>43</v>
      </c>
      <c r="D90" t="s">
        <v>61</v>
      </c>
      <c r="E90">
        <v>15</v>
      </c>
      <c r="F90">
        <v>25</v>
      </c>
      <c r="G90">
        <v>136</v>
      </c>
      <c r="H90">
        <v>1</v>
      </c>
      <c r="I90">
        <v>0</v>
      </c>
      <c r="J90">
        <v>5</v>
      </c>
      <c r="K90">
        <v>45</v>
      </c>
      <c r="L90">
        <v>7.2</v>
      </c>
      <c r="M90">
        <v>4.5</v>
      </c>
      <c r="N90">
        <v>60</v>
      </c>
      <c r="O90">
        <v>88.1</v>
      </c>
      <c r="P90">
        <v>32</v>
      </c>
      <c r="Q90">
        <v>105</v>
      </c>
      <c r="R90">
        <v>3.3</v>
      </c>
      <c r="S90">
        <v>2</v>
      </c>
      <c r="T90">
        <v>0</v>
      </c>
      <c r="U90">
        <v>0</v>
      </c>
      <c r="V90">
        <v>3</v>
      </c>
      <c r="W90">
        <v>3</v>
      </c>
      <c r="X90">
        <v>8</v>
      </c>
      <c r="Y90">
        <v>416</v>
      </c>
      <c r="Z90">
        <v>4</v>
      </c>
      <c r="AA90">
        <v>14</v>
      </c>
      <c r="AB90">
        <v>1</v>
      </c>
      <c r="AC90">
        <v>1</v>
      </c>
      <c r="AD90" s="3">
        <v>32.5</v>
      </c>
      <c r="AE90">
        <v>25</v>
      </c>
      <c r="AF90">
        <v>38</v>
      </c>
      <c r="AG90">
        <v>342</v>
      </c>
      <c r="AH90">
        <v>2</v>
      </c>
      <c r="AI90">
        <v>1</v>
      </c>
      <c r="AJ90">
        <v>3</v>
      </c>
      <c r="AK90">
        <v>17</v>
      </c>
      <c r="AL90">
        <v>9.4</v>
      </c>
      <c r="AM90">
        <v>8.3000000000000007</v>
      </c>
      <c r="AN90">
        <v>65.8</v>
      </c>
      <c r="AO90">
        <v>101</v>
      </c>
      <c r="AP90">
        <v>17</v>
      </c>
      <c r="AQ90">
        <v>43</v>
      </c>
      <c r="AR90">
        <v>2.5</v>
      </c>
      <c r="AS90">
        <v>0</v>
      </c>
      <c r="AT90">
        <v>1</v>
      </c>
      <c r="AU90">
        <v>1</v>
      </c>
      <c r="AV90">
        <v>2</v>
      </c>
      <c r="AW90">
        <v>2</v>
      </c>
      <c r="AX90">
        <v>6</v>
      </c>
      <c r="AY90">
        <v>247</v>
      </c>
      <c r="AZ90">
        <v>1</v>
      </c>
      <c r="BA90">
        <v>11</v>
      </c>
      <c r="BB90">
        <v>1</v>
      </c>
      <c r="BC90">
        <v>2</v>
      </c>
      <c r="BD90" s="3">
        <f t="shared" si="3"/>
        <v>27.5</v>
      </c>
    </row>
    <row r="91" spans="1:56">
      <c r="A91" t="s">
        <v>1</v>
      </c>
      <c r="B91">
        <f t="shared" si="2"/>
        <v>1</v>
      </c>
      <c r="C91" t="s">
        <v>43</v>
      </c>
      <c r="D91" t="s">
        <v>56</v>
      </c>
      <c r="E91">
        <v>13</v>
      </c>
      <c r="F91">
        <v>20</v>
      </c>
      <c r="G91">
        <v>116</v>
      </c>
      <c r="H91">
        <v>0</v>
      </c>
      <c r="I91">
        <v>0</v>
      </c>
      <c r="J91">
        <v>2</v>
      </c>
      <c r="K91">
        <v>16</v>
      </c>
      <c r="L91">
        <v>6.6</v>
      </c>
      <c r="M91">
        <v>5.3</v>
      </c>
      <c r="N91">
        <v>65</v>
      </c>
      <c r="O91">
        <v>80.400000000000006</v>
      </c>
      <c r="P91">
        <v>35</v>
      </c>
      <c r="Q91">
        <v>138</v>
      </c>
      <c r="R91">
        <v>3.9</v>
      </c>
      <c r="S91">
        <v>0</v>
      </c>
      <c r="T91">
        <v>4</v>
      </c>
      <c r="U91">
        <v>4</v>
      </c>
      <c r="V91">
        <v>1</v>
      </c>
      <c r="W91">
        <v>1</v>
      </c>
      <c r="X91">
        <v>3</v>
      </c>
      <c r="Y91">
        <v>164</v>
      </c>
      <c r="Z91">
        <v>5</v>
      </c>
      <c r="AA91">
        <v>12</v>
      </c>
      <c r="AB91">
        <v>0</v>
      </c>
      <c r="AC91">
        <v>0</v>
      </c>
      <c r="AD91" s="3">
        <v>31.5</v>
      </c>
      <c r="AE91">
        <v>33</v>
      </c>
      <c r="AF91">
        <v>44</v>
      </c>
      <c r="AG91">
        <v>227</v>
      </c>
      <c r="AH91">
        <v>1</v>
      </c>
      <c r="AI91">
        <v>2</v>
      </c>
      <c r="AJ91">
        <v>3</v>
      </c>
      <c r="AK91">
        <v>16</v>
      </c>
      <c r="AL91">
        <v>5.5</v>
      </c>
      <c r="AM91">
        <v>4.8</v>
      </c>
      <c r="AN91">
        <v>75</v>
      </c>
      <c r="AO91">
        <v>74.7</v>
      </c>
      <c r="AP91">
        <v>17</v>
      </c>
      <c r="AQ91">
        <v>65</v>
      </c>
      <c r="AR91">
        <v>3.8</v>
      </c>
      <c r="AS91">
        <v>0</v>
      </c>
      <c r="AT91">
        <v>1</v>
      </c>
      <c r="AU91">
        <v>1</v>
      </c>
      <c r="AV91">
        <v>1</v>
      </c>
      <c r="AW91">
        <v>1</v>
      </c>
      <c r="AX91">
        <v>5</v>
      </c>
      <c r="AY91">
        <v>176</v>
      </c>
      <c r="AZ91">
        <v>4</v>
      </c>
      <c r="BA91">
        <v>13</v>
      </c>
      <c r="BB91">
        <v>1</v>
      </c>
      <c r="BC91">
        <v>1</v>
      </c>
      <c r="BD91" s="3">
        <f t="shared" si="3"/>
        <v>28.5</v>
      </c>
    </row>
    <row r="92" spans="1:56">
      <c r="A92" t="s">
        <v>1</v>
      </c>
      <c r="B92">
        <f t="shared" si="2"/>
        <v>1</v>
      </c>
      <c r="C92" t="s">
        <v>43</v>
      </c>
      <c r="D92" t="s">
        <v>53</v>
      </c>
      <c r="E92">
        <v>6</v>
      </c>
      <c r="F92">
        <v>10</v>
      </c>
      <c r="G92">
        <v>40</v>
      </c>
      <c r="H92">
        <v>0</v>
      </c>
      <c r="I92">
        <v>1</v>
      </c>
      <c r="J92">
        <v>3</v>
      </c>
      <c r="K92">
        <v>15</v>
      </c>
      <c r="L92">
        <v>5.5</v>
      </c>
      <c r="M92">
        <v>3.1</v>
      </c>
      <c r="N92">
        <v>60</v>
      </c>
      <c r="O92">
        <v>29.2</v>
      </c>
      <c r="P92">
        <v>45</v>
      </c>
      <c r="Q92">
        <v>314</v>
      </c>
      <c r="R92">
        <v>7</v>
      </c>
      <c r="S92">
        <v>2</v>
      </c>
      <c r="T92">
        <v>1</v>
      </c>
      <c r="U92">
        <v>2</v>
      </c>
      <c r="V92">
        <v>2</v>
      </c>
      <c r="W92">
        <v>2</v>
      </c>
      <c r="X92">
        <v>5</v>
      </c>
      <c r="Y92">
        <v>242</v>
      </c>
      <c r="Z92">
        <v>4</v>
      </c>
      <c r="AA92">
        <v>12</v>
      </c>
      <c r="AB92">
        <v>1</v>
      </c>
      <c r="AC92">
        <v>1</v>
      </c>
      <c r="AD92" s="3">
        <v>35</v>
      </c>
      <c r="AE92">
        <v>17</v>
      </c>
      <c r="AF92">
        <v>30</v>
      </c>
      <c r="AG92">
        <v>118</v>
      </c>
      <c r="AH92">
        <v>1</v>
      </c>
      <c r="AI92">
        <v>1</v>
      </c>
      <c r="AJ92">
        <v>3</v>
      </c>
      <c r="AK92">
        <v>34</v>
      </c>
      <c r="AL92">
        <v>5.0999999999999996</v>
      </c>
      <c r="AM92">
        <v>3.6</v>
      </c>
      <c r="AN92">
        <v>56.7</v>
      </c>
      <c r="AO92">
        <v>62.9</v>
      </c>
      <c r="AP92">
        <v>18</v>
      </c>
      <c r="AQ92">
        <v>43</v>
      </c>
      <c r="AR92">
        <v>2.4</v>
      </c>
      <c r="AS92">
        <v>0</v>
      </c>
      <c r="AT92">
        <v>1</v>
      </c>
      <c r="AU92">
        <v>1</v>
      </c>
      <c r="AV92">
        <v>1</v>
      </c>
      <c r="AW92">
        <v>1</v>
      </c>
      <c r="AX92">
        <v>8</v>
      </c>
      <c r="AY92">
        <v>374</v>
      </c>
      <c r="AZ92">
        <v>2</v>
      </c>
      <c r="BA92">
        <v>14</v>
      </c>
      <c r="BB92">
        <v>2</v>
      </c>
      <c r="BC92">
        <v>2</v>
      </c>
      <c r="BD92" s="3">
        <f t="shared" si="3"/>
        <v>25</v>
      </c>
    </row>
    <row r="93" spans="1:56">
      <c r="A93" t="s">
        <v>0</v>
      </c>
      <c r="B93">
        <f t="shared" si="2"/>
        <v>0</v>
      </c>
      <c r="C93" t="s">
        <v>43</v>
      </c>
      <c r="D93" t="s">
        <v>46</v>
      </c>
      <c r="E93">
        <v>5</v>
      </c>
      <c r="F93">
        <v>16</v>
      </c>
      <c r="G93">
        <v>57</v>
      </c>
      <c r="H93">
        <v>0</v>
      </c>
      <c r="I93">
        <v>0</v>
      </c>
      <c r="J93">
        <v>3</v>
      </c>
      <c r="K93">
        <v>23</v>
      </c>
      <c r="L93">
        <v>5</v>
      </c>
      <c r="M93">
        <v>3</v>
      </c>
      <c r="N93">
        <v>31.3</v>
      </c>
      <c r="O93">
        <v>43</v>
      </c>
      <c r="P93">
        <v>29</v>
      </c>
      <c r="Q93">
        <v>172</v>
      </c>
      <c r="R93">
        <v>5.9</v>
      </c>
      <c r="S93">
        <v>2</v>
      </c>
      <c r="T93">
        <v>1</v>
      </c>
      <c r="U93">
        <v>1</v>
      </c>
      <c r="V93">
        <v>2</v>
      </c>
      <c r="W93">
        <v>2</v>
      </c>
      <c r="X93">
        <v>8</v>
      </c>
      <c r="Y93">
        <v>390</v>
      </c>
      <c r="Z93">
        <v>1</v>
      </c>
      <c r="AA93">
        <v>11</v>
      </c>
      <c r="AB93">
        <v>0</v>
      </c>
      <c r="AC93">
        <v>1</v>
      </c>
      <c r="AD93" s="3">
        <v>26.5</v>
      </c>
      <c r="AE93">
        <v>43</v>
      </c>
      <c r="AF93">
        <v>68</v>
      </c>
      <c r="AG93">
        <v>422</v>
      </c>
      <c r="AH93">
        <v>1</v>
      </c>
      <c r="AI93">
        <v>1</v>
      </c>
      <c r="AJ93">
        <v>4</v>
      </c>
      <c r="AK93">
        <v>24</v>
      </c>
      <c r="AL93">
        <v>6.6</v>
      </c>
      <c r="AM93">
        <v>5.9</v>
      </c>
      <c r="AN93">
        <v>63.2</v>
      </c>
      <c r="AO93">
        <v>79.400000000000006</v>
      </c>
      <c r="AP93">
        <v>19</v>
      </c>
      <c r="AQ93">
        <v>77</v>
      </c>
      <c r="AR93">
        <v>4.0999999999999996</v>
      </c>
      <c r="AS93">
        <v>1</v>
      </c>
      <c r="AT93">
        <v>2</v>
      </c>
      <c r="AU93">
        <v>3</v>
      </c>
      <c r="AV93">
        <v>0</v>
      </c>
      <c r="AW93">
        <v>1</v>
      </c>
      <c r="AX93">
        <v>6</v>
      </c>
      <c r="AY93">
        <v>283</v>
      </c>
      <c r="AZ93">
        <v>8</v>
      </c>
      <c r="BA93">
        <v>19</v>
      </c>
      <c r="BB93">
        <v>2</v>
      </c>
      <c r="BC93">
        <v>2</v>
      </c>
      <c r="BD93" s="3">
        <f t="shared" si="3"/>
        <v>33.5</v>
      </c>
    </row>
    <row r="94" spans="1:56">
      <c r="A94" t="s">
        <v>1</v>
      </c>
      <c r="B94">
        <f t="shared" si="2"/>
        <v>1</v>
      </c>
      <c r="C94" t="s">
        <v>43</v>
      </c>
      <c r="D94" t="s">
        <v>59</v>
      </c>
      <c r="E94">
        <v>19</v>
      </c>
      <c r="F94">
        <v>36</v>
      </c>
      <c r="G94">
        <v>244</v>
      </c>
      <c r="H94">
        <v>2</v>
      </c>
      <c r="I94">
        <v>0</v>
      </c>
      <c r="J94">
        <v>1</v>
      </c>
      <c r="K94">
        <v>11</v>
      </c>
      <c r="L94">
        <v>7.1</v>
      </c>
      <c r="M94">
        <v>6.6</v>
      </c>
      <c r="N94">
        <v>52.8</v>
      </c>
      <c r="O94">
        <v>92.8</v>
      </c>
      <c r="P94">
        <v>23</v>
      </c>
      <c r="Q94">
        <v>63</v>
      </c>
      <c r="R94">
        <v>2.7</v>
      </c>
      <c r="S94">
        <v>0</v>
      </c>
      <c r="T94">
        <v>1</v>
      </c>
      <c r="U94">
        <v>1</v>
      </c>
      <c r="V94">
        <v>2</v>
      </c>
      <c r="W94">
        <v>2</v>
      </c>
      <c r="X94">
        <v>8</v>
      </c>
      <c r="Y94">
        <v>432</v>
      </c>
      <c r="Z94">
        <v>6</v>
      </c>
      <c r="AA94">
        <v>16</v>
      </c>
      <c r="AB94">
        <v>0</v>
      </c>
      <c r="AC94">
        <v>0</v>
      </c>
      <c r="AD94" s="3">
        <v>26</v>
      </c>
      <c r="AE94">
        <v>21</v>
      </c>
      <c r="AF94">
        <v>42</v>
      </c>
      <c r="AG94">
        <v>248</v>
      </c>
      <c r="AH94">
        <v>1</v>
      </c>
      <c r="AI94">
        <v>1</v>
      </c>
      <c r="AJ94">
        <v>6</v>
      </c>
      <c r="AK94">
        <v>38</v>
      </c>
      <c r="AL94">
        <v>6.8</v>
      </c>
      <c r="AM94">
        <v>5.2</v>
      </c>
      <c r="AN94">
        <v>50</v>
      </c>
      <c r="AO94">
        <v>66.400000000000006</v>
      </c>
      <c r="AP94">
        <v>25</v>
      </c>
      <c r="AQ94">
        <v>65</v>
      </c>
      <c r="AR94">
        <v>2.6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9</v>
      </c>
      <c r="AY94">
        <v>411</v>
      </c>
      <c r="AZ94">
        <v>4</v>
      </c>
      <c r="BA94">
        <v>17</v>
      </c>
      <c r="BB94">
        <v>2</v>
      </c>
      <c r="BC94">
        <v>3</v>
      </c>
      <c r="BD94" s="3">
        <f t="shared" si="3"/>
        <v>34</v>
      </c>
    </row>
    <row r="95" spans="1:56">
      <c r="A95" t="s">
        <v>1</v>
      </c>
      <c r="B95">
        <f t="shared" si="2"/>
        <v>1</v>
      </c>
      <c r="C95" t="s">
        <v>43</v>
      </c>
      <c r="D95" t="s">
        <v>47</v>
      </c>
      <c r="E95">
        <v>24</v>
      </c>
      <c r="F95">
        <v>29</v>
      </c>
      <c r="G95">
        <v>320</v>
      </c>
      <c r="H95">
        <v>3</v>
      </c>
      <c r="I95">
        <v>1</v>
      </c>
      <c r="J95">
        <v>3</v>
      </c>
      <c r="K95">
        <v>17</v>
      </c>
      <c r="L95">
        <v>11.6</v>
      </c>
      <c r="M95">
        <v>10</v>
      </c>
      <c r="N95">
        <v>82.8</v>
      </c>
      <c r="O95">
        <v>132.80000000000001</v>
      </c>
      <c r="P95">
        <v>32</v>
      </c>
      <c r="Q95">
        <v>88</v>
      </c>
      <c r="R95">
        <v>2.8</v>
      </c>
      <c r="S95">
        <v>1</v>
      </c>
      <c r="T95">
        <v>0</v>
      </c>
      <c r="U95">
        <v>0</v>
      </c>
      <c r="V95">
        <v>3</v>
      </c>
      <c r="W95">
        <v>4</v>
      </c>
      <c r="X95">
        <v>3</v>
      </c>
      <c r="Y95">
        <v>152</v>
      </c>
      <c r="Z95">
        <v>7</v>
      </c>
      <c r="AA95">
        <v>13</v>
      </c>
      <c r="AB95">
        <v>1</v>
      </c>
      <c r="AC95">
        <v>2</v>
      </c>
      <c r="AD95" s="3">
        <v>32.5</v>
      </c>
      <c r="AE95">
        <v>24</v>
      </c>
      <c r="AF95">
        <v>39</v>
      </c>
      <c r="AG95">
        <v>215</v>
      </c>
      <c r="AH95">
        <v>2</v>
      </c>
      <c r="AI95">
        <v>0</v>
      </c>
      <c r="AJ95">
        <v>1</v>
      </c>
      <c r="AK95">
        <v>12</v>
      </c>
      <c r="AL95">
        <v>5.8</v>
      </c>
      <c r="AM95">
        <v>5.4</v>
      </c>
      <c r="AN95">
        <v>61.5</v>
      </c>
      <c r="AO95">
        <v>93.4</v>
      </c>
      <c r="AP95">
        <v>19</v>
      </c>
      <c r="AQ95">
        <v>56</v>
      </c>
      <c r="AR95">
        <v>2.9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4</v>
      </c>
      <c r="AY95">
        <v>189</v>
      </c>
      <c r="AZ95">
        <v>7</v>
      </c>
      <c r="BA95">
        <v>14</v>
      </c>
      <c r="BB95">
        <v>0</v>
      </c>
      <c r="BC95">
        <v>2</v>
      </c>
      <c r="BD95" s="3">
        <f t="shared" si="3"/>
        <v>27.5</v>
      </c>
    </row>
    <row r="96" spans="1:56">
      <c r="A96" t="s">
        <v>0</v>
      </c>
      <c r="B96">
        <f t="shared" si="2"/>
        <v>0</v>
      </c>
      <c r="C96" t="s">
        <v>43</v>
      </c>
      <c r="D96" t="s">
        <v>52</v>
      </c>
      <c r="E96">
        <v>22</v>
      </c>
      <c r="F96">
        <v>34</v>
      </c>
      <c r="G96">
        <v>281</v>
      </c>
      <c r="H96">
        <v>0</v>
      </c>
      <c r="I96">
        <v>0</v>
      </c>
      <c r="J96">
        <v>1</v>
      </c>
      <c r="K96">
        <v>10</v>
      </c>
      <c r="L96">
        <v>8.6</v>
      </c>
      <c r="M96">
        <v>8</v>
      </c>
      <c r="N96">
        <v>64.7</v>
      </c>
      <c r="O96">
        <v>90.4</v>
      </c>
      <c r="P96">
        <v>21</v>
      </c>
      <c r="Q96">
        <v>63</v>
      </c>
      <c r="R96">
        <v>3</v>
      </c>
      <c r="S96">
        <v>0</v>
      </c>
      <c r="T96">
        <v>3</v>
      </c>
      <c r="U96">
        <v>4</v>
      </c>
      <c r="V96">
        <v>1</v>
      </c>
      <c r="W96">
        <v>1</v>
      </c>
      <c r="X96">
        <v>5</v>
      </c>
      <c r="Y96">
        <v>269</v>
      </c>
      <c r="Z96">
        <v>7</v>
      </c>
      <c r="AA96">
        <v>16</v>
      </c>
      <c r="AB96">
        <v>0</v>
      </c>
      <c r="AC96">
        <v>0</v>
      </c>
      <c r="AD96" s="3">
        <v>28</v>
      </c>
      <c r="AE96">
        <v>22</v>
      </c>
      <c r="AF96">
        <v>37</v>
      </c>
      <c r="AG96">
        <v>266</v>
      </c>
      <c r="AH96">
        <v>1</v>
      </c>
      <c r="AI96">
        <v>0</v>
      </c>
      <c r="AJ96">
        <v>1</v>
      </c>
      <c r="AK96">
        <v>4</v>
      </c>
      <c r="AL96">
        <v>7.3</v>
      </c>
      <c r="AM96">
        <v>7</v>
      </c>
      <c r="AN96">
        <v>59.5</v>
      </c>
      <c r="AO96">
        <v>90.6</v>
      </c>
      <c r="AP96">
        <v>28</v>
      </c>
      <c r="AQ96">
        <v>108</v>
      </c>
      <c r="AR96">
        <v>3.9</v>
      </c>
      <c r="AS96">
        <v>1</v>
      </c>
      <c r="AT96">
        <v>2</v>
      </c>
      <c r="AU96">
        <v>2</v>
      </c>
      <c r="AV96">
        <v>2</v>
      </c>
      <c r="AW96">
        <v>2</v>
      </c>
      <c r="AX96">
        <v>5</v>
      </c>
      <c r="AY96">
        <v>259</v>
      </c>
      <c r="AZ96">
        <v>5</v>
      </c>
      <c r="BA96">
        <v>14</v>
      </c>
      <c r="BB96">
        <v>0</v>
      </c>
      <c r="BC96">
        <v>0</v>
      </c>
      <c r="BD96" s="3">
        <f t="shared" si="3"/>
        <v>32</v>
      </c>
    </row>
    <row r="97" spans="1:56">
      <c r="A97" t="s">
        <v>0</v>
      </c>
      <c r="B97">
        <f t="shared" si="2"/>
        <v>0</v>
      </c>
      <c r="C97" t="s">
        <v>43</v>
      </c>
      <c r="D97" t="s">
        <v>62</v>
      </c>
      <c r="E97">
        <v>16</v>
      </c>
      <c r="F97">
        <v>26</v>
      </c>
      <c r="G97">
        <v>122</v>
      </c>
      <c r="H97">
        <v>1</v>
      </c>
      <c r="I97">
        <v>0</v>
      </c>
      <c r="J97">
        <v>6</v>
      </c>
      <c r="K97">
        <v>35</v>
      </c>
      <c r="L97">
        <v>6</v>
      </c>
      <c r="M97">
        <v>3.8</v>
      </c>
      <c r="N97">
        <v>61.5</v>
      </c>
      <c r="O97">
        <v>85.7</v>
      </c>
      <c r="P97">
        <v>21</v>
      </c>
      <c r="Q97">
        <v>87</v>
      </c>
      <c r="R97">
        <v>4.0999999999999996</v>
      </c>
      <c r="S97">
        <v>0</v>
      </c>
      <c r="T97">
        <v>1</v>
      </c>
      <c r="U97">
        <v>1</v>
      </c>
      <c r="V97">
        <v>1</v>
      </c>
      <c r="W97">
        <v>1</v>
      </c>
      <c r="X97">
        <v>7</v>
      </c>
      <c r="Y97">
        <v>401</v>
      </c>
      <c r="Z97">
        <v>4</v>
      </c>
      <c r="AA97">
        <v>14</v>
      </c>
      <c r="AB97">
        <v>1</v>
      </c>
      <c r="AC97">
        <v>2</v>
      </c>
      <c r="AD97" s="3">
        <v>27.5</v>
      </c>
      <c r="AE97">
        <v>30</v>
      </c>
      <c r="AF97">
        <v>41</v>
      </c>
      <c r="AG97">
        <v>386</v>
      </c>
      <c r="AH97">
        <v>3</v>
      </c>
      <c r="AI97">
        <v>0</v>
      </c>
      <c r="AJ97">
        <v>2</v>
      </c>
      <c r="AK97">
        <v>5</v>
      </c>
      <c r="AL97">
        <v>9.5</v>
      </c>
      <c r="AM97">
        <v>9</v>
      </c>
      <c r="AN97">
        <v>73.2</v>
      </c>
      <c r="AO97">
        <v>126.7</v>
      </c>
      <c r="AP97">
        <v>24</v>
      </c>
      <c r="AQ97">
        <v>67</v>
      </c>
      <c r="AR97">
        <v>2.8</v>
      </c>
      <c r="AS97">
        <v>2</v>
      </c>
      <c r="AT97">
        <v>0</v>
      </c>
      <c r="AU97">
        <v>0</v>
      </c>
      <c r="AV97">
        <v>5</v>
      </c>
      <c r="AW97">
        <v>5</v>
      </c>
      <c r="AX97">
        <v>5</v>
      </c>
      <c r="AY97">
        <v>215</v>
      </c>
      <c r="AZ97">
        <v>3</v>
      </c>
      <c r="BA97">
        <v>11</v>
      </c>
      <c r="BB97">
        <v>3</v>
      </c>
      <c r="BC97">
        <v>3</v>
      </c>
      <c r="BD97" s="3">
        <f t="shared" si="3"/>
        <v>32.5</v>
      </c>
    </row>
    <row r="98" spans="1:56">
      <c r="A98" t="s">
        <v>0</v>
      </c>
      <c r="B98">
        <f t="shared" si="2"/>
        <v>0</v>
      </c>
      <c r="C98" t="s">
        <v>43</v>
      </c>
      <c r="D98" t="s">
        <v>41</v>
      </c>
      <c r="E98">
        <v>25</v>
      </c>
      <c r="F98">
        <v>38</v>
      </c>
      <c r="G98">
        <v>227</v>
      </c>
      <c r="H98">
        <v>2</v>
      </c>
      <c r="I98">
        <v>1</v>
      </c>
      <c r="J98">
        <v>4</v>
      </c>
      <c r="K98">
        <v>27</v>
      </c>
      <c r="L98">
        <v>6.7</v>
      </c>
      <c r="M98">
        <v>5.4</v>
      </c>
      <c r="N98">
        <v>65.8</v>
      </c>
      <c r="O98">
        <v>88.4</v>
      </c>
      <c r="P98">
        <v>20</v>
      </c>
      <c r="Q98">
        <v>137</v>
      </c>
      <c r="R98">
        <v>6.9</v>
      </c>
      <c r="S98">
        <v>1</v>
      </c>
      <c r="T98">
        <v>0</v>
      </c>
      <c r="U98">
        <v>0</v>
      </c>
      <c r="V98">
        <v>2</v>
      </c>
      <c r="W98">
        <v>2</v>
      </c>
      <c r="X98">
        <v>3</v>
      </c>
      <c r="Y98">
        <v>150</v>
      </c>
      <c r="Z98">
        <v>5</v>
      </c>
      <c r="AA98">
        <v>10</v>
      </c>
      <c r="AB98">
        <v>0</v>
      </c>
      <c r="AC98">
        <v>1</v>
      </c>
      <c r="AD98" s="3">
        <v>27</v>
      </c>
      <c r="AE98">
        <v>30</v>
      </c>
      <c r="AF98">
        <v>42</v>
      </c>
      <c r="AG98">
        <v>368</v>
      </c>
      <c r="AH98">
        <v>3</v>
      </c>
      <c r="AI98">
        <v>0</v>
      </c>
      <c r="AJ98">
        <v>0</v>
      </c>
      <c r="AK98">
        <v>0</v>
      </c>
      <c r="AL98">
        <v>8.8000000000000007</v>
      </c>
      <c r="AM98">
        <v>8.8000000000000007</v>
      </c>
      <c r="AN98">
        <v>71.400000000000006</v>
      </c>
      <c r="AO98">
        <v>121.9</v>
      </c>
      <c r="AP98">
        <v>25</v>
      </c>
      <c r="AQ98">
        <v>60</v>
      </c>
      <c r="AR98">
        <v>2.4</v>
      </c>
      <c r="AS98">
        <v>1</v>
      </c>
      <c r="AT98">
        <v>3</v>
      </c>
      <c r="AU98">
        <v>3</v>
      </c>
      <c r="AV98">
        <v>3</v>
      </c>
      <c r="AW98">
        <v>3</v>
      </c>
      <c r="AX98">
        <v>3</v>
      </c>
      <c r="AY98">
        <v>133</v>
      </c>
      <c r="AZ98">
        <v>6</v>
      </c>
      <c r="BA98">
        <v>13</v>
      </c>
      <c r="BB98">
        <v>0</v>
      </c>
      <c r="BC98">
        <v>1</v>
      </c>
      <c r="BD98" s="3">
        <f t="shared" si="3"/>
        <v>33</v>
      </c>
    </row>
    <row r="99" spans="1:56">
      <c r="A99" t="s">
        <v>0</v>
      </c>
      <c r="B99">
        <f t="shared" si="2"/>
        <v>0</v>
      </c>
      <c r="C99" t="s">
        <v>43</v>
      </c>
      <c r="D99" t="s">
        <v>55</v>
      </c>
      <c r="E99">
        <v>18</v>
      </c>
      <c r="F99">
        <v>26</v>
      </c>
      <c r="G99">
        <v>157</v>
      </c>
      <c r="H99">
        <v>0</v>
      </c>
      <c r="I99">
        <v>1</v>
      </c>
      <c r="J99">
        <v>4</v>
      </c>
      <c r="K99">
        <v>28</v>
      </c>
      <c r="L99">
        <v>7.1</v>
      </c>
      <c r="M99">
        <v>5.2</v>
      </c>
      <c r="N99">
        <v>69.2</v>
      </c>
      <c r="O99">
        <v>68.900000000000006</v>
      </c>
      <c r="P99">
        <v>27</v>
      </c>
      <c r="Q99">
        <v>127</v>
      </c>
      <c r="R99">
        <v>4.7</v>
      </c>
      <c r="S99">
        <v>2</v>
      </c>
      <c r="T99">
        <v>0</v>
      </c>
      <c r="U99">
        <v>1</v>
      </c>
      <c r="V99">
        <v>2</v>
      </c>
      <c r="W99">
        <v>2</v>
      </c>
      <c r="X99">
        <v>7</v>
      </c>
      <c r="Y99">
        <v>392</v>
      </c>
      <c r="Z99">
        <v>3</v>
      </c>
      <c r="AA99">
        <v>11</v>
      </c>
      <c r="AB99">
        <v>0</v>
      </c>
      <c r="AC99">
        <v>0</v>
      </c>
      <c r="AD99" s="3">
        <v>30</v>
      </c>
      <c r="AE99">
        <v>28</v>
      </c>
      <c r="AF99">
        <v>42</v>
      </c>
      <c r="AG99">
        <v>291</v>
      </c>
      <c r="AH99">
        <v>0</v>
      </c>
      <c r="AI99">
        <v>2</v>
      </c>
      <c r="AJ99">
        <v>3</v>
      </c>
      <c r="AK99">
        <v>22</v>
      </c>
      <c r="AL99">
        <v>7.5</v>
      </c>
      <c r="AM99">
        <v>6.5</v>
      </c>
      <c r="AN99">
        <v>66.7</v>
      </c>
      <c r="AO99">
        <v>66.7</v>
      </c>
      <c r="AP99">
        <v>24</v>
      </c>
      <c r="AQ99">
        <v>74</v>
      </c>
      <c r="AR99">
        <v>3.1</v>
      </c>
      <c r="AS99">
        <v>2</v>
      </c>
      <c r="AT99">
        <v>1</v>
      </c>
      <c r="AU99">
        <v>1</v>
      </c>
      <c r="AV99">
        <v>2</v>
      </c>
      <c r="AW99">
        <v>2</v>
      </c>
      <c r="AX99">
        <v>7</v>
      </c>
      <c r="AY99">
        <v>291</v>
      </c>
      <c r="AZ99">
        <v>4</v>
      </c>
      <c r="BA99">
        <v>13</v>
      </c>
      <c r="BB99">
        <v>2</v>
      </c>
      <c r="BC99">
        <v>2</v>
      </c>
      <c r="BD99" s="3">
        <f t="shared" si="3"/>
        <v>30</v>
      </c>
    </row>
    <row r="100" spans="1:56">
      <c r="A100" t="s">
        <v>0</v>
      </c>
      <c r="B100">
        <f t="shared" si="2"/>
        <v>0</v>
      </c>
      <c r="C100" t="s">
        <v>43</v>
      </c>
      <c r="D100" t="s">
        <v>53</v>
      </c>
      <c r="E100">
        <v>14</v>
      </c>
      <c r="F100">
        <v>23</v>
      </c>
      <c r="G100">
        <v>88</v>
      </c>
      <c r="H100">
        <v>0</v>
      </c>
      <c r="I100">
        <v>2</v>
      </c>
      <c r="J100">
        <v>4</v>
      </c>
      <c r="K100">
        <v>11</v>
      </c>
      <c r="L100">
        <v>4.3</v>
      </c>
      <c r="M100">
        <v>3.3</v>
      </c>
      <c r="N100">
        <v>60.9</v>
      </c>
      <c r="O100">
        <v>32.5</v>
      </c>
      <c r="P100">
        <v>31</v>
      </c>
      <c r="Q100">
        <v>184</v>
      </c>
      <c r="R100">
        <v>5.9</v>
      </c>
      <c r="S100">
        <v>2</v>
      </c>
      <c r="T100">
        <v>0</v>
      </c>
      <c r="U100">
        <v>0</v>
      </c>
      <c r="V100">
        <v>2</v>
      </c>
      <c r="W100">
        <v>2</v>
      </c>
      <c r="X100">
        <v>6</v>
      </c>
      <c r="Y100">
        <v>301</v>
      </c>
      <c r="Z100">
        <v>4</v>
      </c>
      <c r="AA100">
        <v>12</v>
      </c>
      <c r="AB100">
        <v>1</v>
      </c>
      <c r="AC100">
        <v>2</v>
      </c>
      <c r="AD100" s="3">
        <v>27</v>
      </c>
      <c r="AE100">
        <v>20</v>
      </c>
      <c r="AF100">
        <v>32</v>
      </c>
      <c r="AG100">
        <v>215</v>
      </c>
      <c r="AH100">
        <v>1</v>
      </c>
      <c r="AI100">
        <v>1</v>
      </c>
      <c r="AJ100">
        <v>1</v>
      </c>
      <c r="AK100">
        <v>3</v>
      </c>
      <c r="AL100">
        <v>6.8</v>
      </c>
      <c r="AM100">
        <v>6.5</v>
      </c>
      <c r="AN100">
        <v>62.5</v>
      </c>
      <c r="AO100">
        <v>79.599999999999994</v>
      </c>
      <c r="AP100">
        <v>30</v>
      </c>
      <c r="AQ100">
        <v>70</v>
      </c>
      <c r="AR100">
        <v>2.2999999999999998</v>
      </c>
      <c r="AS100">
        <v>0</v>
      </c>
      <c r="AT100">
        <v>2</v>
      </c>
      <c r="AU100">
        <v>2</v>
      </c>
      <c r="AV100">
        <v>1</v>
      </c>
      <c r="AW100">
        <v>1</v>
      </c>
      <c r="AX100">
        <v>5</v>
      </c>
      <c r="AY100">
        <v>221</v>
      </c>
      <c r="AZ100">
        <v>5</v>
      </c>
      <c r="BA100">
        <v>14</v>
      </c>
      <c r="BB100">
        <v>0</v>
      </c>
      <c r="BC100">
        <v>1</v>
      </c>
      <c r="BD100" s="3">
        <f t="shared" si="3"/>
        <v>33</v>
      </c>
    </row>
    <row r="101" spans="1:56">
      <c r="A101" t="s">
        <v>0</v>
      </c>
      <c r="B101">
        <f t="shared" si="2"/>
        <v>0</v>
      </c>
      <c r="C101" t="s">
        <v>43</v>
      </c>
      <c r="D101" t="s">
        <v>64</v>
      </c>
      <c r="E101">
        <v>20</v>
      </c>
      <c r="F101">
        <v>39</v>
      </c>
      <c r="G101">
        <v>220</v>
      </c>
      <c r="H101">
        <v>1</v>
      </c>
      <c r="I101">
        <v>1</v>
      </c>
      <c r="J101">
        <v>2</v>
      </c>
      <c r="K101">
        <v>12</v>
      </c>
      <c r="L101">
        <v>5.9</v>
      </c>
      <c r="M101">
        <v>5.4</v>
      </c>
      <c r="N101">
        <v>51.3</v>
      </c>
      <c r="O101">
        <v>66.2</v>
      </c>
      <c r="P101">
        <v>24</v>
      </c>
      <c r="Q101">
        <v>97</v>
      </c>
      <c r="R101">
        <v>4</v>
      </c>
      <c r="S101">
        <v>0</v>
      </c>
      <c r="T101">
        <v>2</v>
      </c>
      <c r="U101">
        <v>2</v>
      </c>
      <c r="V101">
        <v>1</v>
      </c>
      <c r="W101">
        <v>1</v>
      </c>
      <c r="X101">
        <v>5</v>
      </c>
      <c r="Y101">
        <v>237</v>
      </c>
      <c r="Z101">
        <v>7</v>
      </c>
      <c r="AA101">
        <v>16</v>
      </c>
      <c r="AB101">
        <v>1</v>
      </c>
      <c r="AC101">
        <v>2</v>
      </c>
      <c r="AD101" s="3">
        <v>26.5</v>
      </c>
      <c r="AE101">
        <v>29</v>
      </c>
      <c r="AF101">
        <v>41</v>
      </c>
      <c r="AG101">
        <v>274</v>
      </c>
      <c r="AH101">
        <v>2</v>
      </c>
      <c r="AI101">
        <v>2</v>
      </c>
      <c r="AJ101">
        <v>1</v>
      </c>
      <c r="AK101">
        <v>8</v>
      </c>
      <c r="AL101">
        <v>6.9</v>
      </c>
      <c r="AM101">
        <v>6.5</v>
      </c>
      <c r="AN101">
        <v>70.7</v>
      </c>
      <c r="AO101">
        <v>84.8</v>
      </c>
      <c r="AP101">
        <v>32</v>
      </c>
      <c r="AQ101">
        <v>87</v>
      </c>
      <c r="AR101">
        <v>2.7</v>
      </c>
      <c r="AS101">
        <v>1</v>
      </c>
      <c r="AT101">
        <v>2</v>
      </c>
      <c r="AU101">
        <v>2</v>
      </c>
      <c r="AV101">
        <v>3</v>
      </c>
      <c r="AW101">
        <v>3</v>
      </c>
      <c r="AX101">
        <v>3</v>
      </c>
      <c r="AY101">
        <v>121</v>
      </c>
      <c r="AZ101">
        <v>8</v>
      </c>
      <c r="BA101">
        <v>13</v>
      </c>
      <c r="BB101">
        <v>0</v>
      </c>
      <c r="BC101">
        <v>0</v>
      </c>
      <c r="BD101" s="3">
        <f t="shared" si="3"/>
        <v>33.5</v>
      </c>
    </row>
    <row r="102" spans="1:56">
      <c r="A102" t="s">
        <v>0</v>
      </c>
      <c r="B102">
        <f t="shared" si="2"/>
        <v>0</v>
      </c>
      <c r="C102" t="s">
        <v>43</v>
      </c>
      <c r="D102" t="s">
        <v>41</v>
      </c>
      <c r="E102">
        <v>20</v>
      </c>
      <c r="F102">
        <v>29</v>
      </c>
      <c r="G102">
        <v>165</v>
      </c>
      <c r="H102">
        <v>1</v>
      </c>
      <c r="I102">
        <v>1</v>
      </c>
      <c r="J102">
        <v>4</v>
      </c>
      <c r="K102">
        <v>14</v>
      </c>
      <c r="L102">
        <v>6.2</v>
      </c>
      <c r="M102">
        <v>5</v>
      </c>
      <c r="N102">
        <v>69</v>
      </c>
      <c r="O102">
        <v>80.400000000000006</v>
      </c>
      <c r="P102">
        <v>39</v>
      </c>
      <c r="Q102">
        <v>147</v>
      </c>
      <c r="R102">
        <v>3.8</v>
      </c>
      <c r="S102">
        <v>0</v>
      </c>
      <c r="T102">
        <v>3</v>
      </c>
      <c r="U102">
        <v>3</v>
      </c>
      <c r="V102">
        <v>1</v>
      </c>
      <c r="W102">
        <v>1</v>
      </c>
      <c r="X102">
        <v>3</v>
      </c>
      <c r="Y102">
        <v>166</v>
      </c>
      <c r="Z102">
        <v>6</v>
      </c>
      <c r="AA102">
        <v>17</v>
      </c>
      <c r="AB102">
        <v>2</v>
      </c>
      <c r="AC102">
        <v>3</v>
      </c>
      <c r="AD102" s="3">
        <v>36</v>
      </c>
      <c r="AE102">
        <v>20</v>
      </c>
      <c r="AF102">
        <v>32</v>
      </c>
      <c r="AG102">
        <v>203</v>
      </c>
      <c r="AH102">
        <v>1</v>
      </c>
      <c r="AI102">
        <v>0</v>
      </c>
      <c r="AJ102">
        <v>1</v>
      </c>
      <c r="AK102">
        <v>9</v>
      </c>
      <c r="AL102">
        <v>6.6</v>
      </c>
      <c r="AM102">
        <v>6.2</v>
      </c>
      <c r="AN102">
        <v>62.5</v>
      </c>
      <c r="AO102">
        <v>91</v>
      </c>
      <c r="AP102">
        <v>14</v>
      </c>
      <c r="AQ102">
        <v>19</v>
      </c>
      <c r="AR102">
        <v>1.4</v>
      </c>
      <c r="AS102">
        <v>0</v>
      </c>
      <c r="AT102">
        <v>2</v>
      </c>
      <c r="AU102">
        <v>2</v>
      </c>
      <c r="AV102">
        <v>2</v>
      </c>
      <c r="AW102">
        <v>2</v>
      </c>
      <c r="AX102">
        <v>4</v>
      </c>
      <c r="AY102">
        <v>204</v>
      </c>
      <c r="AZ102">
        <v>5</v>
      </c>
      <c r="BA102">
        <v>11</v>
      </c>
      <c r="BB102">
        <v>0</v>
      </c>
      <c r="BC102">
        <v>0</v>
      </c>
      <c r="BD102" s="3">
        <f t="shared" si="3"/>
        <v>24</v>
      </c>
    </row>
    <row r="103" spans="1:56">
      <c r="A103" t="s">
        <v>30</v>
      </c>
      <c r="B103">
        <f t="shared" si="2"/>
        <v>0</v>
      </c>
      <c r="C103" t="s">
        <v>56</v>
      </c>
      <c r="D103" t="s">
        <v>53</v>
      </c>
      <c r="E103">
        <v>32</v>
      </c>
      <c r="F103">
        <v>50</v>
      </c>
      <c r="G103">
        <v>340</v>
      </c>
      <c r="H103">
        <v>1</v>
      </c>
      <c r="I103">
        <v>1</v>
      </c>
      <c r="J103">
        <v>2</v>
      </c>
      <c r="K103">
        <v>12</v>
      </c>
      <c r="L103">
        <v>7</v>
      </c>
      <c r="M103">
        <v>6.5</v>
      </c>
      <c r="N103">
        <v>64</v>
      </c>
      <c r="O103">
        <v>82.1</v>
      </c>
      <c r="P103">
        <v>38</v>
      </c>
      <c r="Q103">
        <v>177</v>
      </c>
      <c r="R103">
        <v>4.7</v>
      </c>
      <c r="S103">
        <v>1</v>
      </c>
      <c r="T103">
        <v>2</v>
      </c>
      <c r="U103">
        <v>3</v>
      </c>
      <c r="V103">
        <v>2</v>
      </c>
      <c r="W103">
        <v>2</v>
      </c>
      <c r="X103">
        <v>4</v>
      </c>
      <c r="Y103">
        <v>179</v>
      </c>
      <c r="Z103">
        <v>6</v>
      </c>
      <c r="AA103">
        <v>15</v>
      </c>
      <c r="AB103">
        <v>0</v>
      </c>
      <c r="AC103">
        <v>1</v>
      </c>
      <c r="AD103" s="3">
        <v>39.5</v>
      </c>
      <c r="AE103">
        <v>23</v>
      </c>
      <c r="AF103">
        <v>37</v>
      </c>
      <c r="AG103">
        <v>222</v>
      </c>
      <c r="AH103">
        <v>2</v>
      </c>
      <c r="AI103">
        <v>0</v>
      </c>
      <c r="AJ103">
        <v>3</v>
      </c>
      <c r="AK103">
        <v>18</v>
      </c>
      <c r="AL103">
        <v>6.5</v>
      </c>
      <c r="AM103">
        <v>5.6</v>
      </c>
      <c r="AN103">
        <v>62.2</v>
      </c>
      <c r="AO103">
        <v>96.9</v>
      </c>
      <c r="AP103">
        <v>28</v>
      </c>
      <c r="AQ103">
        <v>77</v>
      </c>
      <c r="AR103">
        <v>2.8</v>
      </c>
      <c r="AS103">
        <v>0</v>
      </c>
      <c r="AT103">
        <v>2</v>
      </c>
      <c r="AU103">
        <v>2</v>
      </c>
      <c r="AV103">
        <v>2</v>
      </c>
      <c r="AW103">
        <v>2</v>
      </c>
      <c r="AX103">
        <v>7</v>
      </c>
      <c r="AY103">
        <v>318</v>
      </c>
      <c r="AZ103">
        <v>5</v>
      </c>
      <c r="BA103">
        <v>15</v>
      </c>
      <c r="BB103">
        <v>0</v>
      </c>
      <c r="BC103">
        <v>0</v>
      </c>
      <c r="BD103" s="3">
        <f t="shared" si="3"/>
        <v>20.5</v>
      </c>
    </row>
    <row r="104" spans="1:56">
      <c r="A104" t="s">
        <v>0</v>
      </c>
      <c r="B104">
        <f t="shared" si="2"/>
        <v>0</v>
      </c>
      <c r="C104" t="s">
        <v>56</v>
      </c>
      <c r="D104" t="s">
        <v>41</v>
      </c>
      <c r="E104">
        <v>16</v>
      </c>
      <c r="F104">
        <v>30</v>
      </c>
      <c r="G104">
        <v>164</v>
      </c>
      <c r="H104">
        <v>0</v>
      </c>
      <c r="I104">
        <v>3</v>
      </c>
      <c r="J104">
        <v>5</v>
      </c>
      <c r="K104">
        <v>31</v>
      </c>
      <c r="L104">
        <v>6.5</v>
      </c>
      <c r="M104">
        <v>4.7</v>
      </c>
      <c r="N104">
        <v>53.3</v>
      </c>
      <c r="O104">
        <v>29.7</v>
      </c>
      <c r="P104">
        <v>13</v>
      </c>
      <c r="Q104">
        <v>54</v>
      </c>
      <c r="R104">
        <v>4.2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5</v>
      </c>
      <c r="Y104">
        <v>227</v>
      </c>
      <c r="Z104">
        <v>2</v>
      </c>
      <c r="AA104">
        <v>10</v>
      </c>
      <c r="AB104">
        <v>0</v>
      </c>
      <c r="AC104">
        <v>2</v>
      </c>
      <c r="AD104" s="3">
        <v>21.5</v>
      </c>
      <c r="AE104">
        <v>25</v>
      </c>
      <c r="AF104">
        <v>30</v>
      </c>
      <c r="AG104">
        <v>235</v>
      </c>
      <c r="AH104">
        <v>2</v>
      </c>
      <c r="AI104">
        <v>0</v>
      </c>
      <c r="AJ104">
        <v>0</v>
      </c>
      <c r="AK104">
        <v>0</v>
      </c>
      <c r="AL104">
        <v>7.8</v>
      </c>
      <c r="AM104">
        <v>7.8</v>
      </c>
      <c r="AN104">
        <v>83.3</v>
      </c>
      <c r="AO104">
        <v>121.5</v>
      </c>
      <c r="AP104">
        <v>37</v>
      </c>
      <c r="AQ104">
        <v>96</v>
      </c>
      <c r="AR104">
        <v>2.6</v>
      </c>
      <c r="AS104">
        <v>1</v>
      </c>
      <c r="AT104">
        <v>1</v>
      </c>
      <c r="AU104">
        <v>1</v>
      </c>
      <c r="AV104">
        <v>3</v>
      </c>
      <c r="AW104">
        <v>3</v>
      </c>
      <c r="AX104">
        <v>5</v>
      </c>
      <c r="AY104">
        <v>228</v>
      </c>
      <c r="AZ104">
        <v>6</v>
      </c>
      <c r="BA104">
        <v>15</v>
      </c>
      <c r="BB104">
        <v>2</v>
      </c>
      <c r="BC104">
        <v>3</v>
      </c>
      <c r="BD104" s="3">
        <f t="shared" si="3"/>
        <v>38.5</v>
      </c>
    </row>
    <row r="105" spans="1:56">
      <c r="A105" t="s">
        <v>1</v>
      </c>
      <c r="B105">
        <f t="shared" si="2"/>
        <v>1</v>
      </c>
      <c r="C105" t="s">
        <v>56</v>
      </c>
      <c r="D105" t="s">
        <v>46</v>
      </c>
      <c r="E105">
        <v>27</v>
      </c>
      <c r="F105">
        <v>37</v>
      </c>
      <c r="G105">
        <v>177</v>
      </c>
      <c r="H105">
        <v>2</v>
      </c>
      <c r="I105">
        <v>0</v>
      </c>
      <c r="J105">
        <v>5</v>
      </c>
      <c r="K105">
        <v>45</v>
      </c>
      <c r="L105">
        <v>6</v>
      </c>
      <c r="M105">
        <v>4.2</v>
      </c>
      <c r="N105">
        <v>73</v>
      </c>
      <c r="O105">
        <v>100.8</v>
      </c>
      <c r="P105">
        <v>27</v>
      </c>
      <c r="Q105">
        <v>82</v>
      </c>
      <c r="R105">
        <v>3</v>
      </c>
      <c r="S105">
        <v>0</v>
      </c>
      <c r="T105">
        <v>2</v>
      </c>
      <c r="U105">
        <v>2</v>
      </c>
      <c r="V105">
        <v>2</v>
      </c>
      <c r="W105">
        <v>2</v>
      </c>
      <c r="X105">
        <v>3</v>
      </c>
      <c r="Y105">
        <v>154</v>
      </c>
      <c r="Z105">
        <v>6</v>
      </c>
      <c r="AA105">
        <v>15</v>
      </c>
      <c r="AB105">
        <v>1</v>
      </c>
      <c r="AC105">
        <v>3</v>
      </c>
      <c r="AD105" s="3">
        <v>33.5</v>
      </c>
      <c r="AE105">
        <v>20</v>
      </c>
      <c r="AF105">
        <v>36</v>
      </c>
      <c r="AG105">
        <v>257</v>
      </c>
      <c r="AH105">
        <v>1</v>
      </c>
      <c r="AI105">
        <v>1</v>
      </c>
      <c r="AJ105">
        <v>1</v>
      </c>
      <c r="AK105">
        <v>5</v>
      </c>
      <c r="AL105">
        <v>7.3</v>
      </c>
      <c r="AM105">
        <v>6.9</v>
      </c>
      <c r="AN105">
        <v>55.6</v>
      </c>
      <c r="AO105">
        <v>75.8</v>
      </c>
      <c r="AP105">
        <v>23</v>
      </c>
      <c r="AQ105">
        <v>58</v>
      </c>
      <c r="AR105">
        <v>2.5</v>
      </c>
      <c r="AS105">
        <v>1</v>
      </c>
      <c r="AT105">
        <v>1</v>
      </c>
      <c r="AU105">
        <v>2</v>
      </c>
      <c r="AV105">
        <v>0</v>
      </c>
      <c r="AW105">
        <v>1</v>
      </c>
      <c r="AX105">
        <v>3</v>
      </c>
      <c r="AY105">
        <v>170</v>
      </c>
      <c r="AZ105">
        <v>3</v>
      </c>
      <c r="BA105">
        <v>10</v>
      </c>
      <c r="BB105">
        <v>1</v>
      </c>
      <c r="BC105">
        <v>2</v>
      </c>
      <c r="BD105" s="3">
        <f t="shared" si="3"/>
        <v>26.5</v>
      </c>
    </row>
    <row r="106" spans="1:56">
      <c r="A106" t="s">
        <v>0</v>
      </c>
      <c r="B106">
        <f t="shared" si="2"/>
        <v>0</v>
      </c>
      <c r="C106" t="s">
        <v>56</v>
      </c>
      <c r="D106" t="s">
        <v>43</v>
      </c>
      <c r="E106">
        <v>27</v>
      </c>
      <c r="F106">
        <v>37</v>
      </c>
      <c r="G106">
        <v>327</v>
      </c>
      <c r="H106">
        <v>2</v>
      </c>
      <c r="I106">
        <v>1</v>
      </c>
      <c r="J106">
        <v>3</v>
      </c>
      <c r="K106">
        <v>29</v>
      </c>
      <c r="L106">
        <v>9.6</v>
      </c>
      <c r="M106">
        <v>8.1999999999999993</v>
      </c>
      <c r="N106">
        <v>73</v>
      </c>
      <c r="O106">
        <v>106.5</v>
      </c>
      <c r="P106">
        <v>23</v>
      </c>
      <c r="Q106">
        <v>38</v>
      </c>
      <c r="R106">
        <v>1.7</v>
      </c>
      <c r="S106">
        <v>0</v>
      </c>
      <c r="T106">
        <v>1</v>
      </c>
      <c r="U106">
        <v>2</v>
      </c>
      <c r="V106">
        <v>2</v>
      </c>
      <c r="W106">
        <v>2</v>
      </c>
      <c r="X106">
        <v>2</v>
      </c>
      <c r="Y106">
        <v>67</v>
      </c>
      <c r="Z106">
        <v>7</v>
      </c>
      <c r="AA106">
        <v>13</v>
      </c>
      <c r="AB106">
        <v>0</v>
      </c>
      <c r="AC106">
        <v>0</v>
      </c>
      <c r="AD106" s="3">
        <v>34</v>
      </c>
      <c r="AE106">
        <v>17</v>
      </c>
      <c r="AF106">
        <v>21</v>
      </c>
      <c r="AG106">
        <v>116</v>
      </c>
      <c r="AH106">
        <v>2</v>
      </c>
      <c r="AI106">
        <v>0</v>
      </c>
      <c r="AJ106">
        <v>3</v>
      </c>
      <c r="AK106">
        <v>21</v>
      </c>
      <c r="AL106">
        <v>6.5</v>
      </c>
      <c r="AM106">
        <v>4.8</v>
      </c>
      <c r="AN106">
        <v>81</v>
      </c>
      <c r="AO106">
        <v>121.4</v>
      </c>
      <c r="AP106">
        <v>28</v>
      </c>
      <c r="AQ106">
        <v>127</v>
      </c>
      <c r="AR106">
        <v>4.5</v>
      </c>
      <c r="AS106">
        <v>1</v>
      </c>
      <c r="AT106">
        <v>1</v>
      </c>
      <c r="AU106">
        <v>1</v>
      </c>
      <c r="AV106">
        <v>3</v>
      </c>
      <c r="AW106">
        <v>3</v>
      </c>
      <c r="AX106">
        <v>4</v>
      </c>
      <c r="AY106">
        <v>211</v>
      </c>
      <c r="AZ106">
        <v>5</v>
      </c>
      <c r="BA106">
        <v>12</v>
      </c>
      <c r="BB106">
        <v>0</v>
      </c>
      <c r="BC106">
        <v>0</v>
      </c>
      <c r="BD106" s="3">
        <f t="shared" si="3"/>
        <v>26</v>
      </c>
    </row>
    <row r="107" spans="1:56">
      <c r="A107" t="s">
        <v>1</v>
      </c>
      <c r="B107">
        <f t="shared" si="2"/>
        <v>1</v>
      </c>
      <c r="C107" t="s">
        <v>56</v>
      </c>
      <c r="D107" t="s">
        <v>59</v>
      </c>
      <c r="E107">
        <v>26</v>
      </c>
      <c r="F107">
        <v>41</v>
      </c>
      <c r="G107">
        <v>200</v>
      </c>
      <c r="H107">
        <v>0</v>
      </c>
      <c r="I107">
        <v>2</v>
      </c>
      <c r="J107">
        <v>6</v>
      </c>
      <c r="K107">
        <v>51</v>
      </c>
      <c r="L107">
        <v>6.1</v>
      </c>
      <c r="M107">
        <v>4.3</v>
      </c>
      <c r="N107">
        <v>63.4</v>
      </c>
      <c r="O107">
        <v>54.9</v>
      </c>
      <c r="P107">
        <v>26</v>
      </c>
      <c r="Q107">
        <v>106</v>
      </c>
      <c r="R107">
        <v>4.0999999999999996</v>
      </c>
      <c r="S107">
        <v>0</v>
      </c>
      <c r="T107">
        <v>4</v>
      </c>
      <c r="U107">
        <v>4</v>
      </c>
      <c r="V107">
        <v>0</v>
      </c>
      <c r="W107">
        <v>0</v>
      </c>
      <c r="X107">
        <v>7</v>
      </c>
      <c r="Y107">
        <v>310</v>
      </c>
      <c r="Z107">
        <v>4</v>
      </c>
      <c r="AA107">
        <v>16</v>
      </c>
      <c r="AB107">
        <v>0</v>
      </c>
      <c r="AC107">
        <v>0</v>
      </c>
      <c r="AD107" s="3">
        <v>35</v>
      </c>
      <c r="AE107">
        <v>21</v>
      </c>
      <c r="AF107">
        <v>39</v>
      </c>
      <c r="AG107">
        <v>250</v>
      </c>
      <c r="AH107">
        <v>0</v>
      </c>
      <c r="AI107">
        <v>2</v>
      </c>
      <c r="AJ107">
        <v>4</v>
      </c>
      <c r="AK107">
        <v>24</v>
      </c>
      <c r="AL107">
        <v>7</v>
      </c>
      <c r="AM107">
        <v>5.8</v>
      </c>
      <c r="AN107">
        <v>53.8</v>
      </c>
      <c r="AO107">
        <v>52.3</v>
      </c>
      <c r="AP107">
        <v>28</v>
      </c>
      <c r="AQ107">
        <v>125</v>
      </c>
      <c r="AR107">
        <v>4.5</v>
      </c>
      <c r="AS107">
        <v>0</v>
      </c>
      <c r="AT107">
        <v>3</v>
      </c>
      <c r="AU107">
        <v>4</v>
      </c>
      <c r="AV107">
        <v>0</v>
      </c>
      <c r="AW107">
        <v>0</v>
      </c>
      <c r="AX107">
        <v>5</v>
      </c>
      <c r="AY107">
        <v>229</v>
      </c>
      <c r="AZ107">
        <v>2</v>
      </c>
      <c r="BA107">
        <v>15</v>
      </c>
      <c r="BB107">
        <v>1</v>
      </c>
      <c r="BC107">
        <v>2</v>
      </c>
      <c r="BD107" s="3">
        <f t="shared" si="3"/>
        <v>25</v>
      </c>
    </row>
    <row r="108" spans="1:56">
      <c r="A108" t="s">
        <v>1</v>
      </c>
      <c r="B108">
        <f t="shared" si="2"/>
        <v>1</v>
      </c>
      <c r="C108" t="s">
        <v>56</v>
      </c>
      <c r="D108" t="s">
        <v>41</v>
      </c>
      <c r="E108">
        <v>42</v>
      </c>
      <c r="F108">
        <v>58</v>
      </c>
      <c r="G108">
        <v>389</v>
      </c>
      <c r="H108">
        <v>3</v>
      </c>
      <c r="I108">
        <v>0</v>
      </c>
      <c r="J108">
        <v>0</v>
      </c>
      <c r="K108">
        <v>0</v>
      </c>
      <c r="L108">
        <v>6.7</v>
      </c>
      <c r="M108">
        <v>6.7</v>
      </c>
      <c r="N108">
        <v>72.400000000000006</v>
      </c>
      <c r="O108">
        <v>107.6</v>
      </c>
      <c r="P108">
        <v>16</v>
      </c>
      <c r="Q108">
        <v>45</v>
      </c>
      <c r="R108">
        <v>2.8</v>
      </c>
      <c r="S108">
        <v>1</v>
      </c>
      <c r="T108">
        <v>2</v>
      </c>
      <c r="U108">
        <v>2</v>
      </c>
      <c r="V108">
        <v>2</v>
      </c>
      <c r="W108">
        <v>2</v>
      </c>
      <c r="X108">
        <v>3</v>
      </c>
      <c r="Y108">
        <v>110</v>
      </c>
      <c r="Z108">
        <v>10</v>
      </c>
      <c r="AA108">
        <v>15</v>
      </c>
      <c r="AB108">
        <v>0</v>
      </c>
      <c r="AC108">
        <v>0</v>
      </c>
      <c r="AD108" s="3">
        <v>29</v>
      </c>
      <c r="AE108">
        <v>20</v>
      </c>
      <c r="AF108">
        <v>22</v>
      </c>
      <c r="AG108">
        <v>136</v>
      </c>
      <c r="AH108">
        <v>1</v>
      </c>
      <c r="AI108">
        <v>0</v>
      </c>
      <c r="AJ108">
        <v>4</v>
      </c>
      <c r="AK108">
        <v>29</v>
      </c>
      <c r="AL108">
        <v>7.5</v>
      </c>
      <c r="AM108">
        <v>5.2</v>
      </c>
      <c r="AN108">
        <v>90.9</v>
      </c>
      <c r="AO108">
        <v>107.6</v>
      </c>
      <c r="AP108">
        <v>33</v>
      </c>
      <c r="AQ108">
        <v>243</v>
      </c>
      <c r="AR108">
        <v>7.4</v>
      </c>
      <c r="AS108">
        <v>3</v>
      </c>
      <c r="AT108">
        <v>0</v>
      </c>
      <c r="AU108">
        <v>0</v>
      </c>
      <c r="AV108">
        <v>3</v>
      </c>
      <c r="AW108">
        <v>3</v>
      </c>
      <c r="AX108">
        <v>3</v>
      </c>
      <c r="AY108">
        <v>151</v>
      </c>
      <c r="AZ108">
        <v>5</v>
      </c>
      <c r="BA108">
        <v>10</v>
      </c>
      <c r="BB108">
        <v>1</v>
      </c>
      <c r="BC108">
        <v>2</v>
      </c>
      <c r="BD108" s="3">
        <f t="shared" si="3"/>
        <v>31</v>
      </c>
    </row>
    <row r="109" spans="1:56">
      <c r="A109" t="s">
        <v>0</v>
      </c>
      <c r="B109">
        <f t="shared" si="2"/>
        <v>0</v>
      </c>
      <c r="C109" t="s">
        <v>56</v>
      </c>
      <c r="D109" t="s">
        <v>43</v>
      </c>
      <c r="E109">
        <v>33</v>
      </c>
      <c r="F109">
        <v>44</v>
      </c>
      <c r="G109">
        <v>227</v>
      </c>
      <c r="H109">
        <v>1</v>
      </c>
      <c r="I109">
        <v>2</v>
      </c>
      <c r="J109">
        <v>3</v>
      </c>
      <c r="K109">
        <v>16</v>
      </c>
      <c r="L109">
        <v>5.5</v>
      </c>
      <c r="M109">
        <v>4.8</v>
      </c>
      <c r="N109">
        <v>75</v>
      </c>
      <c r="O109">
        <v>74.7</v>
      </c>
      <c r="P109">
        <v>17</v>
      </c>
      <c r="Q109">
        <v>65</v>
      </c>
      <c r="R109">
        <v>3.8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5</v>
      </c>
      <c r="Y109">
        <v>176</v>
      </c>
      <c r="Z109">
        <v>4</v>
      </c>
      <c r="AA109">
        <v>13</v>
      </c>
      <c r="AB109">
        <v>1</v>
      </c>
      <c r="AC109">
        <v>1</v>
      </c>
      <c r="AD109" s="3">
        <v>28.5</v>
      </c>
      <c r="AE109">
        <v>13</v>
      </c>
      <c r="AF109">
        <v>20</v>
      </c>
      <c r="AG109">
        <v>116</v>
      </c>
      <c r="AH109">
        <v>0</v>
      </c>
      <c r="AI109">
        <v>0</v>
      </c>
      <c r="AJ109">
        <v>2</v>
      </c>
      <c r="AK109">
        <v>16</v>
      </c>
      <c r="AL109">
        <v>6.6</v>
      </c>
      <c r="AM109">
        <v>5.3</v>
      </c>
      <c r="AN109">
        <v>65</v>
      </c>
      <c r="AO109">
        <v>80.400000000000006</v>
      </c>
      <c r="AP109">
        <v>35</v>
      </c>
      <c r="AQ109">
        <v>138</v>
      </c>
      <c r="AR109">
        <v>3.9</v>
      </c>
      <c r="AS109">
        <v>0</v>
      </c>
      <c r="AT109">
        <v>4</v>
      </c>
      <c r="AU109">
        <v>4</v>
      </c>
      <c r="AV109">
        <v>1</v>
      </c>
      <c r="AW109">
        <v>1</v>
      </c>
      <c r="AX109">
        <v>3</v>
      </c>
      <c r="AY109">
        <v>164</v>
      </c>
      <c r="AZ109">
        <v>5</v>
      </c>
      <c r="BA109">
        <v>12</v>
      </c>
      <c r="BB109">
        <v>0</v>
      </c>
      <c r="BC109">
        <v>0</v>
      </c>
      <c r="BD109" s="3">
        <f t="shared" si="3"/>
        <v>31.5</v>
      </c>
    </row>
    <row r="110" spans="1:56">
      <c r="A110" t="s">
        <v>0</v>
      </c>
      <c r="B110">
        <f t="shared" si="2"/>
        <v>0</v>
      </c>
      <c r="C110" t="s">
        <v>56</v>
      </c>
      <c r="D110" t="s">
        <v>61</v>
      </c>
      <c r="E110">
        <v>17</v>
      </c>
      <c r="F110">
        <v>23</v>
      </c>
      <c r="G110">
        <v>189</v>
      </c>
      <c r="H110">
        <v>0</v>
      </c>
      <c r="I110">
        <v>0</v>
      </c>
      <c r="J110">
        <v>2</v>
      </c>
      <c r="K110">
        <v>12</v>
      </c>
      <c r="L110">
        <v>8.6999999999999993</v>
      </c>
      <c r="M110">
        <v>7.6</v>
      </c>
      <c r="N110">
        <v>73.900000000000006</v>
      </c>
      <c r="O110">
        <v>97.9</v>
      </c>
      <c r="P110">
        <v>29</v>
      </c>
      <c r="Q110">
        <v>135</v>
      </c>
      <c r="R110">
        <v>4.7</v>
      </c>
      <c r="S110">
        <v>1</v>
      </c>
      <c r="T110">
        <v>3</v>
      </c>
      <c r="U110">
        <v>3</v>
      </c>
      <c r="V110">
        <v>1</v>
      </c>
      <c r="W110">
        <v>1</v>
      </c>
      <c r="X110">
        <v>4</v>
      </c>
      <c r="Y110">
        <v>227</v>
      </c>
      <c r="Z110">
        <v>5</v>
      </c>
      <c r="AA110">
        <v>12</v>
      </c>
      <c r="AB110">
        <v>0</v>
      </c>
      <c r="AC110">
        <v>0</v>
      </c>
      <c r="AD110" s="3">
        <v>29.5</v>
      </c>
      <c r="AE110">
        <v>23</v>
      </c>
      <c r="AF110">
        <v>31</v>
      </c>
      <c r="AG110">
        <v>266</v>
      </c>
      <c r="AH110">
        <v>1</v>
      </c>
      <c r="AI110">
        <v>1</v>
      </c>
      <c r="AJ110">
        <v>2</v>
      </c>
      <c r="AK110">
        <v>13</v>
      </c>
      <c r="AL110">
        <v>9</v>
      </c>
      <c r="AM110">
        <v>8.1</v>
      </c>
      <c r="AN110">
        <v>74.2</v>
      </c>
      <c r="AO110">
        <v>97</v>
      </c>
      <c r="AP110">
        <v>28</v>
      </c>
      <c r="AQ110">
        <v>96</v>
      </c>
      <c r="AR110">
        <v>3.4</v>
      </c>
      <c r="AS110">
        <v>1</v>
      </c>
      <c r="AT110">
        <v>1</v>
      </c>
      <c r="AU110">
        <v>1</v>
      </c>
      <c r="AV110">
        <v>2</v>
      </c>
      <c r="AW110">
        <v>2</v>
      </c>
      <c r="AX110">
        <v>6</v>
      </c>
      <c r="AY110">
        <v>294</v>
      </c>
      <c r="AZ110">
        <v>2</v>
      </c>
      <c r="BA110">
        <v>12</v>
      </c>
      <c r="BB110">
        <v>2</v>
      </c>
      <c r="BC110">
        <v>3</v>
      </c>
      <c r="BD110" s="3">
        <f t="shared" si="3"/>
        <v>30.5</v>
      </c>
    </row>
    <row r="111" spans="1:56">
      <c r="A111" t="s">
        <v>0</v>
      </c>
      <c r="B111">
        <f t="shared" si="2"/>
        <v>0</v>
      </c>
      <c r="C111" t="s">
        <v>56</v>
      </c>
      <c r="D111" t="s">
        <v>39</v>
      </c>
      <c r="E111">
        <v>15</v>
      </c>
      <c r="F111">
        <v>29</v>
      </c>
      <c r="G111">
        <v>43</v>
      </c>
      <c r="H111">
        <v>0</v>
      </c>
      <c r="I111">
        <v>1</v>
      </c>
      <c r="J111">
        <v>9</v>
      </c>
      <c r="K111">
        <v>60</v>
      </c>
      <c r="L111">
        <v>3.6</v>
      </c>
      <c r="M111">
        <v>1.1000000000000001</v>
      </c>
      <c r="N111">
        <v>51.7</v>
      </c>
      <c r="O111">
        <v>43.3</v>
      </c>
      <c r="P111">
        <v>22</v>
      </c>
      <c r="Q111">
        <v>78</v>
      </c>
      <c r="R111">
        <v>3.5</v>
      </c>
      <c r="S111">
        <v>0</v>
      </c>
      <c r="T111">
        <v>1</v>
      </c>
      <c r="U111">
        <v>2</v>
      </c>
      <c r="V111">
        <v>0</v>
      </c>
      <c r="W111">
        <v>0</v>
      </c>
      <c r="X111">
        <v>9</v>
      </c>
      <c r="Y111">
        <v>348</v>
      </c>
      <c r="Z111">
        <v>0</v>
      </c>
      <c r="AA111">
        <v>14</v>
      </c>
      <c r="AB111">
        <v>0</v>
      </c>
      <c r="AC111">
        <v>2</v>
      </c>
      <c r="AD111" s="3">
        <v>29</v>
      </c>
      <c r="AE111">
        <v>20</v>
      </c>
      <c r="AF111">
        <v>30</v>
      </c>
      <c r="AG111">
        <v>133</v>
      </c>
      <c r="AH111">
        <v>1</v>
      </c>
      <c r="AI111">
        <v>0</v>
      </c>
      <c r="AJ111">
        <v>4</v>
      </c>
      <c r="AK111">
        <v>14</v>
      </c>
      <c r="AL111">
        <v>4.9000000000000004</v>
      </c>
      <c r="AM111">
        <v>3.9</v>
      </c>
      <c r="AN111">
        <v>66.7</v>
      </c>
      <c r="AO111">
        <v>87.2</v>
      </c>
      <c r="AP111">
        <v>28</v>
      </c>
      <c r="AQ111">
        <v>70</v>
      </c>
      <c r="AR111">
        <v>2.5</v>
      </c>
      <c r="AS111">
        <v>0</v>
      </c>
      <c r="AT111">
        <v>4</v>
      </c>
      <c r="AU111">
        <v>4</v>
      </c>
      <c r="AV111">
        <v>2</v>
      </c>
      <c r="AW111">
        <v>2</v>
      </c>
      <c r="AX111">
        <v>7</v>
      </c>
      <c r="AY111">
        <v>271</v>
      </c>
      <c r="AZ111">
        <v>6</v>
      </c>
      <c r="BA111">
        <v>17</v>
      </c>
      <c r="BB111">
        <v>0</v>
      </c>
      <c r="BC111">
        <v>0</v>
      </c>
      <c r="BD111" s="3">
        <f t="shared" si="3"/>
        <v>31</v>
      </c>
    </row>
    <row r="112" spans="1:56">
      <c r="A112" t="s">
        <v>1</v>
      </c>
      <c r="B112">
        <f t="shared" si="2"/>
        <v>1</v>
      </c>
      <c r="C112" t="s">
        <v>56</v>
      </c>
      <c r="D112" t="s">
        <v>58</v>
      </c>
      <c r="E112">
        <v>21</v>
      </c>
      <c r="F112">
        <v>28</v>
      </c>
      <c r="G112">
        <v>208</v>
      </c>
      <c r="H112">
        <v>1</v>
      </c>
      <c r="I112">
        <v>0</v>
      </c>
      <c r="J112">
        <v>1</v>
      </c>
      <c r="K112">
        <v>14</v>
      </c>
      <c r="L112">
        <v>7.9</v>
      </c>
      <c r="M112">
        <v>7.2</v>
      </c>
      <c r="N112">
        <v>75</v>
      </c>
      <c r="O112">
        <v>107.4</v>
      </c>
      <c r="P112">
        <v>30</v>
      </c>
      <c r="Q112">
        <v>207</v>
      </c>
      <c r="R112">
        <v>6.9</v>
      </c>
      <c r="S112">
        <v>2</v>
      </c>
      <c r="T112">
        <v>2</v>
      </c>
      <c r="U112">
        <v>3</v>
      </c>
      <c r="V112">
        <v>1</v>
      </c>
      <c r="W112">
        <v>1</v>
      </c>
      <c r="X112">
        <v>3</v>
      </c>
      <c r="Y112">
        <v>143</v>
      </c>
      <c r="Z112">
        <v>6</v>
      </c>
      <c r="AA112">
        <v>11</v>
      </c>
      <c r="AB112">
        <v>0</v>
      </c>
      <c r="AC112">
        <v>0</v>
      </c>
      <c r="AD112" s="3">
        <v>29</v>
      </c>
      <c r="AE112">
        <v>24</v>
      </c>
      <c r="AF112">
        <v>38</v>
      </c>
      <c r="AG112">
        <v>232</v>
      </c>
      <c r="AH112">
        <v>2</v>
      </c>
      <c r="AI112">
        <v>0</v>
      </c>
      <c r="AJ112">
        <v>2</v>
      </c>
      <c r="AK112">
        <v>16</v>
      </c>
      <c r="AL112">
        <v>6.5</v>
      </c>
      <c r="AM112">
        <v>5.8</v>
      </c>
      <c r="AN112">
        <v>63.2</v>
      </c>
      <c r="AO112">
        <v>97.7</v>
      </c>
      <c r="AP112">
        <v>24</v>
      </c>
      <c r="AQ112">
        <v>77</v>
      </c>
      <c r="AR112">
        <v>3.2</v>
      </c>
      <c r="AS112">
        <v>1</v>
      </c>
      <c r="AT112">
        <v>0</v>
      </c>
      <c r="AU112">
        <v>0</v>
      </c>
      <c r="AV112">
        <v>2</v>
      </c>
      <c r="AW112">
        <v>2</v>
      </c>
      <c r="AX112">
        <v>5</v>
      </c>
      <c r="AY112">
        <v>294</v>
      </c>
      <c r="AZ112">
        <v>5</v>
      </c>
      <c r="BA112">
        <v>13</v>
      </c>
      <c r="BB112">
        <v>1</v>
      </c>
      <c r="BC112">
        <v>3</v>
      </c>
      <c r="BD112" s="3">
        <f t="shared" si="3"/>
        <v>31</v>
      </c>
    </row>
    <row r="113" spans="1:56">
      <c r="A113" t="s">
        <v>0</v>
      </c>
      <c r="B113">
        <f t="shared" si="2"/>
        <v>0</v>
      </c>
      <c r="C113" t="s">
        <v>56</v>
      </c>
      <c r="D113" t="s">
        <v>62</v>
      </c>
      <c r="E113">
        <v>23</v>
      </c>
      <c r="F113">
        <v>32</v>
      </c>
      <c r="G113">
        <v>185</v>
      </c>
      <c r="H113">
        <v>0</v>
      </c>
      <c r="I113">
        <v>0</v>
      </c>
      <c r="J113">
        <v>4</v>
      </c>
      <c r="K113">
        <v>28</v>
      </c>
      <c r="L113">
        <v>6.7</v>
      </c>
      <c r="M113">
        <v>5.0999999999999996</v>
      </c>
      <c r="N113">
        <v>71.900000000000006</v>
      </c>
      <c r="O113">
        <v>86.1</v>
      </c>
      <c r="P113">
        <v>26</v>
      </c>
      <c r="Q113">
        <v>99</v>
      </c>
      <c r="R113">
        <v>3.8</v>
      </c>
      <c r="S113">
        <v>1</v>
      </c>
      <c r="T113">
        <v>3</v>
      </c>
      <c r="U113">
        <v>4</v>
      </c>
      <c r="V113">
        <v>1</v>
      </c>
      <c r="W113">
        <v>1</v>
      </c>
      <c r="X113">
        <v>4</v>
      </c>
      <c r="Y113">
        <v>208</v>
      </c>
      <c r="Z113">
        <v>5</v>
      </c>
      <c r="AA113">
        <v>15</v>
      </c>
      <c r="AB113">
        <v>0</v>
      </c>
      <c r="AC113">
        <v>1</v>
      </c>
      <c r="AD113" s="3">
        <v>30.5</v>
      </c>
      <c r="AE113">
        <v>18</v>
      </c>
      <c r="AF113">
        <v>25</v>
      </c>
      <c r="AG113">
        <v>173</v>
      </c>
      <c r="AH113">
        <v>1</v>
      </c>
      <c r="AI113">
        <v>0</v>
      </c>
      <c r="AJ113">
        <v>3</v>
      </c>
      <c r="AK113">
        <v>17</v>
      </c>
      <c r="AL113">
        <v>7.6</v>
      </c>
      <c r="AM113">
        <v>6.2</v>
      </c>
      <c r="AN113">
        <v>72</v>
      </c>
      <c r="AO113">
        <v>104.2</v>
      </c>
      <c r="AP113">
        <v>33</v>
      </c>
      <c r="AQ113">
        <v>141</v>
      </c>
      <c r="AR113">
        <v>4.3</v>
      </c>
      <c r="AS113">
        <v>1</v>
      </c>
      <c r="AT113">
        <v>1</v>
      </c>
      <c r="AU113">
        <v>1</v>
      </c>
      <c r="AV113">
        <v>2</v>
      </c>
      <c r="AW113">
        <v>2</v>
      </c>
      <c r="AX113">
        <v>4</v>
      </c>
      <c r="AY113">
        <v>167</v>
      </c>
      <c r="AZ113">
        <v>5</v>
      </c>
      <c r="BA113">
        <v>12</v>
      </c>
      <c r="BB113">
        <v>1</v>
      </c>
      <c r="BC113">
        <v>2</v>
      </c>
      <c r="BD113" s="3">
        <f t="shared" si="3"/>
        <v>29.5</v>
      </c>
    </row>
    <row r="114" spans="1:56">
      <c r="A114" t="s">
        <v>0</v>
      </c>
      <c r="B114">
        <f t="shared" si="2"/>
        <v>0</v>
      </c>
      <c r="C114" t="s">
        <v>56</v>
      </c>
      <c r="D114" t="s">
        <v>45</v>
      </c>
      <c r="E114">
        <v>22</v>
      </c>
      <c r="F114">
        <v>34</v>
      </c>
      <c r="G114">
        <v>180</v>
      </c>
      <c r="H114">
        <v>1</v>
      </c>
      <c r="I114">
        <v>1</v>
      </c>
      <c r="J114">
        <v>3</v>
      </c>
      <c r="K114">
        <v>19</v>
      </c>
      <c r="L114">
        <v>5.9</v>
      </c>
      <c r="M114">
        <v>4.9000000000000004</v>
      </c>
      <c r="N114">
        <v>64.7</v>
      </c>
      <c r="O114">
        <v>75.599999999999994</v>
      </c>
      <c r="P114">
        <v>25</v>
      </c>
      <c r="Q114">
        <v>110</v>
      </c>
      <c r="R114">
        <v>4.4000000000000004</v>
      </c>
      <c r="S114">
        <v>1</v>
      </c>
      <c r="T114">
        <v>1</v>
      </c>
      <c r="U114">
        <v>2</v>
      </c>
      <c r="V114">
        <v>2</v>
      </c>
      <c r="W114">
        <v>2</v>
      </c>
      <c r="X114">
        <v>3</v>
      </c>
      <c r="Y114">
        <v>150</v>
      </c>
      <c r="Z114">
        <v>3</v>
      </c>
      <c r="AA114">
        <v>12</v>
      </c>
      <c r="AB114">
        <v>2</v>
      </c>
      <c r="AC114">
        <v>3</v>
      </c>
      <c r="AD114" s="3">
        <v>25.5</v>
      </c>
      <c r="AE114">
        <v>20</v>
      </c>
      <c r="AF114">
        <v>28</v>
      </c>
      <c r="AG114">
        <v>151</v>
      </c>
      <c r="AH114">
        <v>0</v>
      </c>
      <c r="AI114">
        <v>0</v>
      </c>
      <c r="AJ114">
        <v>3</v>
      </c>
      <c r="AK114">
        <v>23</v>
      </c>
      <c r="AL114">
        <v>6.2</v>
      </c>
      <c r="AM114">
        <v>4.9000000000000004</v>
      </c>
      <c r="AN114">
        <v>71.400000000000006</v>
      </c>
      <c r="AO114">
        <v>84.1</v>
      </c>
      <c r="AP114">
        <v>36</v>
      </c>
      <c r="AQ114">
        <v>172</v>
      </c>
      <c r="AR114">
        <v>4.8</v>
      </c>
      <c r="AS114">
        <v>2</v>
      </c>
      <c r="AT114">
        <v>3</v>
      </c>
      <c r="AU114">
        <v>3</v>
      </c>
      <c r="AV114">
        <v>1</v>
      </c>
      <c r="AW114">
        <v>1</v>
      </c>
      <c r="AX114">
        <v>4</v>
      </c>
      <c r="AY114">
        <v>182</v>
      </c>
      <c r="AZ114">
        <v>7</v>
      </c>
      <c r="BA114">
        <v>14</v>
      </c>
      <c r="BB114">
        <v>0</v>
      </c>
      <c r="BC114">
        <v>0</v>
      </c>
      <c r="BD114" s="3">
        <f t="shared" si="3"/>
        <v>34.5</v>
      </c>
    </row>
    <row r="115" spans="1:56">
      <c r="A115" t="s">
        <v>0</v>
      </c>
      <c r="B115">
        <f t="shared" si="2"/>
        <v>0</v>
      </c>
      <c r="C115" t="s">
        <v>56</v>
      </c>
      <c r="D115" t="s">
        <v>64</v>
      </c>
      <c r="E115">
        <v>21</v>
      </c>
      <c r="F115">
        <v>37</v>
      </c>
      <c r="G115">
        <v>203</v>
      </c>
      <c r="H115">
        <v>2</v>
      </c>
      <c r="I115">
        <v>3</v>
      </c>
      <c r="J115">
        <v>3</v>
      </c>
      <c r="K115">
        <v>30</v>
      </c>
      <c r="L115">
        <v>6.3</v>
      </c>
      <c r="M115">
        <v>5.0999999999999996</v>
      </c>
      <c r="N115">
        <v>56.8</v>
      </c>
      <c r="O115">
        <v>56.5</v>
      </c>
      <c r="P115">
        <v>30</v>
      </c>
      <c r="Q115">
        <v>106</v>
      </c>
      <c r="R115">
        <v>3.5</v>
      </c>
      <c r="S115">
        <v>0</v>
      </c>
      <c r="T115">
        <v>2</v>
      </c>
      <c r="U115">
        <v>2</v>
      </c>
      <c r="V115">
        <v>1</v>
      </c>
      <c r="W115">
        <v>1</v>
      </c>
      <c r="X115">
        <v>3</v>
      </c>
      <c r="Y115">
        <v>119</v>
      </c>
      <c r="Z115">
        <v>4</v>
      </c>
      <c r="AA115">
        <v>13</v>
      </c>
      <c r="AB115">
        <v>3</v>
      </c>
      <c r="AC115">
        <v>3</v>
      </c>
      <c r="AD115" s="3">
        <v>31.5</v>
      </c>
      <c r="AE115">
        <v>20</v>
      </c>
      <c r="AF115">
        <v>30</v>
      </c>
      <c r="AG115">
        <v>165</v>
      </c>
      <c r="AH115">
        <v>3</v>
      </c>
      <c r="AI115">
        <v>1</v>
      </c>
      <c r="AJ115">
        <v>1</v>
      </c>
      <c r="AK115">
        <v>5</v>
      </c>
      <c r="AL115">
        <v>5.7</v>
      </c>
      <c r="AM115">
        <v>5.3</v>
      </c>
      <c r="AN115">
        <v>66.7</v>
      </c>
      <c r="AO115">
        <v>100</v>
      </c>
      <c r="AP115">
        <v>34</v>
      </c>
      <c r="AQ115">
        <v>220</v>
      </c>
      <c r="AR115">
        <v>6.5</v>
      </c>
      <c r="AS115">
        <v>4</v>
      </c>
      <c r="AT115">
        <v>0</v>
      </c>
      <c r="AU115">
        <v>0</v>
      </c>
      <c r="AV115">
        <v>6</v>
      </c>
      <c r="AW115">
        <v>7</v>
      </c>
      <c r="AX115">
        <v>4</v>
      </c>
      <c r="AY115">
        <v>198</v>
      </c>
      <c r="AZ115">
        <v>7</v>
      </c>
      <c r="BA115">
        <v>13</v>
      </c>
      <c r="BB115">
        <v>1</v>
      </c>
      <c r="BC115">
        <v>1</v>
      </c>
      <c r="BD115" s="3">
        <f t="shared" si="3"/>
        <v>28.5</v>
      </c>
    </row>
    <row r="116" spans="1:56">
      <c r="A116" t="s">
        <v>0</v>
      </c>
      <c r="B116">
        <f t="shared" si="2"/>
        <v>0</v>
      </c>
      <c r="C116" t="s">
        <v>56</v>
      </c>
      <c r="D116" t="s">
        <v>48</v>
      </c>
      <c r="E116">
        <v>19</v>
      </c>
      <c r="F116">
        <v>33</v>
      </c>
      <c r="G116">
        <v>170</v>
      </c>
      <c r="H116">
        <v>1</v>
      </c>
      <c r="I116">
        <v>0</v>
      </c>
      <c r="J116">
        <v>3</v>
      </c>
      <c r="K116">
        <v>12</v>
      </c>
      <c r="L116">
        <v>5.5</v>
      </c>
      <c r="M116">
        <v>4.7</v>
      </c>
      <c r="N116">
        <v>57.6</v>
      </c>
      <c r="O116">
        <v>81.599999999999994</v>
      </c>
      <c r="P116">
        <v>43</v>
      </c>
      <c r="Q116">
        <v>171</v>
      </c>
      <c r="R116">
        <v>4</v>
      </c>
      <c r="S116">
        <v>0</v>
      </c>
      <c r="T116">
        <v>5</v>
      </c>
      <c r="U116">
        <v>5</v>
      </c>
      <c r="V116">
        <v>3</v>
      </c>
      <c r="W116">
        <v>3</v>
      </c>
      <c r="X116">
        <v>7</v>
      </c>
      <c r="Y116">
        <v>305</v>
      </c>
      <c r="Z116">
        <v>6</v>
      </c>
      <c r="AA116">
        <v>19</v>
      </c>
      <c r="AB116">
        <v>0</v>
      </c>
      <c r="AC116">
        <v>1</v>
      </c>
      <c r="AD116" s="3">
        <v>36.5</v>
      </c>
      <c r="AE116">
        <v>34</v>
      </c>
      <c r="AF116">
        <v>55</v>
      </c>
      <c r="AG116">
        <v>426</v>
      </c>
      <c r="AH116">
        <v>4</v>
      </c>
      <c r="AI116">
        <v>2</v>
      </c>
      <c r="AJ116">
        <v>7</v>
      </c>
      <c r="AK116">
        <v>34</v>
      </c>
      <c r="AL116">
        <v>8.4</v>
      </c>
      <c r="AM116">
        <v>6.9</v>
      </c>
      <c r="AN116">
        <v>61.8</v>
      </c>
      <c r="AO116">
        <v>95</v>
      </c>
      <c r="AP116">
        <v>24</v>
      </c>
      <c r="AQ116">
        <v>92</v>
      </c>
      <c r="AR116">
        <v>3.8</v>
      </c>
      <c r="AS116">
        <v>1</v>
      </c>
      <c r="AT116">
        <v>1</v>
      </c>
      <c r="AU116">
        <v>1</v>
      </c>
      <c r="AV116">
        <v>4</v>
      </c>
      <c r="AW116">
        <v>4</v>
      </c>
      <c r="AX116">
        <v>6</v>
      </c>
      <c r="AY116">
        <v>231</v>
      </c>
      <c r="AZ116">
        <v>5</v>
      </c>
      <c r="BA116">
        <v>15</v>
      </c>
      <c r="BB116">
        <v>0</v>
      </c>
      <c r="BC116">
        <v>3</v>
      </c>
      <c r="BD116" s="3">
        <f t="shared" si="3"/>
        <v>23.5</v>
      </c>
    </row>
    <row r="117" spans="1:56">
      <c r="A117" t="s">
        <v>0</v>
      </c>
      <c r="B117">
        <f t="shared" si="2"/>
        <v>0</v>
      </c>
      <c r="C117" t="s">
        <v>56</v>
      </c>
      <c r="D117" t="s">
        <v>55</v>
      </c>
      <c r="E117">
        <v>17</v>
      </c>
      <c r="F117">
        <v>29</v>
      </c>
      <c r="G117">
        <v>104</v>
      </c>
      <c r="H117">
        <v>0</v>
      </c>
      <c r="I117">
        <v>3</v>
      </c>
      <c r="J117">
        <v>7</v>
      </c>
      <c r="K117">
        <v>39</v>
      </c>
      <c r="L117">
        <v>4.9000000000000004</v>
      </c>
      <c r="M117">
        <v>2.9</v>
      </c>
      <c r="N117">
        <v>58.6</v>
      </c>
      <c r="O117">
        <v>26.3</v>
      </c>
      <c r="P117">
        <v>14</v>
      </c>
      <c r="Q117">
        <v>69</v>
      </c>
      <c r="R117">
        <v>4.9000000000000004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3</v>
      </c>
      <c r="Y117">
        <v>146</v>
      </c>
      <c r="Z117">
        <v>0</v>
      </c>
      <c r="AA117">
        <v>10</v>
      </c>
      <c r="AB117">
        <v>1</v>
      </c>
      <c r="AC117">
        <v>4</v>
      </c>
      <c r="AD117" s="3">
        <v>26</v>
      </c>
      <c r="AE117">
        <v>24</v>
      </c>
      <c r="AF117">
        <v>31</v>
      </c>
      <c r="AG117">
        <v>213</v>
      </c>
      <c r="AH117">
        <v>0</v>
      </c>
      <c r="AI117">
        <v>1</v>
      </c>
      <c r="AJ117">
        <v>4</v>
      </c>
      <c r="AK117">
        <v>22</v>
      </c>
      <c r="AL117">
        <v>7.6</v>
      </c>
      <c r="AM117">
        <v>6.1</v>
      </c>
      <c r="AN117">
        <v>77.400000000000006</v>
      </c>
      <c r="AO117">
        <v>81.8</v>
      </c>
      <c r="AP117">
        <v>32</v>
      </c>
      <c r="AQ117">
        <v>101</v>
      </c>
      <c r="AR117">
        <v>3.2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4</v>
      </c>
      <c r="AY117">
        <v>153</v>
      </c>
      <c r="AZ117">
        <v>8</v>
      </c>
      <c r="BA117">
        <v>18</v>
      </c>
      <c r="BB117">
        <v>1</v>
      </c>
      <c r="BC117">
        <v>1</v>
      </c>
      <c r="BD117" s="3">
        <f t="shared" si="3"/>
        <v>34</v>
      </c>
    </row>
    <row r="118" spans="1:56">
      <c r="A118" t="s">
        <v>0</v>
      </c>
      <c r="B118">
        <f t="shared" si="2"/>
        <v>0</v>
      </c>
      <c r="C118" t="s">
        <v>56</v>
      </c>
      <c r="D118" t="s">
        <v>63</v>
      </c>
      <c r="E118">
        <v>17</v>
      </c>
      <c r="F118">
        <v>27</v>
      </c>
      <c r="G118">
        <v>124</v>
      </c>
      <c r="H118">
        <v>1</v>
      </c>
      <c r="I118">
        <v>1</v>
      </c>
      <c r="J118">
        <v>2</v>
      </c>
      <c r="K118">
        <v>17</v>
      </c>
      <c r="L118">
        <v>5.2</v>
      </c>
      <c r="M118">
        <v>4.3</v>
      </c>
      <c r="N118">
        <v>63</v>
      </c>
      <c r="O118">
        <v>70.599999999999994</v>
      </c>
      <c r="P118">
        <v>27</v>
      </c>
      <c r="Q118">
        <v>128</v>
      </c>
      <c r="R118">
        <v>4.7</v>
      </c>
      <c r="S118">
        <v>0</v>
      </c>
      <c r="T118">
        <v>1</v>
      </c>
      <c r="U118">
        <v>2</v>
      </c>
      <c r="V118">
        <v>1</v>
      </c>
      <c r="W118">
        <v>1</v>
      </c>
      <c r="X118">
        <v>4</v>
      </c>
      <c r="Y118">
        <v>147</v>
      </c>
      <c r="Z118">
        <v>3</v>
      </c>
      <c r="AA118">
        <v>12</v>
      </c>
      <c r="AB118">
        <v>2</v>
      </c>
      <c r="AC118">
        <v>2</v>
      </c>
      <c r="AD118" s="3">
        <v>28.5</v>
      </c>
      <c r="AE118">
        <v>19</v>
      </c>
      <c r="AF118">
        <v>24</v>
      </c>
      <c r="AG118">
        <v>177</v>
      </c>
      <c r="AH118">
        <v>2</v>
      </c>
      <c r="AI118">
        <v>0</v>
      </c>
      <c r="AJ118">
        <v>0</v>
      </c>
      <c r="AK118">
        <v>0</v>
      </c>
      <c r="AL118">
        <v>7.4</v>
      </c>
      <c r="AM118">
        <v>7.4</v>
      </c>
      <c r="AN118">
        <v>79.2</v>
      </c>
      <c r="AO118">
        <v>125.2</v>
      </c>
      <c r="AP118">
        <v>37</v>
      </c>
      <c r="AQ118">
        <v>217</v>
      </c>
      <c r="AR118">
        <v>5.9</v>
      </c>
      <c r="AS118">
        <v>2</v>
      </c>
      <c r="AT118">
        <v>1</v>
      </c>
      <c r="AU118">
        <v>1</v>
      </c>
      <c r="AV118">
        <v>5</v>
      </c>
      <c r="AW118">
        <v>5</v>
      </c>
      <c r="AX118">
        <v>1</v>
      </c>
      <c r="AY118">
        <v>47</v>
      </c>
      <c r="AZ118">
        <v>4</v>
      </c>
      <c r="BA118">
        <v>7</v>
      </c>
      <c r="BB118">
        <v>0</v>
      </c>
      <c r="BC118">
        <v>1</v>
      </c>
      <c r="BD118" s="3">
        <f t="shared" si="3"/>
        <v>31.5</v>
      </c>
    </row>
    <row r="119" spans="1:56">
      <c r="A119" t="s">
        <v>0</v>
      </c>
      <c r="B119">
        <f t="shared" si="2"/>
        <v>0</v>
      </c>
      <c r="C119" t="s">
        <v>56</v>
      </c>
      <c r="D119" t="s">
        <v>53</v>
      </c>
      <c r="E119">
        <v>23</v>
      </c>
      <c r="F119">
        <v>35</v>
      </c>
      <c r="G119">
        <v>202</v>
      </c>
      <c r="H119">
        <v>2</v>
      </c>
      <c r="I119">
        <v>2</v>
      </c>
      <c r="J119">
        <v>2</v>
      </c>
      <c r="K119">
        <v>7</v>
      </c>
      <c r="L119">
        <v>6</v>
      </c>
      <c r="M119">
        <v>5.5</v>
      </c>
      <c r="N119">
        <v>65.7</v>
      </c>
      <c r="O119">
        <v>76.099999999999994</v>
      </c>
      <c r="P119">
        <v>33</v>
      </c>
      <c r="Q119">
        <v>196</v>
      </c>
      <c r="R119">
        <v>5.9</v>
      </c>
      <c r="S119">
        <v>1</v>
      </c>
      <c r="T119">
        <v>1</v>
      </c>
      <c r="U119">
        <v>1</v>
      </c>
      <c r="V119">
        <v>4</v>
      </c>
      <c r="W119">
        <v>4</v>
      </c>
      <c r="X119">
        <v>2</v>
      </c>
      <c r="Y119">
        <v>117</v>
      </c>
      <c r="Z119">
        <v>4</v>
      </c>
      <c r="AA119">
        <v>13</v>
      </c>
      <c r="AB119">
        <v>2</v>
      </c>
      <c r="AC119">
        <v>3</v>
      </c>
      <c r="AD119" s="3">
        <v>34</v>
      </c>
      <c r="AE119">
        <v>24</v>
      </c>
      <c r="AF119">
        <v>40</v>
      </c>
      <c r="AG119">
        <v>301</v>
      </c>
      <c r="AH119">
        <v>3</v>
      </c>
      <c r="AI119">
        <v>2</v>
      </c>
      <c r="AJ119">
        <v>1</v>
      </c>
      <c r="AK119">
        <v>10</v>
      </c>
      <c r="AL119">
        <v>7.8</v>
      </c>
      <c r="AM119">
        <v>7.3</v>
      </c>
      <c r="AN119">
        <v>60</v>
      </c>
      <c r="AO119">
        <v>87.6</v>
      </c>
      <c r="AP119">
        <v>23</v>
      </c>
      <c r="AQ119">
        <v>59</v>
      </c>
      <c r="AR119">
        <v>2.6</v>
      </c>
      <c r="AS119">
        <v>0</v>
      </c>
      <c r="AT119">
        <v>1</v>
      </c>
      <c r="AU119">
        <v>1</v>
      </c>
      <c r="AV119">
        <v>3</v>
      </c>
      <c r="AW119">
        <v>3</v>
      </c>
      <c r="AX119">
        <v>4</v>
      </c>
      <c r="AY119">
        <v>170</v>
      </c>
      <c r="AZ119">
        <v>5</v>
      </c>
      <c r="BA119">
        <v>14</v>
      </c>
      <c r="BB119">
        <v>2</v>
      </c>
      <c r="BC119">
        <v>2</v>
      </c>
      <c r="BD119" s="3">
        <f t="shared" si="3"/>
        <v>26</v>
      </c>
    </row>
    <row r="120" spans="1:56">
      <c r="A120" t="s">
        <v>30</v>
      </c>
      <c r="B120">
        <f t="shared" si="2"/>
        <v>0</v>
      </c>
      <c r="C120" t="s">
        <v>53</v>
      </c>
      <c r="D120" t="s">
        <v>56</v>
      </c>
      <c r="E120">
        <v>23</v>
      </c>
      <c r="F120">
        <v>37</v>
      </c>
      <c r="G120">
        <v>222</v>
      </c>
      <c r="H120">
        <v>2</v>
      </c>
      <c r="I120">
        <v>0</v>
      </c>
      <c r="J120">
        <v>3</v>
      </c>
      <c r="K120">
        <v>18</v>
      </c>
      <c r="L120">
        <v>6.5</v>
      </c>
      <c r="M120">
        <v>5.6</v>
      </c>
      <c r="N120">
        <v>62.2</v>
      </c>
      <c r="O120">
        <v>96.9</v>
      </c>
      <c r="P120">
        <v>28</v>
      </c>
      <c r="Q120">
        <v>77</v>
      </c>
      <c r="R120">
        <v>2.8</v>
      </c>
      <c r="S120">
        <v>0</v>
      </c>
      <c r="T120">
        <v>2</v>
      </c>
      <c r="U120">
        <v>2</v>
      </c>
      <c r="V120">
        <v>2</v>
      </c>
      <c r="W120">
        <v>2</v>
      </c>
      <c r="X120">
        <v>7</v>
      </c>
      <c r="Y120">
        <v>318</v>
      </c>
      <c r="Z120">
        <v>5</v>
      </c>
      <c r="AA120">
        <v>15</v>
      </c>
      <c r="AB120">
        <v>0</v>
      </c>
      <c r="AC120">
        <v>0</v>
      </c>
      <c r="AD120" s="3">
        <v>30.5</v>
      </c>
      <c r="AE120">
        <v>32</v>
      </c>
      <c r="AF120">
        <v>50</v>
      </c>
      <c r="AG120">
        <v>340</v>
      </c>
      <c r="AH120">
        <v>1</v>
      </c>
      <c r="AI120">
        <v>1</v>
      </c>
      <c r="AJ120">
        <v>2</v>
      </c>
      <c r="AK120">
        <v>12</v>
      </c>
      <c r="AL120">
        <v>7</v>
      </c>
      <c r="AM120">
        <v>6.5</v>
      </c>
      <c r="AN120">
        <v>64</v>
      </c>
      <c r="AO120">
        <v>82.1</v>
      </c>
      <c r="AP120">
        <v>38</v>
      </c>
      <c r="AQ120">
        <v>177</v>
      </c>
      <c r="AR120">
        <v>4.7</v>
      </c>
      <c r="AS120">
        <v>1</v>
      </c>
      <c r="AT120">
        <v>2</v>
      </c>
      <c r="AU120">
        <v>3</v>
      </c>
      <c r="AV120">
        <v>2</v>
      </c>
      <c r="AW120">
        <v>2</v>
      </c>
      <c r="AX120">
        <v>4</v>
      </c>
      <c r="AY120">
        <v>179</v>
      </c>
      <c r="AZ120">
        <v>6</v>
      </c>
      <c r="BA120">
        <v>15</v>
      </c>
      <c r="BB120">
        <v>0</v>
      </c>
      <c r="BC120">
        <v>1</v>
      </c>
      <c r="BD120" s="3">
        <f t="shared" si="3"/>
        <v>29.5</v>
      </c>
    </row>
    <row r="121" spans="1:56">
      <c r="A121" t="s">
        <v>0</v>
      </c>
      <c r="B121">
        <f t="shared" si="2"/>
        <v>0</v>
      </c>
      <c r="C121" t="s">
        <v>53</v>
      </c>
      <c r="D121" t="s">
        <v>59</v>
      </c>
      <c r="E121">
        <v>19</v>
      </c>
      <c r="F121">
        <v>38</v>
      </c>
      <c r="G121">
        <v>154</v>
      </c>
      <c r="H121">
        <v>0</v>
      </c>
      <c r="I121">
        <v>0</v>
      </c>
      <c r="J121">
        <v>3</v>
      </c>
      <c r="K121">
        <v>23</v>
      </c>
      <c r="L121">
        <v>4.7</v>
      </c>
      <c r="M121">
        <v>3.8</v>
      </c>
      <c r="N121">
        <v>50</v>
      </c>
      <c r="O121">
        <v>60.6</v>
      </c>
      <c r="P121">
        <v>18</v>
      </c>
      <c r="Q121">
        <v>80</v>
      </c>
      <c r="R121">
        <v>4.4000000000000004</v>
      </c>
      <c r="S121">
        <v>0</v>
      </c>
      <c r="T121">
        <v>3</v>
      </c>
      <c r="U121">
        <v>3</v>
      </c>
      <c r="V121">
        <v>0</v>
      </c>
      <c r="W121">
        <v>0</v>
      </c>
      <c r="X121">
        <v>5</v>
      </c>
      <c r="Y121">
        <v>268</v>
      </c>
      <c r="Z121">
        <v>2</v>
      </c>
      <c r="AA121">
        <v>13</v>
      </c>
      <c r="AB121">
        <v>1</v>
      </c>
      <c r="AC121">
        <v>3</v>
      </c>
      <c r="AD121" s="3">
        <v>27.5</v>
      </c>
      <c r="AE121">
        <v>14</v>
      </c>
      <c r="AF121">
        <v>31</v>
      </c>
      <c r="AG121">
        <v>201</v>
      </c>
      <c r="AH121">
        <v>1</v>
      </c>
      <c r="AI121">
        <v>1</v>
      </c>
      <c r="AJ121">
        <v>3</v>
      </c>
      <c r="AK121">
        <v>18</v>
      </c>
      <c r="AL121">
        <v>7.1</v>
      </c>
      <c r="AM121">
        <v>5.9</v>
      </c>
      <c r="AN121">
        <v>45.2</v>
      </c>
      <c r="AO121">
        <v>64</v>
      </c>
      <c r="AP121">
        <v>31</v>
      </c>
      <c r="AQ121">
        <v>149</v>
      </c>
      <c r="AR121">
        <v>4.8</v>
      </c>
      <c r="AS121">
        <v>0</v>
      </c>
      <c r="AT121">
        <v>3</v>
      </c>
      <c r="AU121">
        <v>3</v>
      </c>
      <c r="AV121">
        <v>1</v>
      </c>
      <c r="AW121">
        <v>1</v>
      </c>
      <c r="AX121">
        <v>5</v>
      </c>
      <c r="AY121">
        <v>214</v>
      </c>
      <c r="AZ121">
        <v>3</v>
      </c>
      <c r="BA121">
        <v>12</v>
      </c>
      <c r="BB121">
        <v>1</v>
      </c>
      <c r="BC121">
        <v>1</v>
      </c>
      <c r="BD121" s="3">
        <f t="shared" si="3"/>
        <v>32.5</v>
      </c>
    </row>
    <row r="122" spans="1:56">
      <c r="A122" t="s">
        <v>0</v>
      </c>
      <c r="B122">
        <f t="shared" si="2"/>
        <v>0</v>
      </c>
      <c r="C122" t="s">
        <v>53</v>
      </c>
      <c r="D122" t="s">
        <v>51</v>
      </c>
      <c r="E122">
        <v>20</v>
      </c>
      <c r="F122">
        <v>32</v>
      </c>
      <c r="G122">
        <v>237</v>
      </c>
      <c r="H122">
        <v>1</v>
      </c>
      <c r="I122">
        <v>2</v>
      </c>
      <c r="J122">
        <v>1</v>
      </c>
      <c r="K122">
        <v>8</v>
      </c>
      <c r="L122">
        <v>7.7</v>
      </c>
      <c r="M122">
        <v>7.2</v>
      </c>
      <c r="N122">
        <v>62.5</v>
      </c>
      <c r="O122">
        <v>69.400000000000006</v>
      </c>
      <c r="P122">
        <v>24</v>
      </c>
      <c r="Q122">
        <v>92</v>
      </c>
      <c r="R122">
        <v>3.8</v>
      </c>
      <c r="S122">
        <v>1</v>
      </c>
      <c r="T122">
        <v>2</v>
      </c>
      <c r="U122">
        <v>2</v>
      </c>
      <c r="V122">
        <v>2</v>
      </c>
      <c r="W122">
        <v>2</v>
      </c>
      <c r="X122">
        <v>5</v>
      </c>
      <c r="Y122">
        <v>242</v>
      </c>
      <c r="Z122">
        <v>3</v>
      </c>
      <c r="AA122">
        <v>12</v>
      </c>
      <c r="AB122">
        <v>1</v>
      </c>
      <c r="AC122">
        <v>1</v>
      </c>
      <c r="AD122" s="3">
        <v>28.5</v>
      </c>
      <c r="AE122">
        <v>8</v>
      </c>
      <c r="AF122">
        <v>17</v>
      </c>
      <c r="AG122">
        <v>82</v>
      </c>
      <c r="AH122">
        <v>0</v>
      </c>
      <c r="AI122">
        <v>2</v>
      </c>
      <c r="AJ122">
        <v>5</v>
      </c>
      <c r="AK122">
        <v>24</v>
      </c>
      <c r="AL122">
        <v>6.2</v>
      </c>
      <c r="AM122">
        <v>3.7</v>
      </c>
      <c r="AN122">
        <v>47.1</v>
      </c>
      <c r="AO122">
        <v>21.8</v>
      </c>
      <c r="AP122">
        <v>40</v>
      </c>
      <c r="AQ122">
        <v>281</v>
      </c>
      <c r="AR122">
        <v>7</v>
      </c>
      <c r="AS122">
        <v>2</v>
      </c>
      <c r="AT122">
        <v>3</v>
      </c>
      <c r="AU122">
        <v>3</v>
      </c>
      <c r="AV122">
        <v>2</v>
      </c>
      <c r="AW122">
        <v>2</v>
      </c>
      <c r="AX122">
        <v>4</v>
      </c>
      <c r="AY122">
        <v>182</v>
      </c>
      <c r="AZ122">
        <v>6</v>
      </c>
      <c r="BA122">
        <v>14</v>
      </c>
      <c r="BB122">
        <v>0</v>
      </c>
      <c r="BC122">
        <v>0</v>
      </c>
      <c r="BD122" s="3">
        <f t="shared" si="3"/>
        <v>31.5</v>
      </c>
    </row>
    <row r="123" spans="1:56">
      <c r="A123" t="s">
        <v>0</v>
      </c>
      <c r="B123">
        <f t="shared" si="2"/>
        <v>0</v>
      </c>
      <c r="C123" t="s">
        <v>53</v>
      </c>
      <c r="D123" t="s">
        <v>55</v>
      </c>
      <c r="E123">
        <v>26</v>
      </c>
      <c r="F123">
        <v>35</v>
      </c>
      <c r="G123">
        <v>215</v>
      </c>
      <c r="H123">
        <v>2</v>
      </c>
      <c r="I123">
        <v>2</v>
      </c>
      <c r="J123">
        <v>4</v>
      </c>
      <c r="K123">
        <v>31</v>
      </c>
      <c r="L123">
        <v>7</v>
      </c>
      <c r="M123">
        <v>5.5</v>
      </c>
      <c r="N123">
        <v>74.3</v>
      </c>
      <c r="O123">
        <v>84.8</v>
      </c>
      <c r="P123">
        <v>14</v>
      </c>
      <c r="Q123">
        <v>131</v>
      </c>
      <c r="R123">
        <v>9.4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3</v>
      </c>
      <c r="Y123">
        <v>156</v>
      </c>
      <c r="Z123">
        <v>4</v>
      </c>
      <c r="AA123">
        <v>12</v>
      </c>
      <c r="AB123">
        <v>0</v>
      </c>
      <c r="AC123">
        <v>2</v>
      </c>
      <c r="AD123" s="3">
        <v>28.5</v>
      </c>
      <c r="AE123">
        <v>27</v>
      </c>
      <c r="AF123">
        <v>39</v>
      </c>
      <c r="AG123">
        <v>338</v>
      </c>
      <c r="AH123">
        <v>2</v>
      </c>
      <c r="AI123">
        <v>0</v>
      </c>
      <c r="AJ123">
        <v>1</v>
      </c>
      <c r="AK123">
        <v>2</v>
      </c>
      <c r="AL123">
        <v>8.6999999999999993</v>
      </c>
      <c r="AM123">
        <v>8.5</v>
      </c>
      <c r="AN123">
        <v>69.2</v>
      </c>
      <c r="AO123">
        <v>113</v>
      </c>
      <c r="AP123">
        <v>27</v>
      </c>
      <c r="AQ123">
        <v>81</v>
      </c>
      <c r="AR123">
        <v>3</v>
      </c>
      <c r="AS123">
        <v>2</v>
      </c>
      <c r="AT123">
        <v>2</v>
      </c>
      <c r="AU123">
        <v>2</v>
      </c>
      <c r="AV123">
        <v>4</v>
      </c>
      <c r="AW123">
        <v>4</v>
      </c>
      <c r="AX123">
        <v>4</v>
      </c>
      <c r="AY123">
        <v>185</v>
      </c>
      <c r="AZ123">
        <v>8</v>
      </c>
      <c r="BA123">
        <v>16</v>
      </c>
      <c r="BB123">
        <v>1</v>
      </c>
      <c r="BC123">
        <v>2</v>
      </c>
      <c r="BD123" s="3">
        <f t="shared" si="3"/>
        <v>31.5</v>
      </c>
    </row>
    <row r="124" spans="1:56">
      <c r="A124" t="s">
        <v>1</v>
      </c>
      <c r="B124">
        <f t="shared" si="2"/>
        <v>1</v>
      </c>
      <c r="C124" t="s">
        <v>53</v>
      </c>
      <c r="D124" t="s">
        <v>41</v>
      </c>
      <c r="E124">
        <v>16</v>
      </c>
      <c r="F124">
        <v>24</v>
      </c>
      <c r="G124">
        <v>132</v>
      </c>
      <c r="H124">
        <v>0</v>
      </c>
      <c r="I124">
        <v>0</v>
      </c>
      <c r="J124">
        <v>1</v>
      </c>
      <c r="K124">
        <v>8</v>
      </c>
      <c r="L124">
        <v>5.8</v>
      </c>
      <c r="M124">
        <v>5.3</v>
      </c>
      <c r="N124">
        <v>66.7</v>
      </c>
      <c r="O124">
        <v>80.599999999999994</v>
      </c>
      <c r="P124">
        <v>31</v>
      </c>
      <c r="Q124">
        <v>116</v>
      </c>
      <c r="R124">
        <v>3.7</v>
      </c>
      <c r="S124">
        <v>1</v>
      </c>
      <c r="T124">
        <v>2</v>
      </c>
      <c r="U124">
        <v>2</v>
      </c>
      <c r="V124">
        <v>1</v>
      </c>
      <c r="W124">
        <v>1</v>
      </c>
      <c r="X124">
        <v>6</v>
      </c>
      <c r="Y124">
        <v>293</v>
      </c>
      <c r="Z124">
        <v>5</v>
      </c>
      <c r="AA124">
        <v>13</v>
      </c>
      <c r="AB124">
        <v>0</v>
      </c>
      <c r="AC124">
        <v>0</v>
      </c>
      <c r="AD124" s="3">
        <v>32</v>
      </c>
      <c r="AE124">
        <v>25</v>
      </c>
      <c r="AF124">
        <v>47</v>
      </c>
      <c r="AG124">
        <v>286</v>
      </c>
      <c r="AH124">
        <v>0</v>
      </c>
      <c r="AI124">
        <v>2</v>
      </c>
      <c r="AJ124">
        <v>0</v>
      </c>
      <c r="AK124">
        <v>0</v>
      </c>
      <c r="AL124">
        <v>6.1</v>
      </c>
      <c r="AM124">
        <v>6.1</v>
      </c>
      <c r="AN124">
        <v>53.2</v>
      </c>
      <c r="AO124">
        <v>54</v>
      </c>
      <c r="AP124">
        <v>26</v>
      </c>
      <c r="AQ124">
        <v>136</v>
      </c>
      <c r="AR124">
        <v>5.2</v>
      </c>
      <c r="AS124">
        <v>0</v>
      </c>
      <c r="AT124">
        <v>2</v>
      </c>
      <c r="AU124">
        <v>2</v>
      </c>
      <c r="AV124">
        <v>0</v>
      </c>
      <c r="AW124">
        <v>0</v>
      </c>
      <c r="AX124">
        <v>3</v>
      </c>
      <c r="AY124">
        <v>159</v>
      </c>
      <c r="AZ124">
        <v>6</v>
      </c>
      <c r="BA124">
        <v>14</v>
      </c>
      <c r="BB124">
        <v>0</v>
      </c>
      <c r="BC124">
        <v>3</v>
      </c>
      <c r="BD124" s="3">
        <f t="shared" si="3"/>
        <v>28</v>
      </c>
    </row>
    <row r="125" spans="1:56">
      <c r="A125" t="s">
        <v>0</v>
      </c>
      <c r="B125">
        <f t="shared" si="2"/>
        <v>0</v>
      </c>
      <c r="C125" t="s">
        <v>53</v>
      </c>
      <c r="D125" t="s">
        <v>58</v>
      </c>
      <c r="E125">
        <v>28</v>
      </c>
      <c r="F125">
        <v>41</v>
      </c>
      <c r="G125">
        <v>296</v>
      </c>
      <c r="H125">
        <v>2</v>
      </c>
      <c r="I125">
        <v>1</v>
      </c>
      <c r="J125">
        <v>1</v>
      </c>
      <c r="K125">
        <v>6</v>
      </c>
      <c r="L125">
        <v>7.4</v>
      </c>
      <c r="M125">
        <v>7</v>
      </c>
      <c r="N125">
        <v>68.3</v>
      </c>
      <c r="O125">
        <v>95.2</v>
      </c>
      <c r="P125">
        <v>23</v>
      </c>
      <c r="Q125">
        <v>108</v>
      </c>
      <c r="R125">
        <v>4.7</v>
      </c>
      <c r="S125">
        <v>0</v>
      </c>
      <c r="T125">
        <v>2</v>
      </c>
      <c r="U125">
        <v>3</v>
      </c>
      <c r="V125">
        <v>2</v>
      </c>
      <c r="W125">
        <v>2</v>
      </c>
      <c r="X125">
        <v>1</v>
      </c>
      <c r="Y125">
        <v>55</v>
      </c>
      <c r="Z125">
        <v>9</v>
      </c>
      <c r="AA125">
        <v>15</v>
      </c>
      <c r="AB125">
        <v>1</v>
      </c>
      <c r="AC125">
        <v>2</v>
      </c>
      <c r="AD125" s="3">
        <v>29.5</v>
      </c>
      <c r="AE125">
        <v>21</v>
      </c>
      <c r="AF125">
        <v>27</v>
      </c>
      <c r="AG125">
        <v>236</v>
      </c>
      <c r="AH125">
        <v>1</v>
      </c>
      <c r="AI125">
        <v>0</v>
      </c>
      <c r="AJ125">
        <v>1</v>
      </c>
      <c r="AK125">
        <v>5</v>
      </c>
      <c r="AL125">
        <v>8.9</v>
      </c>
      <c r="AM125">
        <v>8.4</v>
      </c>
      <c r="AN125">
        <v>77.8</v>
      </c>
      <c r="AO125">
        <v>115.4</v>
      </c>
      <c r="AP125">
        <v>27</v>
      </c>
      <c r="AQ125">
        <v>164</v>
      </c>
      <c r="AR125">
        <v>6.1</v>
      </c>
      <c r="AS125">
        <v>3</v>
      </c>
      <c r="AT125">
        <v>1</v>
      </c>
      <c r="AU125">
        <v>1</v>
      </c>
      <c r="AV125">
        <v>5</v>
      </c>
      <c r="AW125">
        <v>5</v>
      </c>
      <c r="AX125">
        <v>2</v>
      </c>
      <c r="AY125">
        <v>93</v>
      </c>
      <c r="AZ125">
        <v>4</v>
      </c>
      <c r="BA125">
        <v>9</v>
      </c>
      <c r="BB125">
        <v>1</v>
      </c>
      <c r="BC125">
        <v>1</v>
      </c>
      <c r="BD125" s="3">
        <f t="shared" si="3"/>
        <v>30.5</v>
      </c>
    </row>
    <row r="126" spans="1:56">
      <c r="A126" t="s">
        <v>0</v>
      </c>
      <c r="B126">
        <f t="shared" si="2"/>
        <v>0</v>
      </c>
      <c r="C126" t="s">
        <v>53</v>
      </c>
      <c r="D126" t="s">
        <v>43</v>
      </c>
      <c r="E126">
        <v>17</v>
      </c>
      <c r="F126">
        <v>30</v>
      </c>
      <c r="G126">
        <v>118</v>
      </c>
      <c r="H126">
        <v>1</v>
      </c>
      <c r="I126">
        <v>1</v>
      </c>
      <c r="J126">
        <v>3</v>
      </c>
      <c r="K126">
        <v>34</v>
      </c>
      <c r="L126">
        <v>5.0999999999999996</v>
      </c>
      <c r="M126">
        <v>3.6</v>
      </c>
      <c r="N126">
        <v>56.7</v>
      </c>
      <c r="O126">
        <v>62.9</v>
      </c>
      <c r="P126">
        <v>18</v>
      </c>
      <c r="Q126">
        <v>43</v>
      </c>
      <c r="R126">
        <v>2.4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8</v>
      </c>
      <c r="Y126">
        <v>374</v>
      </c>
      <c r="Z126">
        <v>2</v>
      </c>
      <c r="AA126">
        <v>14</v>
      </c>
      <c r="AB126">
        <v>2</v>
      </c>
      <c r="AC126">
        <v>2</v>
      </c>
      <c r="AD126" s="3">
        <v>25</v>
      </c>
      <c r="AE126">
        <v>6</v>
      </c>
      <c r="AF126">
        <v>10</v>
      </c>
      <c r="AG126">
        <v>40</v>
      </c>
      <c r="AH126">
        <v>0</v>
      </c>
      <c r="AI126">
        <v>1</v>
      </c>
      <c r="AJ126">
        <v>3</v>
      </c>
      <c r="AK126">
        <v>15</v>
      </c>
      <c r="AL126">
        <v>5.5</v>
      </c>
      <c r="AM126">
        <v>3.1</v>
      </c>
      <c r="AN126">
        <v>60</v>
      </c>
      <c r="AO126">
        <v>29.2</v>
      </c>
      <c r="AP126">
        <v>45</v>
      </c>
      <c r="AQ126">
        <v>314</v>
      </c>
      <c r="AR126">
        <v>7</v>
      </c>
      <c r="AS126">
        <v>2</v>
      </c>
      <c r="AT126">
        <v>1</v>
      </c>
      <c r="AU126">
        <v>2</v>
      </c>
      <c r="AV126">
        <v>2</v>
      </c>
      <c r="AW126">
        <v>2</v>
      </c>
      <c r="AX126">
        <v>5</v>
      </c>
      <c r="AY126">
        <v>242</v>
      </c>
      <c r="AZ126">
        <v>4</v>
      </c>
      <c r="BA126">
        <v>12</v>
      </c>
      <c r="BB126">
        <v>1</v>
      </c>
      <c r="BC126">
        <v>1</v>
      </c>
      <c r="BD126" s="3">
        <f t="shared" si="3"/>
        <v>35</v>
      </c>
    </row>
    <row r="127" spans="1:56">
      <c r="A127" t="s">
        <v>0</v>
      </c>
      <c r="B127">
        <f t="shared" si="2"/>
        <v>0</v>
      </c>
      <c r="C127" t="s">
        <v>53</v>
      </c>
      <c r="D127" t="s">
        <v>62</v>
      </c>
      <c r="E127">
        <v>13</v>
      </c>
      <c r="F127">
        <v>22</v>
      </c>
      <c r="G127">
        <v>135</v>
      </c>
      <c r="H127">
        <v>2</v>
      </c>
      <c r="I127">
        <v>2</v>
      </c>
      <c r="J127">
        <v>3</v>
      </c>
      <c r="K127">
        <v>19</v>
      </c>
      <c r="L127">
        <v>7</v>
      </c>
      <c r="M127">
        <v>5.4</v>
      </c>
      <c r="N127">
        <v>59.1</v>
      </c>
      <c r="O127">
        <v>69.3</v>
      </c>
      <c r="P127">
        <v>32</v>
      </c>
      <c r="Q127">
        <v>168</v>
      </c>
      <c r="R127">
        <v>5.3</v>
      </c>
      <c r="S127">
        <v>0</v>
      </c>
      <c r="T127">
        <v>1</v>
      </c>
      <c r="U127">
        <v>1</v>
      </c>
      <c r="V127">
        <v>2</v>
      </c>
      <c r="W127">
        <v>2</v>
      </c>
      <c r="X127">
        <v>4</v>
      </c>
      <c r="Y127">
        <v>208</v>
      </c>
      <c r="Z127">
        <v>2</v>
      </c>
      <c r="AA127">
        <v>9</v>
      </c>
      <c r="AB127">
        <v>0</v>
      </c>
      <c r="AC127">
        <v>0</v>
      </c>
      <c r="AD127" s="3">
        <v>32</v>
      </c>
      <c r="AE127">
        <v>21</v>
      </c>
      <c r="AF127">
        <v>27</v>
      </c>
      <c r="AG127">
        <v>217</v>
      </c>
      <c r="AH127">
        <v>2</v>
      </c>
      <c r="AI127">
        <v>0</v>
      </c>
      <c r="AJ127">
        <v>4</v>
      </c>
      <c r="AK127">
        <v>26</v>
      </c>
      <c r="AL127">
        <v>9</v>
      </c>
      <c r="AM127">
        <v>7</v>
      </c>
      <c r="AN127">
        <v>77.8</v>
      </c>
      <c r="AO127">
        <v>124.8</v>
      </c>
      <c r="AP127">
        <v>31</v>
      </c>
      <c r="AQ127">
        <v>143</v>
      </c>
      <c r="AR127">
        <v>4.5999999999999996</v>
      </c>
      <c r="AS127">
        <v>2</v>
      </c>
      <c r="AT127">
        <v>0</v>
      </c>
      <c r="AU127">
        <v>1</v>
      </c>
      <c r="AV127">
        <v>3</v>
      </c>
      <c r="AW127">
        <v>3</v>
      </c>
      <c r="AX127">
        <v>3</v>
      </c>
      <c r="AY127">
        <v>149</v>
      </c>
      <c r="AZ127">
        <v>5</v>
      </c>
      <c r="BA127">
        <v>10</v>
      </c>
      <c r="BB127">
        <v>2</v>
      </c>
      <c r="BC127">
        <v>2</v>
      </c>
      <c r="BD127" s="3">
        <f t="shared" si="3"/>
        <v>28</v>
      </c>
    </row>
    <row r="128" spans="1:56">
      <c r="A128" t="s">
        <v>0</v>
      </c>
      <c r="B128">
        <f t="shared" si="2"/>
        <v>0</v>
      </c>
      <c r="C128" t="s">
        <v>53</v>
      </c>
      <c r="D128" t="s">
        <v>63</v>
      </c>
      <c r="E128">
        <v>22</v>
      </c>
      <c r="F128">
        <v>37</v>
      </c>
      <c r="G128">
        <v>286</v>
      </c>
      <c r="H128">
        <v>1</v>
      </c>
      <c r="I128">
        <v>1</v>
      </c>
      <c r="J128">
        <v>4</v>
      </c>
      <c r="K128">
        <v>33</v>
      </c>
      <c r="L128">
        <v>8.6</v>
      </c>
      <c r="M128">
        <v>7</v>
      </c>
      <c r="N128">
        <v>59.5</v>
      </c>
      <c r="O128">
        <v>81.599999999999994</v>
      </c>
      <c r="P128">
        <v>19</v>
      </c>
      <c r="Q128">
        <v>101</v>
      </c>
      <c r="R128">
        <v>5.3</v>
      </c>
      <c r="S128">
        <v>0</v>
      </c>
      <c r="T128">
        <v>3</v>
      </c>
      <c r="U128">
        <v>3</v>
      </c>
      <c r="V128">
        <v>1</v>
      </c>
      <c r="W128">
        <v>1</v>
      </c>
      <c r="X128">
        <v>5</v>
      </c>
      <c r="Y128">
        <v>229</v>
      </c>
      <c r="Z128">
        <v>3</v>
      </c>
      <c r="AA128">
        <v>10</v>
      </c>
      <c r="AB128">
        <v>0</v>
      </c>
      <c r="AC128">
        <v>0</v>
      </c>
      <c r="AD128" s="3">
        <v>26.5</v>
      </c>
      <c r="AE128">
        <v>13</v>
      </c>
      <c r="AF128">
        <v>17</v>
      </c>
      <c r="AG128">
        <v>176</v>
      </c>
      <c r="AH128">
        <v>2</v>
      </c>
      <c r="AI128">
        <v>0</v>
      </c>
      <c r="AJ128">
        <v>3</v>
      </c>
      <c r="AK128">
        <v>21</v>
      </c>
      <c r="AL128">
        <v>11.6</v>
      </c>
      <c r="AM128">
        <v>8.8000000000000007</v>
      </c>
      <c r="AN128">
        <v>76.5</v>
      </c>
      <c r="AO128">
        <v>148.19999999999999</v>
      </c>
      <c r="AP128">
        <v>47</v>
      </c>
      <c r="AQ128">
        <v>191</v>
      </c>
      <c r="AR128">
        <v>4.0999999999999996</v>
      </c>
      <c r="AS128">
        <v>1</v>
      </c>
      <c r="AT128">
        <v>1</v>
      </c>
      <c r="AU128">
        <v>1</v>
      </c>
      <c r="AV128">
        <v>3</v>
      </c>
      <c r="AW128">
        <v>3</v>
      </c>
      <c r="AX128">
        <v>6</v>
      </c>
      <c r="AY128">
        <v>242</v>
      </c>
      <c r="AZ128">
        <v>7</v>
      </c>
      <c r="BA128">
        <v>14</v>
      </c>
      <c r="BB128">
        <v>0</v>
      </c>
      <c r="BC128">
        <v>0</v>
      </c>
      <c r="BD128" s="3">
        <f t="shared" si="3"/>
        <v>33.5</v>
      </c>
    </row>
    <row r="129" spans="1:56">
      <c r="A129" t="s">
        <v>0</v>
      </c>
      <c r="B129">
        <f t="shared" si="2"/>
        <v>0</v>
      </c>
      <c r="C129" t="s">
        <v>53</v>
      </c>
      <c r="D129" t="s">
        <v>61</v>
      </c>
      <c r="E129">
        <v>19</v>
      </c>
      <c r="F129">
        <v>33</v>
      </c>
      <c r="G129">
        <v>127</v>
      </c>
      <c r="H129">
        <v>0</v>
      </c>
      <c r="I129">
        <v>2</v>
      </c>
      <c r="J129">
        <v>5</v>
      </c>
      <c r="K129">
        <v>42</v>
      </c>
      <c r="L129">
        <v>5.0999999999999996</v>
      </c>
      <c r="M129">
        <v>3.3</v>
      </c>
      <c r="N129">
        <v>57.6</v>
      </c>
      <c r="O129">
        <v>40.799999999999997</v>
      </c>
      <c r="P129">
        <v>16</v>
      </c>
      <c r="Q129">
        <v>21</v>
      </c>
      <c r="R129">
        <v>1.3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6</v>
      </c>
      <c r="Y129">
        <v>286</v>
      </c>
      <c r="Z129">
        <v>2</v>
      </c>
      <c r="AA129">
        <v>13</v>
      </c>
      <c r="AB129">
        <v>4</v>
      </c>
      <c r="AC129">
        <v>4</v>
      </c>
      <c r="AD129" s="3">
        <v>25</v>
      </c>
      <c r="AE129">
        <v>15</v>
      </c>
      <c r="AF129">
        <v>27</v>
      </c>
      <c r="AG129">
        <v>191</v>
      </c>
      <c r="AH129">
        <v>0</v>
      </c>
      <c r="AI129">
        <v>0</v>
      </c>
      <c r="AJ129">
        <v>0</v>
      </c>
      <c r="AK129">
        <v>0</v>
      </c>
      <c r="AL129">
        <v>7.1</v>
      </c>
      <c r="AM129">
        <v>7.1</v>
      </c>
      <c r="AN129">
        <v>55.6</v>
      </c>
      <c r="AO129">
        <v>77.900000000000006</v>
      </c>
      <c r="AP129">
        <v>40</v>
      </c>
      <c r="AQ129">
        <v>153</v>
      </c>
      <c r="AR129">
        <v>3.8</v>
      </c>
      <c r="AS129">
        <v>1</v>
      </c>
      <c r="AT129">
        <v>3</v>
      </c>
      <c r="AU129">
        <v>3</v>
      </c>
      <c r="AV129">
        <v>2</v>
      </c>
      <c r="AW129">
        <v>2</v>
      </c>
      <c r="AX129">
        <v>5</v>
      </c>
      <c r="AY129">
        <v>221</v>
      </c>
      <c r="AZ129">
        <v>3</v>
      </c>
      <c r="BA129">
        <v>13</v>
      </c>
      <c r="BB129">
        <v>2</v>
      </c>
      <c r="BC129">
        <v>2</v>
      </c>
      <c r="BD129" s="3">
        <f t="shared" si="3"/>
        <v>35</v>
      </c>
    </row>
    <row r="130" spans="1:56">
      <c r="A130" t="s">
        <v>0</v>
      </c>
      <c r="B130">
        <f t="shared" si="2"/>
        <v>0</v>
      </c>
      <c r="C130" t="s">
        <v>53</v>
      </c>
      <c r="D130" t="s">
        <v>38</v>
      </c>
      <c r="E130">
        <v>26</v>
      </c>
      <c r="F130">
        <v>39</v>
      </c>
      <c r="G130">
        <v>174</v>
      </c>
      <c r="H130">
        <v>1</v>
      </c>
      <c r="I130">
        <v>2</v>
      </c>
      <c r="J130">
        <v>5</v>
      </c>
      <c r="K130">
        <v>41</v>
      </c>
      <c r="L130">
        <v>5.5</v>
      </c>
      <c r="M130">
        <v>4</v>
      </c>
      <c r="N130">
        <v>66.7</v>
      </c>
      <c r="O130">
        <v>63.4</v>
      </c>
      <c r="P130">
        <v>14</v>
      </c>
      <c r="Q130">
        <v>36</v>
      </c>
      <c r="R130">
        <v>2.6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7</v>
      </c>
      <c r="Y130">
        <v>350</v>
      </c>
      <c r="Z130">
        <v>2</v>
      </c>
      <c r="AA130">
        <v>13</v>
      </c>
      <c r="AB130">
        <v>1</v>
      </c>
      <c r="AC130">
        <v>1</v>
      </c>
      <c r="AD130" s="3">
        <v>27.5</v>
      </c>
      <c r="AE130">
        <v>23</v>
      </c>
      <c r="AF130">
        <v>41</v>
      </c>
      <c r="AG130">
        <v>273</v>
      </c>
      <c r="AH130">
        <v>1</v>
      </c>
      <c r="AI130">
        <v>0</v>
      </c>
      <c r="AJ130">
        <v>5</v>
      </c>
      <c r="AK130">
        <v>32</v>
      </c>
      <c r="AL130">
        <v>7.4</v>
      </c>
      <c r="AM130">
        <v>5.9</v>
      </c>
      <c r="AN130">
        <v>56.1</v>
      </c>
      <c r="AO130">
        <v>84.7</v>
      </c>
      <c r="AP130">
        <v>26</v>
      </c>
      <c r="AQ130">
        <v>66</v>
      </c>
      <c r="AR130">
        <v>2.5</v>
      </c>
      <c r="AS130">
        <v>1</v>
      </c>
      <c r="AT130">
        <v>3</v>
      </c>
      <c r="AU130">
        <v>3</v>
      </c>
      <c r="AV130">
        <v>3</v>
      </c>
      <c r="AW130">
        <v>3</v>
      </c>
      <c r="AX130">
        <v>6</v>
      </c>
      <c r="AY130">
        <v>296</v>
      </c>
      <c r="AZ130">
        <v>4</v>
      </c>
      <c r="BA130">
        <v>15</v>
      </c>
      <c r="BB130">
        <v>1</v>
      </c>
      <c r="BC130">
        <v>1</v>
      </c>
      <c r="BD130" s="3">
        <f t="shared" si="3"/>
        <v>32.5</v>
      </c>
    </row>
    <row r="131" spans="1:56">
      <c r="A131" t="s">
        <v>0</v>
      </c>
      <c r="B131">
        <f t="shared" ref="B131:B194" si="4">IF(A131="W",1,0)</f>
        <v>0</v>
      </c>
      <c r="C131" t="s">
        <v>53</v>
      </c>
      <c r="D131" t="s">
        <v>49</v>
      </c>
      <c r="E131">
        <v>20</v>
      </c>
      <c r="F131">
        <v>39</v>
      </c>
      <c r="G131">
        <v>201</v>
      </c>
      <c r="H131">
        <v>1</v>
      </c>
      <c r="I131">
        <v>2</v>
      </c>
      <c r="J131">
        <v>0</v>
      </c>
      <c r="K131">
        <v>0</v>
      </c>
      <c r="L131">
        <v>5.2</v>
      </c>
      <c r="M131">
        <v>5.2</v>
      </c>
      <c r="N131">
        <v>51.3</v>
      </c>
      <c r="O131">
        <v>53.5</v>
      </c>
      <c r="P131">
        <v>22</v>
      </c>
      <c r="Q131">
        <v>82</v>
      </c>
      <c r="R131">
        <v>3.7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7</v>
      </c>
      <c r="Y131">
        <v>354</v>
      </c>
      <c r="Z131">
        <v>1</v>
      </c>
      <c r="AA131">
        <v>12</v>
      </c>
      <c r="AB131">
        <v>1</v>
      </c>
      <c r="AC131">
        <v>2</v>
      </c>
      <c r="AD131" s="3">
        <v>27.5</v>
      </c>
      <c r="AE131">
        <v>12</v>
      </c>
      <c r="AF131">
        <v>22</v>
      </c>
      <c r="AG131">
        <v>130</v>
      </c>
      <c r="AH131">
        <v>0</v>
      </c>
      <c r="AI131">
        <v>1</v>
      </c>
      <c r="AJ131">
        <v>1</v>
      </c>
      <c r="AK131">
        <v>1</v>
      </c>
      <c r="AL131">
        <v>6</v>
      </c>
      <c r="AM131">
        <v>5.7</v>
      </c>
      <c r="AN131">
        <v>54.5</v>
      </c>
      <c r="AO131">
        <v>53.2</v>
      </c>
      <c r="AP131">
        <v>38</v>
      </c>
      <c r="AQ131">
        <v>174</v>
      </c>
      <c r="AR131">
        <v>4.5999999999999996</v>
      </c>
      <c r="AS131">
        <v>0</v>
      </c>
      <c r="AT131">
        <v>2</v>
      </c>
      <c r="AU131">
        <v>2</v>
      </c>
      <c r="AV131">
        <v>3</v>
      </c>
      <c r="AW131">
        <v>3</v>
      </c>
      <c r="AX131">
        <v>6</v>
      </c>
      <c r="AY131">
        <v>311</v>
      </c>
      <c r="AZ131">
        <v>4</v>
      </c>
      <c r="BA131">
        <v>13</v>
      </c>
      <c r="BB131">
        <v>0</v>
      </c>
      <c r="BC131">
        <v>0</v>
      </c>
      <c r="BD131" s="3">
        <f t="shared" ref="BD131:BD194" si="5">60-AD131</f>
        <v>32.5</v>
      </c>
    </row>
    <row r="132" spans="1:56">
      <c r="A132" t="s">
        <v>0</v>
      </c>
      <c r="B132">
        <f t="shared" si="4"/>
        <v>0</v>
      </c>
      <c r="C132" t="s">
        <v>53</v>
      </c>
      <c r="D132" t="s">
        <v>64</v>
      </c>
      <c r="E132">
        <v>20</v>
      </c>
      <c r="F132">
        <v>27</v>
      </c>
      <c r="G132">
        <v>213</v>
      </c>
      <c r="H132">
        <v>1</v>
      </c>
      <c r="I132">
        <v>1</v>
      </c>
      <c r="J132">
        <v>0</v>
      </c>
      <c r="K132">
        <v>0</v>
      </c>
      <c r="L132">
        <v>7.9</v>
      </c>
      <c r="M132">
        <v>7.9</v>
      </c>
      <c r="N132">
        <v>74.099999999999994</v>
      </c>
      <c r="O132">
        <v>93.6</v>
      </c>
      <c r="P132">
        <v>37</v>
      </c>
      <c r="Q132">
        <v>114</v>
      </c>
      <c r="R132">
        <v>3.1</v>
      </c>
      <c r="S132">
        <v>1</v>
      </c>
      <c r="T132">
        <v>3</v>
      </c>
      <c r="U132">
        <v>3</v>
      </c>
      <c r="V132">
        <v>2</v>
      </c>
      <c r="W132">
        <v>2</v>
      </c>
      <c r="X132">
        <v>4</v>
      </c>
      <c r="Y132">
        <v>197</v>
      </c>
      <c r="Z132">
        <v>7</v>
      </c>
      <c r="AA132">
        <v>15</v>
      </c>
      <c r="AB132">
        <v>0</v>
      </c>
      <c r="AC132">
        <v>2</v>
      </c>
      <c r="AD132" s="3">
        <v>33</v>
      </c>
      <c r="AE132">
        <v>24</v>
      </c>
      <c r="AF132">
        <v>39</v>
      </c>
      <c r="AG132">
        <v>277</v>
      </c>
      <c r="AH132">
        <v>1</v>
      </c>
      <c r="AI132">
        <v>2</v>
      </c>
      <c r="AJ132">
        <v>1</v>
      </c>
      <c r="AK132">
        <v>7</v>
      </c>
      <c r="AL132">
        <v>7.3</v>
      </c>
      <c r="AM132">
        <v>6.9</v>
      </c>
      <c r="AN132">
        <v>61.5</v>
      </c>
      <c r="AO132">
        <v>70.099999999999994</v>
      </c>
      <c r="AP132">
        <v>31</v>
      </c>
      <c r="AQ132">
        <v>127</v>
      </c>
      <c r="AR132">
        <v>4.0999999999999996</v>
      </c>
      <c r="AS132">
        <v>2</v>
      </c>
      <c r="AT132">
        <v>2</v>
      </c>
      <c r="AU132">
        <v>2</v>
      </c>
      <c r="AV132">
        <v>3</v>
      </c>
      <c r="AW132">
        <v>3</v>
      </c>
      <c r="AX132">
        <v>3</v>
      </c>
      <c r="AY132">
        <v>157</v>
      </c>
      <c r="AZ132">
        <v>8</v>
      </c>
      <c r="BA132">
        <v>15</v>
      </c>
      <c r="BB132">
        <v>1</v>
      </c>
      <c r="BC132">
        <v>2</v>
      </c>
      <c r="BD132" s="3">
        <f t="shared" si="5"/>
        <v>27</v>
      </c>
    </row>
    <row r="133" spans="1:56">
      <c r="A133" t="s">
        <v>0</v>
      </c>
      <c r="B133">
        <f t="shared" si="4"/>
        <v>0</v>
      </c>
      <c r="C133" t="s">
        <v>53</v>
      </c>
      <c r="D133" t="s">
        <v>46</v>
      </c>
      <c r="E133">
        <v>14</v>
      </c>
      <c r="F133">
        <v>29</v>
      </c>
      <c r="G133">
        <v>125</v>
      </c>
      <c r="H133">
        <v>2</v>
      </c>
      <c r="I133">
        <v>0</v>
      </c>
      <c r="J133">
        <v>1</v>
      </c>
      <c r="K133">
        <v>4</v>
      </c>
      <c r="L133">
        <v>4.4000000000000004</v>
      </c>
      <c r="M133">
        <v>4.2</v>
      </c>
      <c r="N133">
        <v>48.3</v>
      </c>
      <c r="O133">
        <v>83.3</v>
      </c>
      <c r="P133">
        <v>28</v>
      </c>
      <c r="Q133">
        <v>94</v>
      </c>
      <c r="R133">
        <v>3.4</v>
      </c>
      <c r="S133">
        <v>1</v>
      </c>
      <c r="T133">
        <v>1</v>
      </c>
      <c r="U133">
        <v>1</v>
      </c>
      <c r="V133">
        <v>3</v>
      </c>
      <c r="W133">
        <v>3</v>
      </c>
      <c r="X133">
        <v>5</v>
      </c>
      <c r="Y133">
        <v>234</v>
      </c>
      <c r="Z133">
        <v>4</v>
      </c>
      <c r="AA133">
        <v>10</v>
      </c>
      <c r="AB133">
        <v>0</v>
      </c>
      <c r="AC133">
        <v>0</v>
      </c>
      <c r="AD133" s="3">
        <v>27.5</v>
      </c>
      <c r="AE133">
        <v>36</v>
      </c>
      <c r="AF133">
        <v>41</v>
      </c>
      <c r="AG133">
        <v>313</v>
      </c>
      <c r="AH133">
        <v>2</v>
      </c>
      <c r="AI133">
        <v>0</v>
      </c>
      <c r="AJ133">
        <v>2</v>
      </c>
      <c r="AK133">
        <v>23</v>
      </c>
      <c r="AL133">
        <v>8.1999999999999993</v>
      </c>
      <c r="AM133">
        <v>7.3</v>
      </c>
      <c r="AN133">
        <v>87.8</v>
      </c>
      <c r="AO133">
        <v>114.7</v>
      </c>
      <c r="AP133">
        <v>33</v>
      </c>
      <c r="AQ133">
        <v>189</v>
      </c>
      <c r="AR133">
        <v>5.7</v>
      </c>
      <c r="AS133">
        <v>2</v>
      </c>
      <c r="AT133">
        <v>1</v>
      </c>
      <c r="AU133">
        <v>2</v>
      </c>
      <c r="AV133">
        <v>1</v>
      </c>
      <c r="AW133">
        <v>2</v>
      </c>
      <c r="AX133">
        <v>4</v>
      </c>
      <c r="AY133">
        <v>193</v>
      </c>
      <c r="AZ133">
        <v>6</v>
      </c>
      <c r="BA133">
        <v>12</v>
      </c>
      <c r="BB133">
        <v>0</v>
      </c>
      <c r="BC133">
        <v>0</v>
      </c>
      <c r="BD133" s="3">
        <f t="shared" si="5"/>
        <v>32.5</v>
      </c>
    </row>
    <row r="134" spans="1:56">
      <c r="A134" t="s">
        <v>1</v>
      </c>
      <c r="B134">
        <f t="shared" si="4"/>
        <v>1</v>
      </c>
      <c r="C134" t="s">
        <v>53</v>
      </c>
      <c r="D134" t="s">
        <v>43</v>
      </c>
      <c r="E134">
        <v>20</v>
      </c>
      <c r="F134">
        <v>32</v>
      </c>
      <c r="G134">
        <v>215</v>
      </c>
      <c r="H134">
        <v>1</v>
      </c>
      <c r="I134">
        <v>1</v>
      </c>
      <c r="J134">
        <v>1</v>
      </c>
      <c r="K134">
        <v>3</v>
      </c>
      <c r="L134">
        <v>6.8</v>
      </c>
      <c r="M134">
        <v>6.5</v>
      </c>
      <c r="N134">
        <v>62.5</v>
      </c>
      <c r="O134">
        <v>79.599999999999994</v>
      </c>
      <c r="P134">
        <v>30</v>
      </c>
      <c r="Q134">
        <v>70</v>
      </c>
      <c r="R134">
        <v>2.2999999999999998</v>
      </c>
      <c r="S134">
        <v>0</v>
      </c>
      <c r="T134">
        <v>2</v>
      </c>
      <c r="U134">
        <v>2</v>
      </c>
      <c r="V134">
        <v>1</v>
      </c>
      <c r="W134">
        <v>1</v>
      </c>
      <c r="X134">
        <v>5</v>
      </c>
      <c r="Y134">
        <v>221</v>
      </c>
      <c r="Z134">
        <v>5</v>
      </c>
      <c r="AA134">
        <v>14</v>
      </c>
      <c r="AB134">
        <v>0</v>
      </c>
      <c r="AC134">
        <v>1</v>
      </c>
      <c r="AD134" s="3">
        <v>33</v>
      </c>
      <c r="AE134">
        <v>14</v>
      </c>
      <c r="AF134">
        <v>23</v>
      </c>
      <c r="AG134">
        <v>88</v>
      </c>
      <c r="AH134">
        <v>0</v>
      </c>
      <c r="AI134">
        <v>2</v>
      </c>
      <c r="AJ134">
        <v>4</v>
      </c>
      <c r="AK134">
        <v>11</v>
      </c>
      <c r="AL134">
        <v>4.3</v>
      </c>
      <c r="AM134">
        <v>3.3</v>
      </c>
      <c r="AN134">
        <v>60.9</v>
      </c>
      <c r="AO134">
        <v>32.5</v>
      </c>
      <c r="AP134">
        <v>31</v>
      </c>
      <c r="AQ134">
        <v>184</v>
      </c>
      <c r="AR134">
        <v>5.9</v>
      </c>
      <c r="AS134">
        <v>2</v>
      </c>
      <c r="AT134">
        <v>0</v>
      </c>
      <c r="AU134">
        <v>0</v>
      </c>
      <c r="AV134">
        <v>2</v>
      </c>
      <c r="AW134">
        <v>2</v>
      </c>
      <c r="AX134">
        <v>6</v>
      </c>
      <c r="AY134">
        <v>301</v>
      </c>
      <c r="AZ134">
        <v>4</v>
      </c>
      <c r="BA134">
        <v>12</v>
      </c>
      <c r="BB134">
        <v>1</v>
      </c>
      <c r="BC134">
        <v>2</v>
      </c>
      <c r="BD134" s="3">
        <f t="shared" si="5"/>
        <v>27</v>
      </c>
    </row>
    <row r="135" spans="1:56">
      <c r="A135" t="s">
        <v>0</v>
      </c>
      <c r="B135">
        <f t="shared" si="4"/>
        <v>0</v>
      </c>
      <c r="C135" t="s">
        <v>53</v>
      </c>
      <c r="D135" t="s">
        <v>41</v>
      </c>
      <c r="E135">
        <v>25</v>
      </c>
      <c r="F135">
        <v>44</v>
      </c>
      <c r="G135">
        <v>193</v>
      </c>
      <c r="H135">
        <v>0</v>
      </c>
      <c r="I135">
        <v>0</v>
      </c>
      <c r="J135">
        <v>2</v>
      </c>
      <c r="K135">
        <v>18</v>
      </c>
      <c r="L135">
        <v>4.8</v>
      </c>
      <c r="M135">
        <v>4.2</v>
      </c>
      <c r="N135">
        <v>56.8</v>
      </c>
      <c r="O135">
        <v>67.7</v>
      </c>
      <c r="P135">
        <v>21</v>
      </c>
      <c r="Q135">
        <v>84</v>
      </c>
      <c r="R135">
        <v>4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6</v>
      </c>
      <c r="Y135">
        <v>274</v>
      </c>
      <c r="Z135">
        <v>6</v>
      </c>
      <c r="AA135">
        <v>17</v>
      </c>
      <c r="AB135">
        <v>0</v>
      </c>
      <c r="AC135">
        <v>4</v>
      </c>
      <c r="AD135" s="3">
        <v>30.5</v>
      </c>
      <c r="AE135">
        <v>22</v>
      </c>
      <c r="AF135">
        <v>29</v>
      </c>
      <c r="AG135">
        <v>168</v>
      </c>
      <c r="AH135">
        <v>0</v>
      </c>
      <c r="AI135">
        <v>2</v>
      </c>
      <c r="AJ135">
        <v>2</v>
      </c>
      <c r="AK135">
        <v>13</v>
      </c>
      <c r="AL135">
        <v>6.2</v>
      </c>
      <c r="AM135">
        <v>5.4</v>
      </c>
      <c r="AN135">
        <v>75.900000000000006</v>
      </c>
      <c r="AO135">
        <v>60.7</v>
      </c>
      <c r="AP135">
        <v>29</v>
      </c>
      <c r="AQ135">
        <v>169</v>
      </c>
      <c r="AR135">
        <v>5.8</v>
      </c>
      <c r="AS135">
        <v>3</v>
      </c>
      <c r="AT135">
        <v>1</v>
      </c>
      <c r="AU135">
        <v>1</v>
      </c>
      <c r="AV135">
        <v>4</v>
      </c>
      <c r="AW135">
        <v>4</v>
      </c>
      <c r="AX135">
        <v>5</v>
      </c>
      <c r="AY135">
        <v>217</v>
      </c>
      <c r="AZ135">
        <v>4</v>
      </c>
      <c r="BA135">
        <v>12</v>
      </c>
      <c r="BB135">
        <v>0</v>
      </c>
      <c r="BC135">
        <v>0</v>
      </c>
      <c r="BD135" s="3">
        <f t="shared" si="5"/>
        <v>29.5</v>
      </c>
    </row>
    <row r="136" spans="1:56">
      <c r="A136" t="s">
        <v>1</v>
      </c>
      <c r="B136">
        <f t="shared" si="4"/>
        <v>1</v>
      </c>
      <c r="C136" t="s">
        <v>53</v>
      </c>
      <c r="D136" t="s">
        <v>56</v>
      </c>
      <c r="E136">
        <v>24</v>
      </c>
      <c r="F136">
        <v>40</v>
      </c>
      <c r="G136">
        <v>301</v>
      </c>
      <c r="H136">
        <v>3</v>
      </c>
      <c r="I136">
        <v>2</v>
      </c>
      <c r="J136">
        <v>1</v>
      </c>
      <c r="K136">
        <v>10</v>
      </c>
      <c r="L136">
        <v>7.8</v>
      </c>
      <c r="M136">
        <v>7.3</v>
      </c>
      <c r="N136">
        <v>60</v>
      </c>
      <c r="O136">
        <v>87.6</v>
      </c>
      <c r="P136">
        <v>23</v>
      </c>
      <c r="Q136">
        <v>59</v>
      </c>
      <c r="R136">
        <v>2.6</v>
      </c>
      <c r="S136">
        <v>0</v>
      </c>
      <c r="T136">
        <v>1</v>
      </c>
      <c r="U136">
        <v>1</v>
      </c>
      <c r="V136">
        <v>3</v>
      </c>
      <c r="W136">
        <v>3</v>
      </c>
      <c r="X136">
        <v>4</v>
      </c>
      <c r="Y136">
        <v>170</v>
      </c>
      <c r="Z136">
        <v>5</v>
      </c>
      <c r="AA136">
        <v>14</v>
      </c>
      <c r="AB136">
        <v>2</v>
      </c>
      <c r="AC136">
        <v>2</v>
      </c>
      <c r="AD136" s="3">
        <v>26</v>
      </c>
      <c r="AE136">
        <v>23</v>
      </c>
      <c r="AF136">
        <v>35</v>
      </c>
      <c r="AG136">
        <v>202</v>
      </c>
      <c r="AH136">
        <v>2</v>
      </c>
      <c r="AI136">
        <v>2</v>
      </c>
      <c r="AJ136">
        <v>2</v>
      </c>
      <c r="AK136">
        <v>7</v>
      </c>
      <c r="AL136">
        <v>6</v>
      </c>
      <c r="AM136">
        <v>5.5</v>
      </c>
      <c r="AN136">
        <v>65.7</v>
      </c>
      <c r="AO136">
        <v>76.099999999999994</v>
      </c>
      <c r="AP136">
        <v>33</v>
      </c>
      <c r="AQ136">
        <v>196</v>
      </c>
      <c r="AR136">
        <v>5.9</v>
      </c>
      <c r="AS136">
        <v>1</v>
      </c>
      <c r="AT136">
        <v>1</v>
      </c>
      <c r="AU136">
        <v>1</v>
      </c>
      <c r="AV136">
        <v>4</v>
      </c>
      <c r="AW136">
        <v>4</v>
      </c>
      <c r="AX136">
        <v>2</v>
      </c>
      <c r="AY136">
        <v>117</v>
      </c>
      <c r="AZ136">
        <v>4</v>
      </c>
      <c r="BA136">
        <v>13</v>
      </c>
      <c r="BB136">
        <v>2</v>
      </c>
      <c r="BC136">
        <v>3</v>
      </c>
      <c r="BD136" s="3">
        <f t="shared" si="5"/>
        <v>34</v>
      </c>
    </row>
    <row r="137" spans="1:56">
      <c r="A137" t="s">
        <v>0</v>
      </c>
      <c r="B137">
        <f t="shared" si="4"/>
        <v>0</v>
      </c>
      <c r="C137" t="s">
        <v>52</v>
      </c>
      <c r="D137" t="s">
        <v>45</v>
      </c>
      <c r="E137">
        <v>33</v>
      </c>
      <c r="F137">
        <v>53</v>
      </c>
      <c r="G137">
        <v>299</v>
      </c>
      <c r="H137">
        <v>2</v>
      </c>
      <c r="I137">
        <v>4</v>
      </c>
      <c r="J137">
        <v>7</v>
      </c>
      <c r="K137">
        <v>39</v>
      </c>
      <c r="L137">
        <v>6.4</v>
      </c>
      <c r="M137">
        <v>5</v>
      </c>
      <c r="N137">
        <v>62.3</v>
      </c>
      <c r="O137">
        <v>58.6</v>
      </c>
      <c r="P137">
        <v>34</v>
      </c>
      <c r="Q137">
        <v>133</v>
      </c>
      <c r="R137">
        <v>3.9</v>
      </c>
      <c r="S137">
        <v>0</v>
      </c>
      <c r="T137">
        <v>2</v>
      </c>
      <c r="U137">
        <v>3</v>
      </c>
      <c r="V137">
        <v>0</v>
      </c>
      <c r="W137">
        <v>1</v>
      </c>
      <c r="X137">
        <v>3</v>
      </c>
      <c r="Y137">
        <v>158</v>
      </c>
      <c r="Z137">
        <v>8</v>
      </c>
      <c r="AA137">
        <v>16</v>
      </c>
      <c r="AB137">
        <v>1</v>
      </c>
      <c r="AC137">
        <v>3</v>
      </c>
      <c r="AD137" s="3">
        <v>43.5</v>
      </c>
      <c r="AE137">
        <v>21</v>
      </c>
      <c r="AF137">
        <v>38</v>
      </c>
      <c r="AG137">
        <v>192</v>
      </c>
      <c r="AH137">
        <v>1</v>
      </c>
      <c r="AI137">
        <v>0</v>
      </c>
      <c r="AJ137">
        <v>1</v>
      </c>
      <c r="AK137">
        <v>2</v>
      </c>
      <c r="AL137">
        <v>5.0999999999999996</v>
      </c>
      <c r="AM137">
        <v>4.9000000000000004</v>
      </c>
      <c r="AN137">
        <v>55.3</v>
      </c>
      <c r="AO137">
        <v>78</v>
      </c>
      <c r="AP137">
        <v>22</v>
      </c>
      <c r="AQ137">
        <v>75</v>
      </c>
      <c r="AR137">
        <v>3.4</v>
      </c>
      <c r="AS137">
        <v>0</v>
      </c>
      <c r="AT137">
        <v>3</v>
      </c>
      <c r="AU137">
        <v>4</v>
      </c>
      <c r="AV137">
        <v>2</v>
      </c>
      <c r="AW137">
        <v>2</v>
      </c>
      <c r="AX137">
        <v>8</v>
      </c>
      <c r="AY137">
        <v>388</v>
      </c>
      <c r="AZ137">
        <v>4</v>
      </c>
      <c r="BA137">
        <v>15</v>
      </c>
      <c r="BB137">
        <v>0</v>
      </c>
      <c r="BC137">
        <v>0</v>
      </c>
      <c r="BD137" s="3">
        <f t="shared" si="5"/>
        <v>16.5</v>
      </c>
    </row>
    <row r="138" spans="1:56">
      <c r="A138" t="s">
        <v>0</v>
      </c>
      <c r="B138">
        <f t="shared" si="4"/>
        <v>0</v>
      </c>
      <c r="C138" t="s">
        <v>52</v>
      </c>
      <c r="D138" t="s">
        <v>64</v>
      </c>
      <c r="E138">
        <v>24</v>
      </c>
      <c r="F138">
        <v>36</v>
      </c>
      <c r="G138">
        <v>165</v>
      </c>
      <c r="H138">
        <v>1</v>
      </c>
      <c r="I138">
        <v>0</v>
      </c>
      <c r="J138">
        <v>6</v>
      </c>
      <c r="K138">
        <v>34</v>
      </c>
      <c r="L138">
        <v>5.5</v>
      </c>
      <c r="M138">
        <v>3.9</v>
      </c>
      <c r="N138">
        <v>66.7</v>
      </c>
      <c r="O138">
        <v>86</v>
      </c>
      <c r="P138">
        <v>25</v>
      </c>
      <c r="Q138">
        <v>89</v>
      </c>
      <c r="R138">
        <v>3.6</v>
      </c>
      <c r="S138">
        <v>0</v>
      </c>
      <c r="T138">
        <v>3</v>
      </c>
      <c r="U138">
        <v>3</v>
      </c>
      <c r="V138">
        <v>0</v>
      </c>
      <c r="W138">
        <v>0</v>
      </c>
      <c r="X138">
        <v>5</v>
      </c>
      <c r="Y138">
        <v>236</v>
      </c>
      <c r="Z138">
        <v>6</v>
      </c>
      <c r="AA138">
        <v>17</v>
      </c>
      <c r="AB138">
        <v>1</v>
      </c>
      <c r="AC138">
        <v>1</v>
      </c>
      <c r="AD138" s="3">
        <v>34</v>
      </c>
      <c r="AE138">
        <v>19</v>
      </c>
      <c r="AF138">
        <v>31</v>
      </c>
      <c r="AG138">
        <v>230</v>
      </c>
      <c r="AH138">
        <v>1</v>
      </c>
      <c r="AI138">
        <v>0</v>
      </c>
      <c r="AJ138">
        <v>1</v>
      </c>
      <c r="AK138">
        <v>5</v>
      </c>
      <c r="AL138">
        <v>7.6</v>
      </c>
      <c r="AM138">
        <v>7.2</v>
      </c>
      <c r="AN138">
        <v>61.3</v>
      </c>
      <c r="AO138">
        <v>94.8</v>
      </c>
      <c r="AP138">
        <v>27</v>
      </c>
      <c r="AQ138">
        <v>107</v>
      </c>
      <c r="AR138">
        <v>4</v>
      </c>
      <c r="AS138">
        <v>1</v>
      </c>
      <c r="AT138">
        <v>2</v>
      </c>
      <c r="AU138">
        <v>2</v>
      </c>
      <c r="AV138">
        <v>2</v>
      </c>
      <c r="AW138">
        <v>2</v>
      </c>
      <c r="AX138">
        <v>5</v>
      </c>
      <c r="AY138">
        <v>217</v>
      </c>
      <c r="AZ138">
        <v>3</v>
      </c>
      <c r="BA138">
        <v>10</v>
      </c>
      <c r="BB138">
        <v>1</v>
      </c>
      <c r="BC138">
        <v>1</v>
      </c>
      <c r="BD138" s="3">
        <f t="shared" si="5"/>
        <v>26</v>
      </c>
    </row>
    <row r="139" spans="1:56">
      <c r="A139" t="s">
        <v>1</v>
      </c>
      <c r="B139">
        <f t="shared" si="4"/>
        <v>1</v>
      </c>
      <c r="C139" t="s">
        <v>52</v>
      </c>
      <c r="D139" t="s">
        <v>40</v>
      </c>
      <c r="E139">
        <v>23</v>
      </c>
      <c r="F139">
        <v>36</v>
      </c>
      <c r="G139">
        <v>261</v>
      </c>
      <c r="H139">
        <v>3</v>
      </c>
      <c r="I139">
        <v>0</v>
      </c>
      <c r="J139">
        <v>2</v>
      </c>
      <c r="K139">
        <v>14</v>
      </c>
      <c r="L139">
        <v>7.6</v>
      </c>
      <c r="M139">
        <v>6.9</v>
      </c>
      <c r="N139">
        <v>63.9</v>
      </c>
      <c r="O139">
        <v>113.3</v>
      </c>
      <c r="P139">
        <v>28</v>
      </c>
      <c r="Q139">
        <v>69</v>
      </c>
      <c r="R139">
        <v>2.5</v>
      </c>
      <c r="S139">
        <v>0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142</v>
      </c>
      <c r="Z139">
        <v>7</v>
      </c>
      <c r="AA139">
        <v>14</v>
      </c>
      <c r="AB139">
        <v>0</v>
      </c>
      <c r="AC139">
        <v>1</v>
      </c>
      <c r="AD139" s="3">
        <v>32.5</v>
      </c>
      <c r="AE139">
        <v>28</v>
      </c>
      <c r="AF139">
        <v>52</v>
      </c>
      <c r="AG139">
        <v>252</v>
      </c>
      <c r="AH139">
        <v>0</v>
      </c>
      <c r="AI139">
        <v>2</v>
      </c>
      <c r="AJ139">
        <v>4</v>
      </c>
      <c r="AK139">
        <v>33</v>
      </c>
      <c r="AL139">
        <v>5.5</v>
      </c>
      <c r="AM139">
        <v>4.5</v>
      </c>
      <c r="AN139">
        <v>53.8</v>
      </c>
      <c r="AO139">
        <v>51.1</v>
      </c>
      <c r="AP139">
        <v>20</v>
      </c>
      <c r="AQ139">
        <v>76</v>
      </c>
      <c r="AR139">
        <v>3.8</v>
      </c>
      <c r="AS139">
        <v>0</v>
      </c>
      <c r="AT139">
        <v>4</v>
      </c>
      <c r="AU139">
        <v>4</v>
      </c>
      <c r="AV139">
        <v>0</v>
      </c>
      <c r="AW139">
        <v>0</v>
      </c>
      <c r="AX139">
        <v>3</v>
      </c>
      <c r="AY139">
        <v>146</v>
      </c>
      <c r="AZ139">
        <v>7</v>
      </c>
      <c r="BA139">
        <v>18</v>
      </c>
      <c r="BB139">
        <v>0</v>
      </c>
      <c r="BC139">
        <v>3</v>
      </c>
      <c r="BD139" s="3">
        <f t="shared" si="5"/>
        <v>27.5</v>
      </c>
    </row>
    <row r="140" spans="1:56">
      <c r="A140" t="s">
        <v>1</v>
      </c>
      <c r="B140">
        <f t="shared" si="4"/>
        <v>1</v>
      </c>
      <c r="C140" t="s">
        <v>52</v>
      </c>
      <c r="D140" t="s">
        <v>38</v>
      </c>
      <c r="E140">
        <v>21</v>
      </c>
      <c r="F140">
        <v>32</v>
      </c>
      <c r="G140">
        <v>304</v>
      </c>
      <c r="H140">
        <v>2</v>
      </c>
      <c r="I140">
        <v>0</v>
      </c>
      <c r="J140">
        <v>1</v>
      </c>
      <c r="K140">
        <v>6</v>
      </c>
      <c r="L140">
        <v>9.6999999999999993</v>
      </c>
      <c r="M140">
        <v>9.1999999999999993</v>
      </c>
      <c r="N140">
        <v>65.599999999999994</v>
      </c>
      <c r="O140">
        <v>117.2</v>
      </c>
      <c r="P140">
        <v>30</v>
      </c>
      <c r="Q140">
        <v>67</v>
      </c>
      <c r="R140">
        <v>2.2000000000000002</v>
      </c>
      <c r="S140">
        <v>1</v>
      </c>
      <c r="T140">
        <v>2</v>
      </c>
      <c r="U140">
        <v>2</v>
      </c>
      <c r="V140">
        <v>3</v>
      </c>
      <c r="W140">
        <v>3</v>
      </c>
      <c r="X140">
        <v>4</v>
      </c>
      <c r="Y140">
        <v>159</v>
      </c>
      <c r="Z140">
        <v>8</v>
      </c>
      <c r="AA140">
        <v>15</v>
      </c>
      <c r="AB140">
        <v>0</v>
      </c>
      <c r="AC140">
        <v>1</v>
      </c>
      <c r="AD140" s="3">
        <v>31.5</v>
      </c>
      <c r="AE140">
        <v>22</v>
      </c>
      <c r="AF140">
        <v>37</v>
      </c>
      <c r="AG140">
        <v>293</v>
      </c>
      <c r="AH140">
        <v>1</v>
      </c>
      <c r="AI140">
        <v>2</v>
      </c>
      <c r="AJ140">
        <v>1</v>
      </c>
      <c r="AK140">
        <v>10</v>
      </c>
      <c r="AL140">
        <v>8.1999999999999993</v>
      </c>
      <c r="AM140">
        <v>7.7</v>
      </c>
      <c r="AN140">
        <v>59.5</v>
      </c>
      <c r="AO140">
        <v>71.099999999999994</v>
      </c>
      <c r="AP140">
        <v>22</v>
      </c>
      <c r="AQ140">
        <v>85</v>
      </c>
      <c r="AR140">
        <v>3.9</v>
      </c>
      <c r="AS140">
        <v>0</v>
      </c>
      <c r="AT140">
        <v>3</v>
      </c>
      <c r="AU140">
        <v>4</v>
      </c>
      <c r="AV140">
        <v>0</v>
      </c>
      <c r="AW140">
        <v>1</v>
      </c>
      <c r="AX140">
        <v>3</v>
      </c>
      <c r="AY140">
        <v>150</v>
      </c>
      <c r="AZ140">
        <v>2</v>
      </c>
      <c r="BA140">
        <v>10</v>
      </c>
      <c r="BB140">
        <v>0</v>
      </c>
      <c r="BC140">
        <v>1</v>
      </c>
      <c r="BD140" s="3">
        <f t="shared" si="5"/>
        <v>28.5</v>
      </c>
    </row>
    <row r="141" spans="1:56">
      <c r="A141" t="s">
        <v>0</v>
      </c>
      <c r="B141">
        <f t="shared" si="4"/>
        <v>0</v>
      </c>
      <c r="C141" t="s">
        <v>52</v>
      </c>
      <c r="D141" t="s">
        <v>44</v>
      </c>
      <c r="E141">
        <v>24</v>
      </c>
      <c r="F141">
        <v>35</v>
      </c>
      <c r="G141">
        <v>190</v>
      </c>
      <c r="H141">
        <v>1</v>
      </c>
      <c r="I141">
        <v>1</v>
      </c>
      <c r="J141">
        <v>3</v>
      </c>
      <c r="K141">
        <v>27</v>
      </c>
      <c r="L141">
        <v>6.2</v>
      </c>
      <c r="M141">
        <v>5</v>
      </c>
      <c r="N141">
        <v>68.599999999999994</v>
      </c>
      <c r="O141">
        <v>79.5</v>
      </c>
      <c r="P141">
        <v>21</v>
      </c>
      <c r="Q141">
        <v>101</v>
      </c>
      <c r="R141">
        <v>4.8</v>
      </c>
      <c r="S141">
        <v>1</v>
      </c>
      <c r="T141">
        <v>1</v>
      </c>
      <c r="U141">
        <v>1</v>
      </c>
      <c r="V141">
        <v>2</v>
      </c>
      <c r="W141">
        <v>2</v>
      </c>
      <c r="X141">
        <v>4</v>
      </c>
      <c r="Y141">
        <v>154</v>
      </c>
      <c r="Z141">
        <v>4</v>
      </c>
      <c r="AA141">
        <v>10</v>
      </c>
      <c r="AB141">
        <v>0</v>
      </c>
      <c r="AC141">
        <v>1</v>
      </c>
      <c r="AD141" s="3">
        <v>30</v>
      </c>
      <c r="AE141">
        <v>19</v>
      </c>
      <c r="AF141">
        <v>32</v>
      </c>
      <c r="AG141">
        <v>170</v>
      </c>
      <c r="AH141">
        <v>1</v>
      </c>
      <c r="AI141">
        <v>1</v>
      </c>
      <c r="AJ141">
        <v>1</v>
      </c>
      <c r="AK141">
        <v>4</v>
      </c>
      <c r="AL141">
        <v>5.4</v>
      </c>
      <c r="AM141">
        <v>5.2</v>
      </c>
      <c r="AN141">
        <v>59.4</v>
      </c>
      <c r="AO141">
        <v>71.099999999999994</v>
      </c>
      <c r="AP141">
        <v>28</v>
      </c>
      <c r="AQ141">
        <v>155</v>
      </c>
      <c r="AR141">
        <v>5.5</v>
      </c>
      <c r="AS141">
        <v>0</v>
      </c>
      <c r="AT141">
        <v>4</v>
      </c>
      <c r="AU141">
        <v>4</v>
      </c>
      <c r="AV141">
        <v>1</v>
      </c>
      <c r="AW141">
        <v>1</v>
      </c>
      <c r="AX141">
        <v>2</v>
      </c>
      <c r="AY141">
        <v>79</v>
      </c>
      <c r="AZ141">
        <v>5</v>
      </c>
      <c r="BA141">
        <v>11</v>
      </c>
      <c r="BB141">
        <v>0</v>
      </c>
      <c r="BC141">
        <v>1</v>
      </c>
      <c r="BD141" s="3">
        <f t="shared" si="5"/>
        <v>30</v>
      </c>
    </row>
    <row r="142" spans="1:56">
      <c r="A142" t="s">
        <v>1</v>
      </c>
      <c r="B142">
        <f t="shared" si="4"/>
        <v>1</v>
      </c>
      <c r="C142" t="s">
        <v>52</v>
      </c>
      <c r="D142" t="s">
        <v>65</v>
      </c>
      <c r="E142">
        <v>28</v>
      </c>
      <c r="F142">
        <v>37</v>
      </c>
      <c r="G142">
        <v>273</v>
      </c>
      <c r="H142">
        <v>3</v>
      </c>
      <c r="I142">
        <v>0</v>
      </c>
      <c r="J142">
        <v>3</v>
      </c>
      <c r="K142">
        <v>27</v>
      </c>
      <c r="L142">
        <v>8.1</v>
      </c>
      <c r="M142">
        <v>6.8</v>
      </c>
      <c r="N142">
        <v>75.7</v>
      </c>
      <c r="O142">
        <v>122.9</v>
      </c>
      <c r="P142">
        <v>14</v>
      </c>
      <c r="Q142">
        <v>75</v>
      </c>
      <c r="R142">
        <v>5.4</v>
      </c>
      <c r="S142">
        <v>1</v>
      </c>
      <c r="T142">
        <v>1</v>
      </c>
      <c r="U142">
        <v>1</v>
      </c>
      <c r="V142">
        <v>3</v>
      </c>
      <c r="W142">
        <v>3</v>
      </c>
      <c r="X142">
        <v>3</v>
      </c>
      <c r="Y142">
        <v>131</v>
      </c>
      <c r="Z142">
        <v>6</v>
      </c>
      <c r="AA142">
        <v>10</v>
      </c>
      <c r="AB142">
        <v>0</v>
      </c>
      <c r="AC142">
        <v>0</v>
      </c>
      <c r="AD142" s="3">
        <v>28</v>
      </c>
      <c r="AE142">
        <v>19</v>
      </c>
      <c r="AF142">
        <v>36</v>
      </c>
      <c r="AG142">
        <v>171</v>
      </c>
      <c r="AH142">
        <v>1</v>
      </c>
      <c r="AI142">
        <v>0</v>
      </c>
      <c r="AJ142">
        <v>1</v>
      </c>
      <c r="AK142">
        <v>7</v>
      </c>
      <c r="AL142">
        <v>4.9000000000000004</v>
      </c>
      <c r="AM142">
        <v>4.5999999999999996</v>
      </c>
      <c r="AN142">
        <v>52.8</v>
      </c>
      <c r="AO142">
        <v>75.099999999999994</v>
      </c>
      <c r="AP142">
        <v>34</v>
      </c>
      <c r="AQ142">
        <v>228</v>
      </c>
      <c r="AR142">
        <v>6.7</v>
      </c>
      <c r="AS142">
        <v>1</v>
      </c>
      <c r="AT142">
        <v>4</v>
      </c>
      <c r="AU142">
        <v>4</v>
      </c>
      <c r="AV142">
        <v>2</v>
      </c>
      <c r="AW142">
        <v>2</v>
      </c>
      <c r="AX142">
        <v>3</v>
      </c>
      <c r="AY142">
        <v>149</v>
      </c>
      <c r="AZ142">
        <v>8</v>
      </c>
      <c r="BA142">
        <v>17</v>
      </c>
      <c r="BB142">
        <v>0</v>
      </c>
      <c r="BC142">
        <v>1</v>
      </c>
      <c r="BD142" s="3">
        <f t="shared" si="5"/>
        <v>32</v>
      </c>
    </row>
    <row r="143" spans="1:56">
      <c r="A143" t="s">
        <v>1</v>
      </c>
      <c r="B143">
        <f t="shared" si="4"/>
        <v>1</v>
      </c>
      <c r="C143" t="s">
        <v>52</v>
      </c>
      <c r="D143" t="s">
        <v>66</v>
      </c>
      <c r="E143">
        <v>34</v>
      </c>
      <c r="F143">
        <v>42</v>
      </c>
      <c r="G143">
        <v>459</v>
      </c>
      <c r="H143">
        <v>3</v>
      </c>
      <c r="I143">
        <v>0</v>
      </c>
      <c r="J143">
        <v>3</v>
      </c>
      <c r="K143">
        <v>22</v>
      </c>
      <c r="L143">
        <v>11.5</v>
      </c>
      <c r="M143">
        <v>10.199999999999999</v>
      </c>
      <c r="N143">
        <v>81</v>
      </c>
      <c r="O143">
        <v>136</v>
      </c>
      <c r="P143">
        <v>21</v>
      </c>
      <c r="Q143">
        <v>78</v>
      </c>
      <c r="R143">
        <v>3.7</v>
      </c>
      <c r="S143">
        <v>2</v>
      </c>
      <c r="T143">
        <v>0</v>
      </c>
      <c r="U143">
        <v>0</v>
      </c>
      <c r="V143">
        <v>5</v>
      </c>
      <c r="W143">
        <v>5</v>
      </c>
      <c r="X143">
        <v>2</v>
      </c>
      <c r="Y143">
        <v>93</v>
      </c>
      <c r="Z143">
        <v>7</v>
      </c>
      <c r="AA143">
        <v>11</v>
      </c>
      <c r="AB143">
        <v>0</v>
      </c>
      <c r="AC143">
        <v>1</v>
      </c>
      <c r="AD143" s="3">
        <v>33</v>
      </c>
      <c r="AE143">
        <v>8</v>
      </c>
      <c r="AF143">
        <v>13</v>
      </c>
      <c r="AG143">
        <v>107</v>
      </c>
      <c r="AH143">
        <v>1</v>
      </c>
      <c r="AI143">
        <v>0</v>
      </c>
      <c r="AJ143">
        <v>3</v>
      </c>
      <c r="AK143">
        <v>17</v>
      </c>
      <c r="AL143">
        <v>9.5</v>
      </c>
      <c r="AM143">
        <v>6.7</v>
      </c>
      <c r="AN143">
        <v>61.5</v>
      </c>
      <c r="AO143">
        <v>113.3</v>
      </c>
      <c r="AP143">
        <v>29</v>
      </c>
      <c r="AQ143">
        <v>107</v>
      </c>
      <c r="AR143">
        <v>3.7</v>
      </c>
      <c r="AS143">
        <v>1</v>
      </c>
      <c r="AT143">
        <v>1</v>
      </c>
      <c r="AU143">
        <v>1</v>
      </c>
      <c r="AV143">
        <v>2</v>
      </c>
      <c r="AW143">
        <v>2</v>
      </c>
      <c r="AX143">
        <v>6</v>
      </c>
      <c r="AY143">
        <v>282</v>
      </c>
      <c r="AZ143">
        <v>4</v>
      </c>
      <c r="BA143">
        <v>10</v>
      </c>
      <c r="BB143">
        <v>0</v>
      </c>
      <c r="BC143">
        <v>0</v>
      </c>
      <c r="BD143" s="3">
        <f t="shared" si="5"/>
        <v>27</v>
      </c>
    </row>
    <row r="144" spans="1:56">
      <c r="A144" t="s">
        <v>0</v>
      </c>
      <c r="B144">
        <f t="shared" si="4"/>
        <v>0</v>
      </c>
      <c r="C144" t="s">
        <v>52</v>
      </c>
      <c r="D144" t="s">
        <v>49</v>
      </c>
      <c r="E144">
        <v>25</v>
      </c>
      <c r="F144">
        <v>35</v>
      </c>
      <c r="G144">
        <v>193</v>
      </c>
      <c r="H144">
        <v>2</v>
      </c>
      <c r="I144">
        <v>1</v>
      </c>
      <c r="J144">
        <v>5</v>
      </c>
      <c r="K144">
        <v>39</v>
      </c>
      <c r="L144">
        <v>6.6</v>
      </c>
      <c r="M144">
        <v>4.8</v>
      </c>
      <c r="N144">
        <v>71.400000000000006</v>
      </c>
      <c r="O144">
        <v>91.7</v>
      </c>
      <c r="P144">
        <v>10</v>
      </c>
      <c r="Q144">
        <v>36</v>
      </c>
      <c r="R144">
        <v>3.6</v>
      </c>
      <c r="S144">
        <v>0</v>
      </c>
      <c r="T144">
        <v>0</v>
      </c>
      <c r="U144">
        <v>1</v>
      </c>
      <c r="V144">
        <v>1</v>
      </c>
      <c r="W144">
        <v>2</v>
      </c>
      <c r="X144">
        <v>4</v>
      </c>
      <c r="Y144">
        <v>147</v>
      </c>
      <c r="Z144">
        <v>4</v>
      </c>
      <c r="AA144">
        <v>10</v>
      </c>
      <c r="AB144">
        <v>0</v>
      </c>
      <c r="AC144">
        <v>1</v>
      </c>
      <c r="AD144" s="3">
        <v>23</v>
      </c>
      <c r="AE144">
        <v>17</v>
      </c>
      <c r="AF144">
        <v>23</v>
      </c>
      <c r="AG144">
        <v>268</v>
      </c>
      <c r="AH144">
        <v>1</v>
      </c>
      <c r="AI144">
        <v>1</v>
      </c>
      <c r="AJ144">
        <v>2</v>
      </c>
      <c r="AK144">
        <v>10</v>
      </c>
      <c r="AL144">
        <v>12.1</v>
      </c>
      <c r="AM144">
        <v>10.7</v>
      </c>
      <c r="AN144">
        <v>73.900000000000006</v>
      </c>
      <c r="AO144">
        <v>108.6</v>
      </c>
      <c r="AP144">
        <v>44</v>
      </c>
      <c r="AQ144">
        <v>172</v>
      </c>
      <c r="AR144">
        <v>3.9</v>
      </c>
      <c r="AS144">
        <v>3</v>
      </c>
      <c r="AT144">
        <v>1</v>
      </c>
      <c r="AU144">
        <v>2</v>
      </c>
      <c r="AV144">
        <v>3</v>
      </c>
      <c r="AW144">
        <v>3</v>
      </c>
      <c r="AX144">
        <v>2</v>
      </c>
      <c r="AY144">
        <v>67</v>
      </c>
      <c r="AZ144">
        <v>8</v>
      </c>
      <c r="BA144">
        <v>13</v>
      </c>
      <c r="BB144">
        <v>0</v>
      </c>
      <c r="BC144">
        <v>0</v>
      </c>
      <c r="BD144" s="3">
        <f t="shared" si="5"/>
        <v>37</v>
      </c>
    </row>
    <row r="145" spans="1:56">
      <c r="A145" t="s">
        <v>1</v>
      </c>
      <c r="B145">
        <f t="shared" si="4"/>
        <v>1</v>
      </c>
      <c r="C145" t="s">
        <v>52</v>
      </c>
      <c r="D145" t="s">
        <v>67</v>
      </c>
      <c r="E145">
        <v>25</v>
      </c>
      <c r="F145">
        <v>31</v>
      </c>
      <c r="G145">
        <v>223</v>
      </c>
      <c r="H145">
        <v>1</v>
      </c>
      <c r="I145">
        <v>0</v>
      </c>
      <c r="J145">
        <v>2</v>
      </c>
      <c r="K145">
        <v>5</v>
      </c>
      <c r="L145">
        <v>7.4</v>
      </c>
      <c r="M145">
        <v>6.8</v>
      </c>
      <c r="N145">
        <v>80.599999999999994</v>
      </c>
      <c r="O145">
        <v>107.4</v>
      </c>
      <c r="P145">
        <v>39</v>
      </c>
      <c r="Q145">
        <v>241</v>
      </c>
      <c r="R145">
        <v>6.2</v>
      </c>
      <c r="S145">
        <v>5</v>
      </c>
      <c r="T145">
        <v>0</v>
      </c>
      <c r="U145">
        <v>1</v>
      </c>
      <c r="V145">
        <v>6</v>
      </c>
      <c r="W145">
        <v>6</v>
      </c>
      <c r="X145">
        <v>3</v>
      </c>
      <c r="Y145">
        <v>120</v>
      </c>
      <c r="Z145">
        <v>6</v>
      </c>
      <c r="AA145">
        <v>10</v>
      </c>
      <c r="AB145">
        <v>0</v>
      </c>
      <c r="AC145">
        <v>0</v>
      </c>
      <c r="AD145" s="3">
        <v>39.5</v>
      </c>
      <c r="AE145">
        <v>17</v>
      </c>
      <c r="AF145">
        <v>30</v>
      </c>
      <c r="AG145">
        <v>164</v>
      </c>
      <c r="AH145">
        <v>2</v>
      </c>
      <c r="AI145">
        <v>2</v>
      </c>
      <c r="AJ145">
        <v>0</v>
      </c>
      <c r="AK145">
        <v>0</v>
      </c>
      <c r="AL145">
        <v>5.5</v>
      </c>
      <c r="AM145">
        <v>5.5</v>
      </c>
      <c r="AN145">
        <v>56.7</v>
      </c>
      <c r="AO145">
        <v>66.5</v>
      </c>
      <c r="AP145">
        <v>18</v>
      </c>
      <c r="AQ145">
        <v>64</v>
      </c>
      <c r="AR145">
        <v>3.6</v>
      </c>
      <c r="AS145">
        <v>1</v>
      </c>
      <c r="AT145">
        <v>0</v>
      </c>
      <c r="AU145">
        <v>0</v>
      </c>
      <c r="AV145">
        <v>3</v>
      </c>
      <c r="AW145">
        <v>3</v>
      </c>
      <c r="AX145">
        <v>5</v>
      </c>
      <c r="AY145">
        <v>270</v>
      </c>
      <c r="AZ145">
        <v>2</v>
      </c>
      <c r="BA145">
        <v>8</v>
      </c>
      <c r="BB145">
        <v>1</v>
      </c>
      <c r="BC145">
        <v>1</v>
      </c>
      <c r="BD145" s="3">
        <f t="shared" si="5"/>
        <v>20.5</v>
      </c>
    </row>
    <row r="146" spans="1:56">
      <c r="A146" t="s">
        <v>1</v>
      </c>
      <c r="B146">
        <f t="shared" si="4"/>
        <v>1</v>
      </c>
      <c r="C146" t="s">
        <v>52</v>
      </c>
      <c r="D146" t="s">
        <v>45</v>
      </c>
      <c r="E146">
        <v>24</v>
      </c>
      <c r="F146">
        <v>39</v>
      </c>
      <c r="G146">
        <v>346</v>
      </c>
      <c r="H146">
        <v>4</v>
      </c>
      <c r="I146">
        <v>2</v>
      </c>
      <c r="J146">
        <v>2</v>
      </c>
      <c r="K146">
        <v>9</v>
      </c>
      <c r="L146">
        <v>9.1</v>
      </c>
      <c r="M146">
        <v>8.4</v>
      </c>
      <c r="N146">
        <v>61.5</v>
      </c>
      <c r="O146">
        <v>103.2</v>
      </c>
      <c r="P146">
        <v>24</v>
      </c>
      <c r="Q146">
        <v>62</v>
      </c>
      <c r="R146">
        <v>2.6</v>
      </c>
      <c r="S146">
        <v>0</v>
      </c>
      <c r="T146">
        <v>3</v>
      </c>
      <c r="U146">
        <v>3</v>
      </c>
      <c r="V146">
        <v>4</v>
      </c>
      <c r="W146">
        <v>4</v>
      </c>
      <c r="X146">
        <v>3</v>
      </c>
      <c r="Y146">
        <v>162</v>
      </c>
      <c r="Z146">
        <v>3</v>
      </c>
      <c r="AA146">
        <v>9</v>
      </c>
      <c r="AB146">
        <v>0</v>
      </c>
      <c r="AC146">
        <v>0</v>
      </c>
      <c r="AD146" s="3">
        <v>31.5</v>
      </c>
      <c r="AE146">
        <v>25</v>
      </c>
      <c r="AF146">
        <v>42</v>
      </c>
      <c r="AG146">
        <v>249</v>
      </c>
      <c r="AH146">
        <v>1</v>
      </c>
      <c r="AI146">
        <v>0</v>
      </c>
      <c r="AJ146">
        <v>2</v>
      </c>
      <c r="AK146">
        <v>16</v>
      </c>
      <c r="AL146">
        <v>6.3</v>
      </c>
      <c r="AM146">
        <v>5.7</v>
      </c>
      <c r="AN146">
        <v>59.5</v>
      </c>
      <c r="AO146">
        <v>84.3</v>
      </c>
      <c r="AP146">
        <v>24</v>
      </c>
      <c r="AQ146">
        <v>102</v>
      </c>
      <c r="AR146">
        <v>4.3</v>
      </c>
      <c r="AS146">
        <v>2</v>
      </c>
      <c r="AT146">
        <v>3</v>
      </c>
      <c r="AU146">
        <v>3</v>
      </c>
      <c r="AV146">
        <v>3</v>
      </c>
      <c r="AW146">
        <v>3</v>
      </c>
      <c r="AX146">
        <v>6</v>
      </c>
      <c r="AY146">
        <v>273</v>
      </c>
      <c r="AZ146">
        <v>8</v>
      </c>
      <c r="BA146">
        <v>17</v>
      </c>
      <c r="BB146">
        <v>0</v>
      </c>
      <c r="BC146">
        <v>1</v>
      </c>
      <c r="BD146" s="3">
        <f t="shared" si="5"/>
        <v>28.5</v>
      </c>
    </row>
    <row r="147" spans="1:56">
      <c r="A147" t="s">
        <v>1</v>
      </c>
      <c r="B147">
        <f t="shared" si="4"/>
        <v>1</v>
      </c>
      <c r="C147" t="s">
        <v>52</v>
      </c>
      <c r="D147" t="s">
        <v>43</v>
      </c>
      <c r="E147">
        <v>22</v>
      </c>
      <c r="F147">
        <v>37</v>
      </c>
      <c r="G147">
        <v>266</v>
      </c>
      <c r="H147">
        <v>1</v>
      </c>
      <c r="I147">
        <v>0</v>
      </c>
      <c r="J147">
        <v>1</v>
      </c>
      <c r="K147">
        <v>4</v>
      </c>
      <c r="L147">
        <v>7.3</v>
      </c>
      <c r="M147">
        <v>7</v>
      </c>
      <c r="N147">
        <v>59.5</v>
      </c>
      <c r="O147">
        <v>90.6</v>
      </c>
      <c r="P147">
        <v>28</v>
      </c>
      <c r="Q147">
        <v>108</v>
      </c>
      <c r="R147">
        <v>3.9</v>
      </c>
      <c r="S147">
        <v>1</v>
      </c>
      <c r="T147">
        <v>2</v>
      </c>
      <c r="U147">
        <v>2</v>
      </c>
      <c r="V147">
        <v>2</v>
      </c>
      <c r="W147">
        <v>2</v>
      </c>
      <c r="X147">
        <v>5</v>
      </c>
      <c r="Y147">
        <v>259</v>
      </c>
      <c r="Z147">
        <v>5</v>
      </c>
      <c r="AA147">
        <v>14</v>
      </c>
      <c r="AB147">
        <v>0</v>
      </c>
      <c r="AC147">
        <v>0</v>
      </c>
      <c r="AD147" s="3">
        <v>32</v>
      </c>
      <c r="AE147">
        <v>22</v>
      </c>
      <c r="AF147">
        <v>34</v>
      </c>
      <c r="AG147">
        <v>281</v>
      </c>
      <c r="AH147">
        <v>0</v>
      </c>
      <c r="AI147">
        <v>0</v>
      </c>
      <c r="AJ147">
        <v>1</v>
      </c>
      <c r="AK147">
        <v>10</v>
      </c>
      <c r="AL147">
        <v>8.6</v>
      </c>
      <c r="AM147">
        <v>8</v>
      </c>
      <c r="AN147">
        <v>64.7</v>
      </c>
      <c r="AO147">
        <v>90.4</v>
      </c>
      <c r="AP147">
        <v>21</v>
      </c>
      <c r="AQ147">
        <v>63</v>
      </c>
      <c r="AR147">
        <v>3</v>
      </c>
      <c r="AS147">
        <v>0</v>
      </c>
      <c r="AT147">
        <v>3</v>
      </c>
      <c r="AU147">
        <v>4</v>
      </c>
      <c r="AV147">
        <v>1</v>
      </c>
      <c r="AW147">
        <v>1</v>
      </c>
      <c r="AX147">
        <v>5</v>
      </c>
      <c r="AY147">
        <v>269</v>
      </c>
      <c r="AZ147">
        <v>7</v>
      </c>
      <c r="BA147">
        <v>16</v>
      </c>
      <c r="BB147">
        <v>0</v>
      </c>
      <c r="BC147">
        <v>0</v>
      </c>
      <c r="BD147" s="3">
        <f t="shared" si="5"/>
        <v>28</v>
      </c>
    </row>
    <row r="148" spans="1:56">
      <c r="A148" t="s">
        <v>1</v>
      </c>
      <c r="B148">
        <f t="shared" si="4"/>
        <v>1</v>
      </c>
      <c r="C148" t="s">
        <v>52</v>
      </c>
      <c r="D148" t="s">
        <v>46</v>
      </c>
      <c r="E148">
        <v>25</v>
      </c>
      <c r="F148">
        <v>31</v>
      </c>
      <c r="G148">
        <v>279</v>
      </c>
      <c r="H148">
        <v>2</v>
      </c>
      <c r="I148">
        <v>0</v>
      </c>
      <c r="J148">
        <v>1</v>
      </c>
      <c r="K148">
        <v>7</v>
      </c>
      <c r="L148">
        <v>9.1999999999999993</v>
      </c>
      <c r="M148">
        <v>8.6999999999999993</v>
      </c>
      <c r="N148">
        <v>80.599999999999994</v>
      </c>
      <c r="O148">
        <v>125.7</v>
      </c>
      <c r="P148">
        <v>34</v>
      </c>
      <c r="Q148">
        <v>152</v>
      </c>
      <c r="R148">
        <v>4.5</v>
      </c>
      <c r="S148">
        <v>1</v>
      </c>
      <c r="T148">
        <v>2</v>
      </c>
      <c r="U148">
        <v>2</v>
      </c>
      <c r="V148">
        <v>3</v>
      </c>
      <c r="W148">
        <v>3</v>
      </c>
      <c r="X148">
        <v>1</v>
      </c>
      <c r="Y148">
        <v>40</v>
      </c>
      <c r="Z148">
        <v>7</v>
      </c>
      <c r="AA148">
        <v>11</v>
      </c>
      <c r="AB148">
        <v>0</v>
      </c>
      <c r="AC148">
        <v>1</v>
      </c>
      <c r="AD148" s="3">
        <v>32</v>
      </c>
      <c r="AE148">
        <v>16</v>
      </c>
      <c r="AF148">
        <v>27</v>
      </c>
      <c r="AG148">
        <v>211</v>
      </c>
      <c r="AH148">
        <v>1</v>
      </c>
      <c r="AI148">
        <v>0</v>
      </c>
      <c r="AJ148">
        <v>2</v>
      </c>
      <c r="AK148">
        <v>12</v>
      </c>
      <c r="AL148">
        <v>8.3000000000000007</v>
      </c>
      <c r="AM148">
        <v>7.3</v>
      </c>
      <c r="AN148">
        <v>59.3</v>
      </c>
      <c r="AO148">
        <v>96.4</v>
      </c>
      <c r="AP148">
        <v>25</v>
      </c>
      <c r="AQ148">
        <v>138</v>
      </c>
      <c r="AR148">
        <v>5.5</v>
      </c>
      <c r="AS148">
        <v>2</v>
      </c>
      <c r="AT148">
        <v>1</v>
      </c>
      <c r="AU148">
        <v>2</v>
      </c>
      <c r="AV148">
        <v>3</v>
      </c>
      <c r="AW148">
        <v>3</v>
      </c>
      <c r="AX148">
        <v>1</v>
      </c>
      <c r="AY148">
        <v>55</v>
      </c>
      <c r="AZ148">
        <v>6</v>
      </c>
      <c r="BA148">
        <v>11</v>
      </c>
      <c r="BB148">
        <v>2</v>
      </c>
      <c r="BC148">
        <v>2</v>
      </c>
      <c r="BD148" s="3">
        <f t="shared" si="5"/>
        <v>28</v>
      </c>
    </row>
    <row r="149" spans="1:56">
      <c r="A149" t="s">
        <v>1</v>
      </c>
      <c r="B149">
        <f t="shared" si="4"/>
        <v>1</v>
      </c>
      <c r="C149" t="s">
        <v>52</v>
      </c>
      <c r="D149" t="s">
        <v>49</v>
      </c>
      <c r="E149">
        <v>18</v>
      </c>
      <c r="F149">
        <v>33</v>
      </c>
      <c r="G149">
        <v>227</v>
      </c>
      <c r="H149">
        <v>2</v>
      </c>
      <c r="I149">
        <v>1</v>
      </c>
      <c r="J149">
        <v>2</v>
      </c>
      <c r="K149">
        <v>12</v>
      </c>
      <c r="L149">
        <v>7.2</v>
      </c>
      <c r="M149">
        <v>6.5</v>
      </c>
      <c r="N149">
        <v>54.5</v>
      </c>
      <c r="O149">
        <v>83.8</v>
      </c>
      <c r="P149">
        <v>26</v>
      </c>
      <c r="Q149">
        <v>136</v>
      </c>
      <c r="R149">
        <v>5.2</v>
      </c>
      <c r="S149">
        <v>1</v>
      </c>
      <c r="T149">
        <v>1</v>
      </c>
      <c r="U149">
        <v>1</v>
      </c>
      <c r="V149">
        <v>2</v>
      </c>
      <c r="W149">
        <v>3</v>
      </c>
      <c r="X149">
        <v>5</v>
      </c>
      <c r="Y149">
        <v>205</v>
      </c>
      <c r="Z149">
        <v>6</v>
      </c>
      <c r="AA149">
        <v>15</v>
      </c>
      <c r="AB149">
        <v>0</v>
      </c>
      <c r="AC149">
        <v>0</v>
      </c>
      <c r="AD149" s="3">
        <v>28</v>
      </c>
      <c r="AE149">
        <v>26</v>
      </c>
      <c r="AF149">
        <v>43</v>
      </c>
      <c r="AG149">
        <v>273</v>
      </c>
      <c r="AH149">
        <v>1</v>
      </c>
      <c r="AI149">
        <v>1</v>
      </c>
      <c r="AJ149">
        <v>2</v>
      </c>
      <c r="AK149">
        <v>3</v>
      </c>
      <c r="AL149">
        <v>6.4</v>
      </c>
      <c r="AM149">
        <v>6.1</v>
      </c>
      <c r="AN149">
        <v>60.5</v>
      </c>
      <c r="AO149">
        <v>77</v>
      </c>
      <c r="AP149">
        <v>25</v>
      </c>
      <c r="AQ149">
        <v>71</v>
      </c>
      <c r="AR149">
        <v>2.8</v>
      </c>
      <c r="AS149">
        <v>0</v>
      </c>
      <c r="AT149">
        <v>1</v>
      </c>
      <c r="AU149">
        <v>1</v>
      </c>
      <c r="AV149">
        <v>1</v>
      </c>
      <c r="AW149">
        <v>1</v>
      </c>
      <c r="AX149">
        <v>4</v>
      </c>
      <c r="AY149">
        <v>220</v>
      </c>
      <c r="AZ149">
        <v>4</v>
      </c>
      <c r="BA149">
        <v>15</v>
      </c>
      <c r="BB149">
        <v>3</v>
      </c>
      <c r="BC149">
        <v>6</v>
      </c>
      <c r="BD149" s="3">
        <f t="shared" si="5"/>
        <v>32</v>
      </c>
    </row>
    <row r="150" spans="1:56">
      <c r="A150" t="s">
        <v>1</v>
      </c>
      <c r="B150">
        <f t="shared" si="4"/>
        <v>1</v>
      </c>
      <c r="C150" t="s">
        <v>52</v>
      </c>
      <c r="D150" t="s">
        <v>68</v>
      </c>
      <c r="E150">
        <v>27</v>
      </c>
      <c r="F150">
        <v>39</v>
      </c>
      <c r="G150">
        <v>184</v>
      </c>
      <c r="H150">
        <v>4</v>
      </c>
      <c r="I150">
        <v>1</v>
      </c>
      <c r="J150">
        <v>2</v>
      </c>
      <c r="K150">
        <v>16</v>
      </c>
      <c r="L150">
        <v>5.0999999999999996</v>
      </c>
      <c r="M150">
        <v>4.5</v>
      </c>
      <c r="N150">
        <v>69.2</v>
      </c>
      <c r="O150">
        <v>102.9</v>
      </c>
      <c r="P150">
        <v>21</v>
      </c>
      <c r="Q150">
        <v>53</v>
      </c>
      <c r="R150">
        <v>2.5</v>
      </c>
      <c r="S150">
        <v>0</v>
      </c>
      <c r="T150">
        <v>2</v>
      </c>
      <c r="U150">
        <v>2</v>
      </c>
      <c r="V150">
        <v>2</v>
      </c>
      <c r="W150">
        <v>2</v>
      </c>
      <c r="X150">
        <v>4</v>
      </c>
      <c r="Y150">
        <v>180</v>
      </c>
      <c r="Z150">
        <v>5</v>
      </c>
      <c r="AA150">
        <v>13</v>
      </c>
      <c r="AB150">
        <v>0</v>
      </c>
      <c r="AC150">
        <v>0</v>
      </c>
      <c r="AD150" s="3">
        <v>29.5</v>
      </c>
      <c r="AE150">
        <v>30</v>
      </c>
      <c r="AF150">
        <v>44</v>
      </c>
      <c r="AG150">
        <v>304</v>
      </c>
      <c r="AH150">
        <v>3</v>
      </c>
      <c r="AI150">
        <v>2</v>
      </c>
      <c r="AJ150">
        <v>1</v>
      </c>
      <c r="AK150">
        <v>8</v>
      </c>
      <c r="AL150">
        <v>7.1</v>
      </c>
      <c r="AM150">
        <v>6.8</v>
      </c>
      <c r="AN150">
        <v>68.2</v>
      </c>
      <c r="AO150">
        <v>91.5</v>
      </c>
      <c r="AP150">
        <v>25</v>
      </c>
      <c r="AQ150">
        <v>92</v>
      </c>
      <c r="AR150">
        <v>3.7</v>
      </c>
      <c r="AS150">
        <v>0</v>
      </c>
      <c r="AT150">
        <v>1</v>
      </c>
      <c r="AU150">
        <v>2</v>
      </c>
      <c r="AV150">
        <v>2</v>
      </c>
      <c r="AW150">
        <v>2</v>
      </c>
      <c r="AX150">
        <v>1</v>
      </c>
      <c r="AY150">
        <v>51</v>
      </c>
      <c r="AZ150">
        <v>4</v>
      </c>
      <c r="BA150">
        <v>12</v>
      </c>
      <c r="BB150">
        <v>2</v>
      </c>
      <c r="BC150">
        <v>3</v>
      </c>
      <c r="BD150" s="3">
        <f t="shared" si="5"/>
        <v>30.5</v>
      </c>
    </row>
    <row r="151" spans="1:56">
      <c r="A151" t="s">
        <v>1</v>
      </c>
      <c r="B151">
        <f t="shared" si="4"/>
        <v>1</v>
      </c>
      <c r="C151" t="s">
        <v>52</v>
      </c>
      <c r="D151" t="s">
        <v>39</v>
      </c>
      <c r="E151">
        <v>40</v>
      </c>
      <c r="F151">
        <v>52</v>
      </c>
      <c r="G151">
        <v>369</v>
      </c>
      <c r="H151">
        <v>3</v>
      </c>
      <c r="I151">
        <v>2</v>
      </c>
      <c r="J151">
        <v>2</v>
      </c>
      <c r="K151">
        <v>6</v>
      </c>
      <c r="L151">
        <v>7.2</v>
      </c>
      <c r="M151">
        <v>6.8</v>
      </c>
      <c r="N151">
        <v>76.900000000000006</v>
      </c>
      <c r="O151">
        <v>99</v>
      </c>
      <c r="P151">
        <v>24</v>
      </c>
      <c r="Q151">
        <v>73</v>
      </c>
      <c r="R151">
        <v>3</v>
      </c>
      <c r="S151">
        <v>0</v>
      </c>
      <c r="T151">
        <v>1</v>
      </c>
      <c r="U151">
        <v>2</v>
      </c>
      <c r="V151">
        <v>1</v>
      </c>
      <c r="W151">
        <v>2</v>
      </c>
      <c r="X151">
        <v>3</v>
      </c>
      <c r="Y151">
        <v>130</v>
      </c>
      <c r="Z151">
        <v>8</v>
      </c>
      <c r="AA151">
        <v>16</v>
      </c>
      <c r="AB151">
        <v>1</v>
      </c>
      <c r="AC151">
        <v>1</v>
      </c>
      <c r="AD151" s="3">
        <v>37</v>
      </c>
      <c r="AE151">
        <v>21</v>
      </c>
      <c r="AF151">
        <v>33</v>
      </c>
      <c r="AG151">
        <v>224</v>
      </c>
      <c r="AH151">
        <v>2</v>
      </c>
      <c r="AI151">
        <v>0</v>
      </c>
      <c r="AJ151">
        <v>4</v>
      </c>
      <c r="AK151">
        <v>16</v>
      </c>
      <c r="AL151">
        <v>7.3</v>
      </c>
      <c r="AM151">
        <v>6.1</v>
      </c>
      <c r="AN151">
        <v>63.6</v>
      </c>
      <c r="AO151">
        <v>103.6</v>
      </c>
      <c r="AP151">
        <v>16</v>
      </c>
      <c r="AQ151">
        <v>61</v>
      </c>
      <c r="AR151">
        <v>3.8</v>
      </c>
      <c r="AS151">
        <v>0</v>
      </c>
      <c r="AT151">
        <v>0</v>
      </c>
      <c r="AU151">
        <v>0</v>
      </c>
      <c r="AV151">
        <v>0</v>
      </c>
      <c r="AW151">
        <v>2</v>
      </c>
      <c r="AX151">
        <v>6</v>
      </c>
      <c r="AY151">
        <v>238</v>
      </c>
      <c r="AZ151">
        <v>6</v>
      </c>
      <c r="BA151">
        <v>13</v>
      </c>
      <c r="BB151">
        <v>0</v>
      </c>
      <c r="BC151">
        <v>1</v>
      </c>
      <c r="BD151" s="3">
        <f t="shared" si="5"/>
        <v>23</v>
      </c>
    </row>
    <row r="152" spans="1:56">
      <c r="A152" t="s">
        <v>1</v>
      </c>
      <c r="B152">
        <f t="shared" si="4"/>
        <v>1</v>
      </c>
      <c r="C152" t="s">
        <v>52</v>
      </c>
      <c r="D152" t="s">
        <v>44</v>
      </c>
      <c r="E152">
        <v>25</v>
      </c>
      <c r="F152">
        <v>42</v>
      </c>
      <c r="G152">
        <v>202</v>
      </c>
      <c r="H152">
        <v>1</v>
      </c>
      <c r="I152">
        <v>0</v>
      </c>
      <c r="J152">
        <v>2</v>
      </c>
      <c r="K152">
        <v>13</v>
      </c>
      <c r="L152">
        <v>5.0999999999999996</v>
      </c>
      <c r="M152">
        <v>4.5999999999999996</v>
      </c>
      <c r="N152">
        <v>59.5</v>
      </c>
      <c r="O152">
        <v>79.7</v>
      </c>
      <c r="P152">
        <v>20</v>
      </c>
      <c r="Q152">
        <v>55</v>
      </c>
      <c r="R152">
        <v>2.8</v>
      </c>
      <c r="S152">
        <v>1</v>
      </c>
      <c r="T152">
        <v>2</v>
      </c>
      <c r="U152">
        <v>2</v>
      </c>
      <c r="V152">
        <v>3</v>
      </c>
      <c r="W152">
        <v>3</v>
      </c>
      <c r="X152">
        <v>7</v>
      </c>
      <c r="Y152">
        <v>362</v>
      </c>
      <c r="Z152">
        <v>5</v>
      </c>
      <c r="AA152">
        <v>15</v>
      </c>
      <c r="AB152">
        <v>0</v>
      </c>
      <c r="AC152">
        <v>1</v>
      </c>
      <c r="AD152" s="3">
        <v>31.5</v>
      </c>
      <c r="AE152">
        <v>19</v>
      </c>
      <c r="AF152">
        <v>44</v>
      </c>
      <c r="AG152">
        <v>276</v>
      </c>
      <c r="AH152">
        <v>0</v>
      </c>
      <c r="AI152">
        <v>2</v>
      </c>
      <c r="AJ152">
        <v>4</v>
      </c>
      <c r="AK152">
        <v>10</v>
      </c>
      <c r="AL152">
        <v>6.5</v>
      </c>
      <c r="AM152">
        <v>5.8</v>
      </c>
      <c r="AN152">
        <v>43.2</v>
      </c>
      <c r="AO152">
        <v>45.3</v>
      </c>
      <c r="AP152">
        <v>27</v>
      </c>
      <c r="AQ152">
        <v>110</v>
      </c>
      <c r="AR152">
        <v>4.0999999999999996</v>
      </c>
      <c r="AS152">
        <v>1</v>
      </c>
      <c r="AT152">
        <v>3</v>
      </c>
      <c r="AU152">
        <v>3</v>
      </c>
      <c r="AV152">
        <v>1</v>
      </c>
      <c r="AW152">
        <v>1</v>
      </c>
      <c r="AX152">
        <v>3</v>
      </c>
      <c r="AY152">
        <v>137</v>
      </c>
      <c r="AZ152">
        <v>6</v>
      </c>
      <c r="BA152">
        <v>16</v>
      </c>
      <c r="BB152">
        <v>0</v>
      </c>
      <c r="BC152">
        <v>2</v>
      </c>
      <c r="BD152" s="3">
        <f t="shared" si="5"/>
        <v>28.5</v>
      </c>
    </row>
    <row r="153" spans="1:56">
      <c r="A153" t="s">
        <v>1</v>
      </c>
      <c r="B153">
        <f t="shared" si="4"/>
        <v>1</v>
      </c>
      <c r="C153" t="s">
        <v>44</v>
      </c>
      <c r="D153" t="s">
        <v>40</v>
      </c>
      <c r="E153">
        <v>17</v>
      </c>
      <c r="F153">
        <v>30</v>
      </c>
      <c r="G153">
        <v>211</v>
      </c>
      <c r="H153">
        <v>3</v>
      </c>
      <c r="I153">
        <v>1</v>
      </c>
      <c r="J153">
        <v>2</v>
      </c>
      <c r="K153">
        <v>2</v>
      </c>
      <c r="L153">
        <v>7.1</v>
      </c>
      <c r="M153">
        <v>6.6</v>
      </c>
      <c r="N153">
        <v>56.7</v>
      </c>
      <c r="O153">
        <v>98.1</v>
      </c>
      <c r="P153">
        <v>21</v>
      </c>
      <c r="Q153">
        <v>63</v>
      </c>
      <c r="R153">
        <v>3</v>
      </c>
      <c r="S153">
        <v>0</v>
      </c>
      <c r="T153">
        <v>1</v>
      </c>
      <c r="U153">
        <v>1</v>
      </c>
      <c r="V153">
        <v>3</v>
      </c>
      <c r="W153">
        <v>3</v>
      </c>
      <c r="X153">
        <v>6</v>
      </c>
      <c r="Y153">
        <v>291</v>
      </c>
      <c r="Z153">
        <v>5</v>
      </c>
      <c r="AA153">
        <v>13</v>
      </c>
      <c r="AB153">
        <v>0</v>
      </c>
      <c r="AC153">
        <v>0</v>
      </c>
      <c r="AD153" s="3">
        <v>27.5</v>
      </c>
      <c r="AE153">
        <v>37</v>
      </c>
      <c r="AF153">
        <v>59</v>
      </c>
      <c r="AG153">
        <v>297</v>
      </c>
      <c r="AH153">
        <v>1</v>
      </c>
      <c r="AI153">
        <v>1</v>
      </c>
      <c r="AJ153">
        <v>3</v>
      </c>
      <c r="AK153">
        <v>12</v>
      </c>
      <c r="AL153">
        <v>5.2</v>
      </c>
      <c r="AM153">
        <v>4.8</v>
      </c>
      <c r="AN153">
        <v>62.7</v>
      </c>
      <c r="AO153">
        <v>73.900000000000006</v>
      </c>
      <c r="AP153">
        <v>17</v>
      </c>
      <c r="AQ153">
        <v>83</v>
      </c>
      <c r="AR153">
        <v>4.9000000000000004</v>
      </c>
      <c r="AS153">
        <v>0</v>
      </c>
      <c r="AT153">
        <v>1</v>
      </c>
      <c r="AU153">
        <v>2</v>
      </c>
      <c r="AV153">
        <v>0</v>
      </c>
      <c r="AW153">
        <v>1</v>
      </c>
      <c r="AX153">
        <v>6</v>
      </c>
      <c r="AY153">
        <v>253</v>
      </c>
      <c r="AZ153">
        <v>2</v>
      </c>
      <c r="BA153">
        <v>14</v>
      </c>
      <c r="BB153">
        <v>3</v>
      </c>
      <c r="BC153">
        <v>4</v>
      </c>
      <c r="BD153" s="3">
        <f t="shared" si="5"/>
        <v>32.5</v>
      </c>
    </row>
    <row r="154" spans="1:56">
      <c r="A154" t="s">
        <v>0</v>
      </c>
      <c r="B154">
        <f t="shared" si="4"/>
        <v>0</v>
      </c>
      <c r="C154" t="s">
        <v>44</v>
      </c>
      <c r="D154" t="s">
        <v>38</v>
      </c>
      <c r="E154">
        <v>21</v>
      </c>
      <c r="F154">
        <v>29</v>
      </c>
      <c r="G154">
        <v>318</v>
      </c>
      <c r="H154">
        <v>3</v>
      </c>
      <c r="I154">
        <v>0</v>
      </c>
      <c r="J154">
        <v>0</v>
      </c>
      <c r="K154">
        <v>0</v>
      </c>
      <c r="L154">
        <v>11</v>
      </c>
      <c r="M154">
        <v>11</v>
      </c>
      <c r="N154">
        <v>72.400000000000006</v>
      </c>
      <c r="O154">
        <v>142.6</v>
      </c>
      <c r="P154">
        <v>25</v>
      </c>
      <c r="Q154">
        <v>155</v>
      </c>
      <c r="R154">
        <v>6.2</v>
      </c>
      <c r="S154">
        <v>1</v>
      </c>
      <c r="T154">
        <v>1</v>
      </c>
      <c r="U154">
        <v>1</v>
      </c>
      <c r="V154">
        <v>5</v>
      </c>
      <c r="W154">
        <v>5</v>
      </c>
      <c r="X154">
        <v>2</v>
      </c>
      <c r="Y154">
        <v>81</v>
      </c>
      <c r="Z154">
        <v>3</v>
      </c>
      <c r="AA154">
        <v>10</v>
      </c>
      <c r="AB154">
        <v>1</v>
      </c>
      <c r="AC154">
        <v>3</v>
      </c>
      <c r="AD154" s="3">
        <v>25</v>
      </c>
      <c r="AE154">
        <v>36</v>
      </c>
      <c r="AF154">
        <v>50</v>
      </c>
      <c r="AG154">
        <v>461</v>
      </c>
      <c r="AH154">
        <v>6</v>
      </c>
      <c r="AI154">
        <v>2</v>
      </c>
      <c r="AJ154">
        <v>1</v>
      </c>
      <c r="AK154">
        <v>8</v>
      </c>
      <c r="AL154">
        <v>9.4</v>
      </c>
      <c r="AM154">
        <v>9</v>
      </c>
      <c r="AN154">
        <v>72</v>
      </c>
      <c r="AO154">
        <v>123.4</v>
      </c>
      <c r="AP154">
        <v>18</v>
      </c>
      <c r="AQ154">
        <v>86</v>
      </c>
      <c r="AR154">
        <v>4.8</v>
      </c>
      <c r="AS154">
        <v>0</v>
      </c>
      <c r="AT154">
        <v>0</v>
      </c>
      <c r="AU154">
        <v>0</v>
      </c>
      <c r="AV154">
        <v>6</v>
      </c>
      <c r="AW154">
        <v>6</v>
      </c>
      <c r="AX154">
        <v>2</v>
      </c>
      <c r="AY154">
        <v>82</v>
      </c>
      <c r="AZ154">
        <v>7</v>
      </c>
      <c r="BA154">
        <v>11</v>
      </c>
      <c r="BB154">
        <v>2</v>
      </c>
      <c r="BC154">
        <v>2</v>
      </c>
      <c r="BD154" s="3">
        <f t="shared" si="5"/>
        <v>35</v>
      </c>
    </row>
    <row r="155" spans="1:56">
      <c r="A155" t="s">
        <v>1</v>
      </c>
      <c r="B155">
        <f t="shared" si="4"/>
        <v>1</v>
      </c>
      <c r="C155" t="s">
        <v>44</v>
      </c>
      <c r="D155" t="s">
        <v>39</v>
      </c>
      <c r="E155">
        <v>18</v>
      </c>
      <c r="F155">
        <v>29</v>
      </c>
      <c r="G155">
        <v>206</v>
      </c>
      <c r="H155">
        <v>4</v>
      </c>
      <c r="I155">
        <v>1</v>
      </c>
      <c r="J155">
        <v>4</v>
      </c>
      <c r="K155">
        <v>12</v>
      </c>
      <c r="L155">
        <v>7.5</v>
      </c>
      <c r="M155">
        <v>6.2</v>
      </c>
      <c r="N155">
        <v>62.1</v>
      </c>
      <c r="O155">
        <v>108.6</v>
      </c>
      <c r="P155">
        <v>26</v>
      </c>
      <c r="Q155">
        <v>188</v>
      </c>
      <c r="R155">
        <v>7.2</v>
      </c>
      <c r="S155">
        <v>1</v>
      </c>
      <c r="T155">
        <v>1</v>
      </c>
      <c r="U155">
        <v>1</v>
      </c>
      <c r="V155">
        <v>4</v>
      </c>
      <c r="W155">
        <v>5</v>
      </c>
      <c r="X155">
        <v>3</v>
      </c>
      <c r="Y155">
        <v>133</v>
      </c>
      <c r="Z155">
        <v>5</v>
      </c>
      <c r="AA155">
        <v>11</v>
      </c>
      <c r="AB155">
        <v>0</v>
      </c>
      <c r="AC155">
        <v>0</v>
      </c>
      <c r="AD155" s="3">
        <v>30.5</v>
      </c>
      <c r="AE155">
        <v>22</v>
      </c>
      <c r="AF155">
        <v>32</v>
      </c>
      <c r="AG155">
        <v>302</v>
      </c>
      <c r="AH155">
        <v>0</v>
      </c>
      <c r="AI155">
        <v>3</v>
      </c>
      <c r="AJ155">
        <v>3</v>
      </c>
      <c r="AK155">
        <v>19</v>
      </c>
      <c r="AL155">
        <v>10</v>
      </c>
      <c r="AM155">
        <v>8.6</v>
      </c>
      <c r="AN155">
        <v>68.8</v>
      </c>
      <c r="AO155">
        <v>59.6</v>
      </c>
      <c r="AP155">
        <v>28</v>
      </c>
      <c r="AQ155">
        <v>145</v>
      </c>
      <c r="AR155">
        <v>5.2</v>
      </c>
      <c r="AS155">
        <v>3</v>
      </c>
      <c r="AT155">
        <v>2</v>
      </c>
      <c r="AU155">
        <v>2</v>
      </c>
      <c r="AV155">
        <v>2</v>
      </c>
      <c r="AW155">
        <v>2</v>
      </c>
      <c r="AX155">
        <v>2</v>
      </c>
      <c r="AY155">
        <v>100</v>
      </c>
      <c r="AZ155">
        <v>2</v>
      </c>
      <c r="BA155">
        <v>9</v>
      </c>
      <c r="BB155">
        <v>1</v>
      </c>
      <c r="BC155">
        <v>2</v>
      </c>
      <c r="BD155" s="3">
        <f t="shared" si="5"/>
        <v>29.5</v>
      </c>
    </row>
    <row r="156" spans="1:56">
      <c r="A156" t="s">
        <v>0</v>
      </c>
      <c r="B156">
        <f t="shared" si="4"/>
        <v>0</v>
      </c>
      <c r="C156" t="s">
        <v>44</v>
      </c>
      <c r="D156" t="s">
        <v>35</v>
      </c>
      <c r="E156">
        <v>20</v>
      </c>
      <c r="F156">
        <v>29</v>
      </c>
      <c r="G156">
        <v>134</v>
      </c>
      <c r="H156">
        <v>1</v>
      </c>
      <c r="I156">
        <v>2</v>
      </c>
      <c r="J156">
        <v>2</v>
      </c>
      <c r="K156">
        <v>10</v>
      </c>
      <c r="L156">
        <v>5</v>
      </c>
      <c r="M156">
        <v>4.3</v>
      </c>
      <c r="N156">
        <v>69</v>
      </c>
      <c r="O156">
        <v>61.6</v>
      </c>
      <c r="P156">
        <v>33</v>
      </c>
      <c r="Q156">
        <v>162</v>
      </c>
      <c r="R156">
        <v>4.9000000000000004</v>
      </c>
      <c r="S156">
        <v>1</v>
      </c>
      <c r="T156">
        <v>2</v>
      </c>
      <c r="U156">
        <v>2</v>
      </c>
      <c r="V156">
        <v>2</v>
      </c>
      <c r="W156">
        <v>2</v>
      </c>
      <c r="X156">
        <v>3</v>
      </c>
      <c r="Y156">
        <v>152</v>
      </c>
      <c r="Z156">
        <v>6</v>
      </c>
      <c r="AA156">
        <v>13</v>
      </c>
      <c r="AB156">
        <v>1</v>
      </c>
      <c r="AC156">
        <v>2</v>
      </c>
      <c r="AD156" s="3">
        <v>38</v>
      </c>
      <c r="AE156">
        <v>19</v>
      </c>
      <c r="AF156">
        <v>36</v>
      </c>
      <c r="AG156">
        <v>201</v>
      </c>
      <c r="AH156">
        <v>1</v>
      </c>
      <c r="AI156">
        <v>1</v>
      </c>
      <c r="AJ156">
        <v>1</v>
      </c>
      <c r="AK156">
        <v>12</v>
      </c>
      <c r="AL156">
        <v>5.9</v>
      </c>
      <c r="AM156">
        <v>5.4</v>
      </c>
      <c r="AN156">
        <v>52.8</v>
      </c>
      <c r="AO156">
        <v>67</v>
      </c>
      <c r="AP156">
        <v>25</v>
      </c>
      <c r="AQ156">
        <v>125</v>
      </c>
      <c r="AR156">
        <v>5</v>
      </c>
      <c r="AS156">
        <v>1</v>
      </c>
      <c r="AT156">
        <v>3</v>
      </c>
      <c r="AU156">
        <v>3</v>
      </c>
      <c r="AV156">
        <v>2</v>
      </c>
      <c r="AW156">
        <v>2</v>
      </c>
      <c r="AX156">
        <v>3</v>
      </c>
      <c r="AY156">
        <v>136</v>
      </c>
      <c r="AZ156">
        <v>4</v>
      </c>
      <c r="BA156">
        <v>11</v>
      </c>
      <c r="BB156">
        <v>1</v>
      </c>
      <c r="BC156">
        <v>1</v>
      </c>
      <c r="BD156" s="3">
        <f t="shared" si="5"/>
        <v>22</v>
      </c>
    </row>
    <row r="157" spans="1:56">
      <c r="A157" t="s">
        <v>1</v>
      </c>
      <c r="B157">
        <f t="shared" si="4"/>
        <v>1</v>
      </c>
      <c r="C157" t="s">
        <v>44</v>
      </c>
      <c r="D157" t="s">
        <v>52</v>
      </c>
      <c r="E157">
        <v>19</v>
      </c>
      <c r="F157">
        <v>32</v>
      </c>
      <c r="G157">
        <v>170</v>
      </c>
      <c r="H157">
        <v>1</v>
      </c>
      <c r="I157">
        <v>1</v>
      </c>
      <c r="J157">
        <v>1</v>
      </c>
      <c r="K157">
        <v>4</v>
      </c>
      <c r="L157">
        <v>5.4</v>
      </c>
      <c r="M157">
        <v>5.2</v>
      </c>
      <c r="N157">
        <v>59.4</v>
      </c>
      <c r="O157">
        <v>71.099999999999994</v>
      </c>
      <c r="P157">
        <v>28</v>
      </c>
      <c r="Q157">
        <v>155</v>
      </c>
      <c r="R157">
        <v>5.5</v>
      </c>
      <c r="S157">
        <v>0</v>
      </c>
      <c r="T157">
        <v>4</v>
      </c>
      <c r="U157">
        <v>4</v>
      </c>
      <c r="V157">
        <v>1</v>
      </c>
      <c r="W157">
        <v>1</v>
      </c>
      <c r="X157">
        <v>2</v>
      </c>
      <c r="Y157">
        <v>79</v>
      </c>
      <c r="Z157">
        <v>5</v>
      </c>
      <c r="AA157">
        <v>11</v>
      </c>
      <c r="AB157">
        <v>0</v>
      </c>
      <c r="AC157">
        <v>1</v>
      </c>
      <c r="AD157" s="3">
        <v>30</v>
      </c>
      <c r="AE157">
        <v>24</v>
      </c>
      <c r="AF157">
        <v>35</v>
      </c>
      <c r="AG157">
        <v>190</v>
      </c>
      <c r="AH157">
        <v>1</v>
      </c>
      <c r="AI157">
        <v>1</v>
      </c>
      <c r="AJ157">
        <v>3</v>
      </c>
      <c r="AK157">
        <v>27</v>
      </c>
      <c r="AL157">
        <v>6.2</v>
      </c>
      <c r="AM157">
        <v>5</v>
      </c>
      <c r="AN157">
        <v>68.599999999999994</v>
      </c>
      <c r="AO157">
        <v>79.5</v>
      </c>
      <c r="AP157">
        <v>21</v>
      </c>
      <c r="AQ157">
        <v>101</v>
      </c>
      <c r="AR157">
        <v>4.8</v>
      </c>
      <c r="AS157">
        <v>1</v>
      </c>
      <c r="AT157">
        <v>1</v>
      </c>
      <c r="AU157">
        <v>1</v>
      </c>
      <c r="AV157">
        <v>2</v>
      </c>
      <c r="AW157">
        <v>2</v>
      </c>
      <c r="AX157">
        <v>4</v>
      </c>
      <c r="AY157">
        <v>154</v>
      </c>
      <c r="AZ157">
        <v>4</v>
      </c>
      <c r="BA157">
        <v>10</v>
      </c>
      <c r="BB157">
        <v>0</v>
      </c>
      <c r="BC157">
        <v>1</v>
      </c>
      <c r="BD157" s="3">
        <f t="shared" si="5"/>
        <v>30</v>
      </c>
    </row>
    <row r="158" spans="1:56">
      <c r="A158" t="s">
        <v>0</v>
      </c>
      <c r="B158">
        <f t="shared" si="4"/>
        <v>0</v>
      </c>
      <c r="C158" t="s">
        <v>44</v>
      </c>
      <c r="D158" t="s">
        <v>63</v>
      </c>
      <c r="E158">
        <v>17</v>
      </c>
      <c r="F158">
        <v>32</v>
      </c>
      <c r="G158">
        <v>195</v>
      </c>
      <c r="H158">
        <v>1</v>
      </c>
      <c r="I158">
        <v>1</v>
      </c>
      <c r="J158">
        <v>2</v>
      </c>
      <c r="K158">
        <v>15</v>
      </c>
      <c r="L158">
        <v>6.6</v>
      </c>
      <c r="M158">
        <v>5.7</v>
      </c>
      <c r="N158">
        <v>53.1</v>
      </c>
      <c r="O158">
        <v>69.099999999999994</v>
      </c>
      <c r="P158">
        <v>24</v>
      </c>
      <c r="Q158">
        <v>211</v>
      </c>
      <c r="R158">
        <v>8.8000000000000007</v>
      </c>
      <c r="S158">
        <v>1</v>
      </c>
      <c r="T158">
        <v>2</v>
      </c>
      <c r="U158">
        <v>3</v>
      </c>
      <c r="V158">
        <v>2</v>
      </c>
      <c r="W158">
        <v>2</v>
      </c>
      <c r="X158">
        <v>2</v>
      </c>
      <c r="Y158">
        <v>95</v>
      </c>
      <c r="Z158">
        <v>4</v>
      </c>
      <c r="AA158">
        <v>10</v>
      </c>
      <c r="AB158">
        <v>0</v>
      </c>
      <c r="AC158">
        <v>0</v>
      </c>
      <c r="AD158" s="3">
        <v>28</v>
      </c>
      <c r="AE158">
        <v>19</v>
      </c>
      <c r="AF158">
        <v>27</v>
      </c>
      <c r="AG158">
        <v>155</v>
      </c>
      <c r="AH158">
        <v>2</v>
      </c>
      <c r="AI158">
        <v>0</v>
      </c>
      <c r="AJ158">
        <v>4</v>
      </c>
      <c r="AK158">
        <v>18</v>
      </c>
      <c r="AL158">
        <v>6.4</v>
      </c>
      <c r="AM158">
        <v>5</v>
      </c>
      <c r="AN158">
        <v>70.400000000000006</v>
      </c>
      <c r="AO158">
        <v>109.3</v>
      </c>
      <c r="AP158">
        <v>31</v>
      </c>
      <c r="AQ158">
        <v>83</v>
      </c>
      <c r="AR158">
        <v>2.7</v>
      </c>
      <c r="AS158">
        <v>1</v>
      </c>
      <c r="AT158">
        <v>1</v>
      </c>
      <c r="AU158">
        <v>1</v>
      </c>
      <c r="AV158">
        <v>3</v>
      </c>
      <c r="AW158">
        <v>3</v>
      </c>
      <c r="AX158">
        <v>4</v>
      </c>
      <c r="AY158">
        <v>185</v>
      </c>
      <c r="AZ158">
        <v>7</v>
      </c>
      <c r="BA158">
        <v>14</v>
      </c>
      <c r="BB158">
        <v>0</v>
      </c>
      <c r="BC158">
        <v>0</v>
      </c>
      <c r="BD158" s="3">
        <f t="shared" si="5"/>
        <v>32</v>
      </c>
    </row>
    <row r="159" spans="1:56">
      <c r="A159" t="s">
        <v>1</v>
      </c>
      <c r="B159">
        <f t="shared" si="4"/>
        <v>1</v>
      </c>
      <c r="C159" t="s">
        <v>44</v>
      </c>
      <c r="D159" t="s">
        <v>49</v>
      </c>
      <c r="E159">
        <v>9</v>
      </c>
      <c r="F159">
        <v>16</v>
      </c>
      <c r="G159">
        <v>94</v>
      </c>
      <c r="H159">
        <v>0</v>
      </c>
      <c r="I159">
        <v>0</v>
      </c>
      <c r="J159">
        <v>3</v>
      </c>
      <c r="K159">
        <v>26</v>
      </c>
      <c r="L159">
        <v>7.5</v>
      </c>
      <c r="M159">
        <v>4.9000000000000004</v>
      </c>
      <c r="N159">
        <v>56.3</v>
      </c>
      <c r="O159">
        <v>73.400000000000006</v>
      </c>
      <c r="P159">
        <v>44</v>
      </c>
      <c r="Q159">
        <v>160</v>
      </c>
      <c r="R159">
        <v>3.6</v>
      </c>
      <c r="S159">
        <v>2</v>
      </c>
      <c r="T159">
        <v>3</v>
      </c>
      <c r="U159">
        <v>3</v>
      </c>
      <c r="V159">
        <v>2</v>
      </c>
      <c r="W159">
        <v>2</v>
      </c>
      <c r="X159">
        <v>3</v>
      </c>
      <c r="Y159">
        <v>181</v>
      </c>
      <c r="Z159">
        <v>7</v>
      </c>
      <c r="AA159">
        <v>15</v>
      </c>
      <c r="AB159">
        <v>2</v>
      </c>
      <c r="AC159">
        <v>2</v>
      </c>
      <c r="AD159" s="3">
        <v>34</v>
      </c>
      <c r="AE159">
        <v>22</v>
      </c>
      <c r="AF159">
        <v>27</v>
      </c>
      <c r="AG159">
        <v>223</v>
      </c>
      <c r="AH159">
        <v>0</v>
      </c>
      <c r="AI159">
        <v>0</v>
      </c>
      <c r="AJ159">
        <v>5</v>
      </c>
      <c r="AK159">
        <v>35</v>
      </c>
      <c r="AL159">
        <v>9.6</v>
      </c>
      <c r="AM159">
        <v>7</v>
      </c>
      <c r="AN159">
        <v>81.5</v>
      </c>
      <c r="AO159">
        <v>101.1</v>
      </c>
      <c r="AP159">
        <v>24</v>
      </c>
      <c r="AQ159">
        <v>113</v>
      </c>
      <c r="AR159">
        <v>4.7</v>
      </c>
      <c r="AS159">
        <v>2</v>
      </c>
      <c r="AT159">
        <v>2</v>
      </c>
      <c r="AU159">
        <v>3</v>
      </c>
      <c r="AV159">
        <v>2</v>
      </c>
      <c r="AW159">
        <v>2</v>
      </c>
      <c r="AX159">
        <v>3</v>
      </c>
      <c r="AY159">
        <v>173</v>
      </c>
      <c r="AZ159">
        <v>2</v>
      </c>
      <c r="BA159">
        <v>11</v>
      </c>
      <c r="BB159">
        <v>1</v>
      </c>
      <c r="BC159">
        <v>1</v>
      </c>
      <c r="BD159" s="3">
        <f t="shared" si="5"/>
        <v>26</v>
      </c>
    </row>
    <row r="160" spans="1:56">
      <c r="A160" t="s">
        <v>1</v>
      </c>
      <c r="B160">
        <f t="shared" si="4"/>
        <v>1</v>
      </c>
      <c r="C160" t="s">
        <v>44</v>
      </c>
      <c r="D160" t="s">
        <v>68</v>
      </c>
      <c r="E160">
        <v>27</v>
      </c>
      <c r="F160">
        <v>38</v>
      </c>
      <c r="G160">
        <v>222</v>
      </c>
      <c r="H160">
        <v>2</v>
      </c>
      <c r="I160">
        <v>0</v>
      </c>
      <c r="J160">
        <v>3</v>
      </c>
      <c r="K160">
        <v>16</v>
      </c>
      <c r="L160">
        <v>6.3</v>
      </c>
      <c r="M160">
        <v>5.4</v>
      </c>
      <c r="N160">
        <v>71.099999999999994</v>
      </c>
      <c r="O160">
        <v>103.2</v>
      </c>
      <c r="P160">
        <v>33</v>
      </c>
      <c r="Q160">
        <v>231</v>
      </c>
      <c r="R160">
        <v>7</v>
      </c>
      <c r="S160">
        <v>1</v>
      </c>
      <c r="T160">
        <v>2</v>
      </c>
      <c r="U160">
        <v>3</v>
      </c>
      <c r="V160">
        <v>3</v>
      </c>
      <c r="W160">
        <v>3</v>
      </c>
      <c r="X160">
        <v>4</v>
      </c>
      <c r="Y160">
        <v>210</v>
      </c>
      <c r="Z160">
        <v>6</v>
      </c>
      <c r="AA160">
        <v>13</v>
      </c>
      <c r="AB160">
        <v>0</v>
      </c>
      <c r="AC160">
        <v>1</v>
      </c>
      <c r="AD160" s="3">
        <v>38.5</v>
      </c>
      <c r="AE160">
        <v>26</v>
      </c>
      <c r="AF160">
        <v>44</v>
      </c>
      <c r="AG160">
        <v>305</v>
      </c>
      <c r="AH160">
        <v>1</v>
      </c>
      <c r="AI160">
        <v>0</v>
      </c>
      <c r="AJ160">
        <v>3</v>
      </c>
      <c r="AK160">
        <v>20</v>
      </c>
      <c r="AL160">
        <v>7.4</v>
      </c>
      <c r="AM160">
        <v>6.5</v>
      </c>
      <c r="AN160">
        <v>59.1</v>
      </c>
      <c r="AO160">
        <v>87.8</v>
      </c>
      <c r="AP160">
        <v>15</v>
      </c>
      <c r="AQ160">
        <v>44</v>
      </c>
      <c r="AR160">
        <v>2.9</v>
      </c>
      <c r="AS160">
        <v>1</v>
      </c>
      <c r="AT160">
        <v>3</v>
      </c>
      <c r="AU160">
        <v>3</v>
      </c>
      <c r="AV160">
        <v>1</v>
      </c>
      <c r="AW160">
        <v>1</v>
      </c>
      <c r="AX160">
        <v>5</v>
      </c>
      <c r="AY160">
        <v>267</v>
      </c>
      <c r="AZ160">
        <v>4</v>
      </c>
      <c r="BA160">
        <v>13</v>
      </c>
      <c r="BB160">
        <v>1</v>
      </c>
      <c r="BC160">
        <v>1</v>
      </c>
      <c r="BD160" s="3">
        <f t="shared" si="5"/>
        <v>21.5</v>
      </c>
    </row>
    <row r="161" spans="1:56">
      <c r="A161" t="s">
        <v>1</v>
      </c>
      <c r="B161">
        <f t="shared" si="4"/>
        <v>1</v>
      </c>
      <c r="C161" t="s">
        <v>44</v>
      </c>
      <c r="D161" t="s">
        <v>65</v>
      </c>
      <c r="E161">
        <v>12</v>
      </c>
      <c r="F161">
        <v>22</v>
      </c>
      <c r="G161">
        <v>131</v>
      </c>
      <c r="H161">
        <v>1</v>
      </c>
      <c r="I161">
        <v>0</v>
      </c>
      <c r="J161">
        <v>3</v>
      </c>
      <c r="K161">
        <v>2</v>
      </c>
      <c r="L161">
        <v>6</v>
      </c>
      <c r="M161">
        <v>5.2</v>
      </c>
      <c r="N161">
        <v>54.5</v>
      </c>
      <c r="O161">
        <v>87.5</v>
      </c>
      <c r="P161">
        <v>40</v>
      </c>
      <c r="Q161">
        <v>188</v>
      </c>
      <c r="R161">
        <v>4.7</v>
      </c>
      <c r="S161">
        <v>2</v>
      </c>
      <c r="T161">
        <v>2</v>
      </c>
      <c r="U161">
        <v>2</v>
      </c>
      <c r="V161">
        <v>3</v>
      </c>
      <c r="W161">
        <v>3</v>
      </c>
      <c r="X161">
        <v>4</v>
      </c>
      <c r="Y161">
        <v>193</v>
      </c>
      <c r="Z161">
        <v>9</v>
      </c>
      <c r="AA161">
        <v>15</v>
      </c>
      <c r="AB161">
        <v>0</v>
      </c>
      <c r="AC161">
        <v>0</v>
      </c>
      <c r="AD161" s="3">
        <v>38</v>
      </c>
      <c r="AE161">
        <v>20</v>
      </c>
      <c r="AF161">
        <v>30</v>
      </c>
      <c r="AG161">
        <v>195</v>
      </c>
      <c r="AH161">
        <v>1</v>
      </c>
      <c r="AI161">
        <v>1</v>
      </c>
      <c r="AJ161">
        <v>4</v>
      </c>
      <c r="AK161">
        <v>28</v>
      </c>
      <c r="AL161">
        <v>7.4</v>
      </c>
      <c r="AM161">
        <v>5.7</v>
      </c>
      <c r="AN161">
        <v>66.7</v>
      </c>
      <c r="AO161">
        <v>81.900000000000006</v>
      </c>
      <c r="AP161">
        <v>15</v>
      </c>
      <c r="AQ161">
        <v>48</v>
      </c>
      <c r="AR161">
        <v>3.2</v>
      </c>
      <c r="AS161">
        <v>0</v>
      </c>
      <c r="AT161">
        <v>2</v>
      </c>
      <c r="AU161">
        <v>2</v>
      </c>
      <c r="AV161">
        <v>1</v>
      </c>
      <c r="AW161">
        <v>1</v>
      </c>
      <c r="AX161">
        <v>5</v>
      </c>
      <c r="AY161">
        <v>232</v>
      </c>
      <c r="AZ161">
        <v>3</v>
      </c>
      <c r="BA161">
        <v>11</v>
      </c>
      <c r="BB161">
        <v>1</v>
      </c>
      <c r="BC161">
        <v>1</v>
      </c>
      <c r="BD161" s="3">
        <f t="shared" si="5"/>
        <v>22</v>
      </c>
    </row>
    <row r="162" spans="1:56">
      <c r="A162" t="s">
        <v>1</v>
      </c>
      <c r="B162">
        <f t="shared" si="4"/>
        <v>1</v>
      </c>
      <c r="C162" t="s">
        <v>44</v>
      </c>
      <c r="D162" t="s">
        <v>67</v>
      </c>
      <c r="E162">
        <v>24</v>
      </c>
      <c r="F162">
        <v>33</v>
      </c>
      <c r="G162">
        <v>193</v>
      </c>
      <c r="H162">
        <v>0</v>
      </c>
      <c r="I162">
        <v>1</v>
      </c>
      <c r="J162">
        <v>3</v>
      </c>
      <c r="K162">
        <v>16</v>
      </c>
      <c r="L162">
        <v>6.3</v>
      </c>
      <c r="M162">
        <v>5.4</v>
      </c>
      <c r="N162">
        <v>72.7</v>
      </c>
      <c r="O162">
        <v>74.400000000000006</v>
      </c>
      <c r="P162">
        <v>30</v>
      </c>
      <c r="Q162">
        <v>115</v>
      </c>
      <c r="R162">
        <v>3.8</v>
      </c>
      <c r="S162">
        <v>1</v>
      </c>
      <c r="T162">
        <v>2</v>
      </c>
      <c r="U162">
        <v>2</v>
      </c>
      <c r="V162">
        <v>1</v>
      </c>
      <c r="W162">
        <v>1</v>
      </c>
      <c r="X162">
        <v>7</v>
      </c>
      <c r="Y162">
        <v>251</v>
      </c>
      <c r="Z162">
        <v>6</v>
      </c>
      <c r="AA162">
        <v>15</v>
      </c>
      <c r="AB162">
        <v>0</v>
      </c>
      <c r="AC162">
        <v>0</v>
      </c>
      <c r="AD162" s="3">
        <v>19</v>
      </c>
      <c r="AE162">
        <v>21</v>
      </c>
      <c r="AF162">
        <v>33</v>
      </c>
      <c r="AG162">
        <v>169</v>
      </c>
      <c r="AH162">
        <v>0</v>
      </c>
      <c r="AI162">
        <v>2</v>
      </c>
      <c r="AJ162">
        <v>4</v>
      </c>
      <c r="AK162">
        <v>27</v>
      </c>
      <c r="AL162">
        <v>5.9</v>
      </c>
      <c r="AM162">
        <v>4.5999999999999996</v>
      </c>
      <c r="AN162">
        <v>63.6</v>
      </c>
      <c r="AO162">
        <v>51.2</v>
      </c>
      <c r="AP162">
        <v>17</v>
      </c>
      <c r="AQ162">
        <v>36</v>
      </c>
      <c r="AR162">
        <v>2.1</v>
      </c>
      <c r="AS162">
        <v>0</v>
      </c>
      <c r="AT162">
        <v>1</v>
      </c>
      <c r="AU162">
        <v>1</v>
      </c>
      <c r="AV162">
        <v>0</v>
      </c>
      <c r="AW162">
        <v>0</v>
      </c>
      <c r="AX162">
        <v>6</v>
      </c>
      <c r="AY162">
        <v>265</v>
      </c>
      <c r="AZ162">
        <v>3</v>
      </c>
      <c r="BA162">
        <v>12</v>
      </c>
      <c r="BB162">
        <v>0</v>
      </c>
      <c r="BC162">
        <v>1</v>
      </c>
      <c r="BD162" s="3">
        <f t="shared" si="5"/>
        <v>41</v>
      </c>
    </row>
    <row r="163" spans="1:56">
      <c r="A163" t="s">
        <v>0</v>
      </c>
      <c r="B163">
        <f t="shared" si="4"/>
        <v>0</v>
      </c>
      <c r="C163" t="s">
        <v>44</v>
      </c>
      <c r="D163" t="s">
        <v>41</v>
      </c>
      <c r="E163">
        <v>16</v>
      </c>
      <c r="F163">
        <v>32</v>
      </c>
      <c r="G163">
        <v>253</v>
      </c>
      <c r="H163">
        <v>1</v>
      </c>
      <c r="I163">
        <v>0</v>
      </c>
      <c r="J163">
        <v>1</v>
      </c>
      <c r="K163">
        <v>1</v>
      </c>
      <c r="L163">
        <v>7.9</v>
      </c>
      <c r="M163">
        <v>7.7</v>
      </c>
      <c r="N163">
        <v>50</v>
      </c>
      <c r="O163">
        <v>87.1</v>
      </c>
      <c r="P163">
        <v>35</v>
      </c>
      <c r="Q163">
        <v>162</v>
      </c>
      <c r="R163">
        <v>4.5999999999999996</v>
      </c>
      <c r="S163">
        <v>1</v>
      </c>
      <c r="T163">
        <v>4</v>
      </c>
      <c r="U163">
        <v>5</v>
      </c>
      <c r="V163">
        <v>1</v>
      </c>
      <c r="W163">
        <v>1</v>
      </c>
      <c r="X163">
        <v>1</v>
      </c>
      <c r="Y163">
        <v>53</v>
      </c>
      <c r="Z163">
        <v>8</v>
      </c>
      <c r="AA163">
        <v>14</v>
      </c>
      <c r="AB163">
        <v>0</v>
      </c>
      <c r="AC163">
        <v>1</v>
      </c>
      <c r="AD163" s="3">
        <v>32.5</v>
      </c>
      <c r="AE163">
        <v>29</v>
      </c>
      <c r="AF163">
        <v>37</v>
      </c>
      <c r="AG163">
        <v>294</v>
      </c>
      <c r="AH163">
        <v>3</v>
      </c>
      <c r="AI163">
        <v>0</v>
      </c>
      <c r="AJ163">
        <v>4</v>
      </c>
      <c r="AK163">
        <v>27</v>
      </c>
      <c r="AL163">
        <v>8.6999999999999993</v>
      </c>
      <c r="AM163">
        <v>7.2</v>
      </c>
      <c r="AN163">
        <v>78.400000000000006</v>
      </c>
      <c r="AO163">
        <v>126.8</v>
      </c>
      <c r="AP163">
        <v>20</v>
      </c>
      <c r="AQ163">
        <v>38</v>
      </c>
      <c r="AR163">
        <v>1.9</v>
      </c>
      <c r="AS163">
        <v>0</v>
      </c>
      <c r="AT163">
        <v>2</v>
      </c>
      <c r="AU163">
        <v>2</v>
      </c>
      <c r="AV163">
        <v>2</v>
      </c>
      <c r="AW163">
        <v>2</v>
      </c>
      <c r="AX163">
        <v>3</v>
      </c>
      <c r="AY163">
        <v>206</v>
      </c>
      <c r="AZ163">
        <v>4</v>
      </c>
      <c r="BA163">
        <v>13</v>
      </c>
      <c r="BB163">
        <v>2</v>
      </c>
      <c r="BC163">
        <v>3</v>
      </c>
      <c r="BD163" s="3">
        <f t="shared" si="5"/>
        <v>27.5</v>
      </c>
    </row>
    <row r="164" spans="1:56">
      <c r="A164" t="s">
        <v>1</v>
      </c>
      <c r="B164">
        <f t="shared" si="4"/>
        <v>1</v>
      </c>
      <c r="C164" t="s">
        <v>44</v>
      </c>
      <c r="D164" t="s">
        <v>59</v>
      </c>
      <c r="E164">
        <v>30</v>
      </c>
      <c r="F164">
        <v>37</v>
      </c>
      <c r="G164">
        <v>182</v>
      </c>
      <c r="H164">
        <v>0</v>
      </c>
      <c r="I164">
        <v>2</v>
      </c>
      <c r="J164">
        <v>4</v>
      </c>
      <c r="K164">
        <v>16</v>
      </c>
      <c r="L164">
        <v>5.4</v>
      </c>
      <c r="M164">
        <v>4.4000000000000004</v>
      </c>
      <c r="N164">
        <v>81.099999999999994</v>
      </c>
      <c r="O164">
        <v>64.599999999999994</v>
      </c>
      <c r="P164">
        <v>28</v>
      </c>
      <c r="Q164">
        <v>103</v>
      </c>
      <c r="R164">
        <v>3.7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6</v>
      </c>
      <c r="Y164">
        <v>303</v>
      </c>
      <c r="Z164">
        <v>3</v>
      </c>
      <c r="AA164">
        <v>13</v>
      </c>
      <c r="AB164">
        <v>3</v>
      </c>
      <c r="AC164">
        <v>3</v>
      </c>
      <c r="AD164" s="3">
        <v>32.5</v>
      </c>
      <c r="AE164">
        <v>17</v>
      </c>
      <c r="AF164">
        <v>22</v>
      </c>
      <c r="AG164">
        <v>184</v>
      </c>
      <c r="AH164">
        <v>0</v>
      </c>
      <c r="AI164">
        <v>0</v>
      </c>
      <c r="AJ164">
        <v>2</v>
      </c>
      <c r="AK164">
        <v>5</v>
      </c>
      <c r="AL164">
        <v>8.6</v>
      </c>
      <c r="AM164">
        <v>7.7</v>
      </c>
      <c r="AN164">
        <v>77.3</v>
      </c>
      <c r="AO164">
        <v>101.3</v>
      </c>
      <c r="AP164">
        <v>28</v>
      </c>
      <c r="AQ164">
        <v>88</v>
      </c>
      <c r="AR164">
        <v>3.1</v>
      </c>
      <c r="AS164">
        <v>0</v>
      </c>
      <c r="AT164">
        <v>3</v>
      </c>
      <c r="AU164">
        <v>4</v>
      </c>
      <c r="AV164">
        <v>0</v>
      </c>
      <c r="AW164">
        <v>0</v>
      </c>
      <c r="AX164">
        <v>7</v>
      </c>
      <c r="AY164">
        <v>288</v>
      </c>
      <c r="AZ164">
        <v>2</v>
      </c>
      <c r="BA164">
        <v>12</v>
      </c>
      <c r="BB164">
        <v>0</v>
      </c>
      <c r="BC164">
        <v>0</v>
      </c>
      <c r="BD164" s="3">
        <f t="shared" si="5"/>
        <v>27.5</v>
      </c>
    </row>
    <row r="165" spans="1:56">
      <c r="A165" t="s">
        <v>1</v>
      </c>
      <c r="B165">
        <f t="shared" si="4"/>
        <v>1</v>
      </c>
      <c r="C165" t="s">
        <v>44</v>
      </c>
      <c r="D165" t="s">
        <v>45</v>
      </c>
      <c r="E165">
        <v>11</v>
      </c>
      <c r="F165">
        <v>17</v>
      </c>
      <c r="G165">
        <v>94</v>
      </c>
      <c r="H165">
        <v>0</v>
      </c>
      <c r="I165">
        <v>0</v>
      </c>
      <c r="J165">
        <v>2</v>
      </c>
      <c r="K165">
        <v>10</v>
      </c>
      <c r="L165">
        <v>6.1</v>
      </c>
      <c r="M165">
        <v>4.9000000000000004</v>
      </c>
      <c r="N165">
        <v>64.7</v>
      </c>
      <c r="O165">
        <v>79</v>
      </c>
      <c r="P165">
        <v>42</v>
      </c>
      <c r="Q165">
        <v>215</v>
      </c>
      <c r="R165">
        <v>5.0999999999999996</v>
      </c>
      <c r="S165">
        <v>1</v>
      </c>
      <c r="T165">
        <v>3</v>
      </c>
      <c r="U165">
        <v>3</v>
      </c>
      <c r="V165">
        <v>1</v>
      </c>
      <c r="W165">
        <v>1</v>
      </c>
      <c r="X165">
        <v>3</v>
      </c>
      <c r="Y165">
        <v>124</v>
      </c>
      <c r="Z165">
        <v>4</v>
      </c>
      <c r="AA165">
        <v>13</v>
      </c>
      <c r="AB165">
        <v>1</v>
      </c>
      <c r="AC165">
        <v>2</v>
      </c>
      <c r="AD165" s="3">
        <v>33</v>
      </c>
      <c r="AE165">
        <v>22</v>
      </c>
      <c r="AF165">
        <v>31</v>
      </c>
      <c r="AG165">
        <v>264</v>
      </c>
      <c r="AH165">
        <v>1</v>
      </c>
      <c r="AI165">
        <v>3</v>
      </c>
      <c r="AJ165">
        <v>2</v>
      </c>
      <c r="AK165">
        <v>12</v>
      </c>
      <c r="AL165">
        <v>8.9</v>
      </c>
      <c r="AM165">
        <v>8</v>
      </c>
      <c r="AN165">
        <v>71</v>
      </c>
      <c r="AO165">
        <v>67.900000000000006</v>
      </c>
      <c r="AP165">
        <v>20</v>
      </c>
      <c r="AQ165">
        <v>65</v>
      </c>
      <c r="AR165">
        <v>3.3</v>
      </c>
      <c r="AS165">
        <v>1</v>
      </c>
      <c r="AT165">
        <v>0</v>
      </c>
      <c r="AU165">
        <v>1</v>
      </c>
      <c r="AV165">
        <v>2</v>
      </c>
      <c r="AW165">
        <v>2</v>
      </c>
      <c r="AX165">
        <v>3</v>
      </c>
      <c r="AY165">
        <v>111</v>
      </c>
      <c r="AZ165">
        <v>4</v>
      </c>
      <c r="BA165">
        <v>8</v>
      </c>
      <c r="BB165">
        <v>0</v>
      </c>
      <c r="BC165">
        <v>0</v>
      </c>
      <c r="BD165" s="3">
        <f t="shared" si="5"/>
        <v>27</v>
      </c>
    </row>
    <row r="166" spans="1:56">
      <c r="A166" t="s">
        <v>0</v>
      </c>
      <c r="B166">
        <f t="shared" si="4"/>
        <v>0</v>
      </c>
      <c r="C166" t="s">
        <v>44</v>
      </c>
      <c r="D166" t="s">
        <v>49</v>
      </c>
      <c r="E166">
        <v>17</v>
      </c>
      <c r="F166">
        <v>30</v>
      </c>
      <c r="G166">
        <v>126</v>
      </c>
      <c r="H166">
        <v>0</v>
      </c>
      <c r="I166">
        <v>1</v>
      </c>
      <c r="J166">
        <v>3</v>
      </c>
      <c r="K166">
        <v>12</v>
      </c>
      <c r="L166">
        <v>4.5999999999999996</v>
      </c>
      <c r="M166">
        <v>3.8</v>
      </c>
      <c r="N166">
        <v>56.7</v>
      </c>
      <c r="O166">
        <v>52.9</v>
      </c>
      <c r="P166">
        <v>28</v>
      </c>
      <c r="Q166">
        <v>198</v>
      </c>
      <c r="R166">
        <v>7.1</v>
      </c>
      <c r="S166">
        <v>0</v>
      </c>
      <c r="T166">
        <v>1</v>
      </c>
      <c r="U166">
        <v>3</v>
      </c>
      <c r="V166">
        <v>0</v>
      </c>
      <c r="W166">
        <v>0</v>
      </c>
      <c r="X166">
        <v>1</v>
      </c>
      <c r="Y166">
        <v>41</v>
      </c>
      <c r="Z166">
        <v>5</v>
      </c>
      <c r="AA166">
        <v>12</v>
      </c>
      <c r="AB166">
        <v>0</v>
      </c>
      <c r="AC166">
        <v>3</v>
      </c>
      <c r="AD166" s="3">
        <v>27</v>
      </c>
      <c r="AE166">
        <v>18</v>
      </c>
      <c r="AF166">
        <v>28</v>
      </c>
      <c r="AG166">
        <v>140</v>
      </c>
      <c r="AH166">
        <v>1</v>
      </c>
      <c r="AI166">
        <v>0</v>
      </c>
      <c r="AJ166">
        <v>3</v>
      </c>
      <c r="AK166">
        <v>21</v>
      </c>
      <c r="AL166">
        <v>5.8</v>
      </c>
      <c r="AM166">
        <v>4.5</v>
      </c>
      <c r="AN166">
        <v>64.3</v>
      </c>
      <c r="AO166">
        <v>88.4</v>
      </c>
      <c r="AP166">
        <v>33</v>
      </c>
      <c r="AQ166">
        <v>143</v>
      </c>
      <c r="AR166">
        <v>4.3</v>
      </c>
      <c r="AS166">
        <v>0</v>
      </c>
      <c r="AT166">
        <v>2</v>
      </c>
      <c r="AU166">
        <v>4</v>
      </c>
      <c r="AV166">
        <v>1</v>
      </c>
      <c r="AW166">
        <v>1</v>
      </c>
      <c r="AX166">
        <v>3</v>
      </c>
      <c r="AY166">
        <v>155</v>
      </c>
      <c r="AZ166">
        <v>5</v>
      </c>
      <c r="BA166">
        <v>15</v>
      </c>
      <c r="BB166">
        <v>2</v>
      </c>
      <c r="BC166">
        <v>2</v>
      </c>
      <c r="BD166" s="3">
        <f t="shared" si="5"/>
        <v>33</v>
      </c>
    </row>
    <row r="167" spans="1:56">
      <c r="A167" t="s">
        <v>1</v>
      </c>
      <c r="B167">
        <f t="shared" si="4"/>
        <v>1</v>
      </c>
      <c r="C167" t="s">
        <v>44</v>
      </c>
      <c r="D167" t="s">
        <v>66</v>
      </c>
      <c r="E167">
        <v>9</v>
      </c>
      <c r="F167">
        <v>17</v>
      </c>
      <c r="G167">
        <v>115</v>
      </c>
      <c r="H167">
        <v>1</v>
      </c>
      <c r="I167">
        <v>0</v>
      </c>
      <c r="J167">
        <v>0</v>
      </c>
      <c r="K167">
        <v>0</v>
      </c>
      <c r="L167">
        <v>6.8</v>
      </c>
      <c r="M167">
        <v>6.8</v>
      </c>
      <c r="N167">
        <v>52.9</v>
      </c>
      <c r="O167">
        <v>94</v>
      </c>
      <c r="P167">
        <v>34</v>
      </c>
      <c r="Q167">
        <v>184</v>
      </c>
      <c r="R167">
        <v>5.4</v>
      </c>
      <c r="S167">
        <v>0</v>
      </c>
      <c r="T167">
        <v>3</v>
      </c>
      <c r="U167">
        <v>4</v>
      </c>
      <c r="V167">
        <v>0</v>
      </c>
      <c r="W167">
        <v>0</v>
      </c>
      <c r="X167">
        <v>3</v>
      </c>
      <c r="Y167">
        <v>115</v>
      </c>
      <c r="Z167">
        <v>4</v>
      </c>
      <c r="AA167">
        <v>12</v>
      </c>
      <c r="AB167">
        <v>0</v>
      </c>
      <c r="AC167">
        <v>0</v>
      </c>
      <c r="AD167" s="3">
        <v>27.5</v>
      </c>
      <c r="AE167">
        <v>22</v>
      </c>
      <c r="AF167">
        <v>33</v>
      </c>
      <c r="AG167">
        <v>212</v>
      </c>
      <c r="AH167">
        <v>0</v>
      </c>
      <c r="AI167">
        <v>0</v>
      </c>
      <c r="AJ167">
        <v>2</v>
      </c>
      <c r="AK167">
        <v>6</v>
      </c>
      <c r="AL167">
        <v>6.6</v>
      </c>
      <c r="AM167">
        <v>6.1</v>
      </c>
      <c r="AN167">
        <v>66.7</v>
      </c>
      <c r="AO167">
        <v>84.4</v>
      </c>
      <c r="AP167">
        <v>33</v>
      </c>
      <c r="AQ167">
        <v>115</v>
      </c>
      <c r="AR167">
        <v>3.5</v>
      </c>
      <c r="AS167">
        <v>0</v>
      </c>
      <c r="AT167">
        <v>3</v>
      </c>
      <c r="AU167">
        <v>3</v>
      </c>
      <c r="AV167">
        <v>0</v>
      </c>
      <c r="AW167">
        <v>0</v>
      </c>
      <c r="AX167">
        <v>3</v>
      </c>
      <c r="AY167">
        <v>112</v>
      </c>
      <c r="AZ167">
        <v>5</v>
      </c>
      <c r="BA167">
        <v>14</v>
      </c>
      <c r="BB167">
        <v>1</v>
      </c>
      <c r="BC167">
        <v>4</v>
      </c>
      <c r="BD167" s="3">
        <f t="shared" si="5"/>
        <v>32.5</v>
      </c>
    </row>
    <row r="168" spans="1:56">
      <c r="A168" t="s">
        <v>0</v>
      </c>
      <c r="B168">
        <f t="shared" si="4"/>
        <v>0</v>
      </c>
      <c r="C168" t="s">
        <v>44</v>
      </c>
      <c r="D168" t="s">
        <v>45</v>
      </c>
      <c r="E168">
        <v>14</v>
      </c>
      <c r="F168">
        <v>21</v>
      </c>
      <c r="G168">
        <v>120</v>
      </c>
      <c r="H168">
        <v>1</v>
      </c>
      <c r="I168">
        <v>1</v>
      </c>
      <c r="J168">
        <v>1</v>
      </c>
      <c r="K168">
        <v>10</v>
      </c>
      <c r="L168">
        <v>6.2</v>
      </c>
      <c r="M168">
        <v>5.5</v>
      </c>
      <c r="N168">
        <v>66.7</v>
      </c>
      <c r="O168">
        <v>77.5</v>
      </c>
      <c r="P168">
        <v>28</v>
      </c>
      <c r="Q168">
        <v>120</v>
      </c>
      <c r="R168">
        <v>4.3</v>
      </c>
      <c r="S168">
        <v>0</v>
      </c>
      <c r="T168">
        <v>2</v>
      </c>
      <c r="U168">
        <v>2</v>
      </c>
      <c r="V168">
        <v>1</v>
      </c>
      <c r="W168">
        <v>1</v>
      </c>
      <c r="X168">
        <v>4</v>
      </c>
      <c r="Y168">
        <v>179</v>
      </c>
      <c r="Z168">
        <v>5</v>
      </c>
      <c r="AA168">
        <v>12</v>
      </c>
      <c r="AB168">
        <v>0</v>
      </c>
      <c r="AC168">
        <v>0</v>
      </c>
      <c r="AD168" s="3">
        <v>12</v>
      </c>
      <c r="AE168">
        <v>15</v>
      </c>
      <c r="AF168">
        <v>27</v>
      </c>
      <c r="AG168">
        <v>153</v>
      </c>
      <c r="AH168">
        <v>1</v>
      </c>
      <c r="AI168">
        <v>0</v>
      </c>
      <c r="AJ168">
        <v>2</v>
      </c>
      <c r="AK168">
        <v>15</v>
      </c>
      <c r="AL168">
        <v>6.2</v>
      </c>
      <c r="AM168">
        <v>5.3</v>
      </c>
      <c r="AN168">
        <v>55.6</v>
      </c>
      <c r="AO168">
        <v>84.3</v>
      </c>
      <c r="AP168">
        <v>41</v>
      </c>
      <c r="AQ168">
        <v>198</v>
      </c>
      <c r="AR168">
        <v>4.8</v>
      </c>
      <c r="AS168">
        <v>0</v>
      </c>
      <c r="AT168">
        <v>3</v>
      </c>
      <c r="AU168">
        <v>4</v>
      </c>
      <c r="AV168">
        <v>1</v>
      </c>
      <c r="AW168">
        <v>1</v>
      </c>
      <c r="AX168">
        <v>2</v>
      </c>
      <c r="AY168">
        <v>99</v>
      </c>
      <c r="AZ168">
        <v>10</v>
      </c>
      <c r="BA168">
        <v>16</v>
      </c>
      <c r="BB168">
        <v>0</v>
      </c>
      <c r="BC168">
        <v>0</v>
      </c>
      <c r="BD168" s="3">
        <f t="shared" si="5"/>
        <v>48</v>
      </c>
    </row>
    <row r="169" spans="1:56">
      <c r="A169" t="s">
        <v>0</v>
      </c>
      <c r="B169">
        <f t="shared" si="4"/>
        <v>0</v>
      </c>
      <c r="C169" t="s">
        <v>44</v>
      </c>
      <c r="D169" t="s">
        <v>52</v>
      </c>
      <c r="E169">
        <v>19</v>
      </c>
      <c r="F169">
        <v>44</v>
      </c>
      <c r="G169">
        <v>276</v>
      </c>
      <c r="H169">
        <v>0</v>
      </c>
      <c r="I169">
        <v>2</v>
      </c>
      <c r="J169">
        <v>4</v>
      </c>
      <c r="K169">
        <v>10</v>
      </c>
      <c r="L169">
        <v>6.5</v>
      </c>
      <c r="M169">
        <v>5.8</v>
      </c>
      <c r="N169">
        <v>43.2</v>
      </c>
      <c r="O169">
        <v>45.3</v>
      </c>
      <c r="P169">
        <v>27</v>
      </c>
      <c r="Q169">
        <v>110</v>
      </c>
      <c r="R169">
        <v>4.0999999999999996</v>
      </c>
      <c r="S169">
        <v>1</v>
      </c>
      <c r="T169">
        <v>3</v>
      </c>
      <c r="U169">
        <v>3</v>
      </c>
      <c r="V169">
        <v>1</v>
      </c>
      <c r="W169">
        <v>1</v>
      </c>
      <c r="X169">
        <v>3</v>
      </c>
      <c r="Y169">
        <v>137</v>
      </c>
      <c r="Z169">
        <v>6</v>
      </c>
      <c r="AA169">
        <v>16</v>
      </c>
      <c r="AB169">
        <v>0</v>
      </c>
      <c r="AC169">
        <v>2</v>
      </c>
      <c r="AD169" s="3">
        <v>28.5</v>
      </c>
      <c r="AE169">
        <v>25</v>
      </c>
      <c r="AF169">
        <v>42</v>
      </c>
      <c r="AG169">
        <v>202</v>
      </c>
      <c r="AH169">
        <v>1</v>
      </c>
      <c r="AI169">
        <v>0</v>
      </c>
      <c r="AJ169">
        <v>2</v>
      </c>
      <c r="AK169">
        <v>13</v>
      </c>
      <c r="AL169">
        <v>5.0999999999999996</v>
      </c>
      <c r="AM169">
        <v>4.5999999999999996</v>
      </c>
      <c r="AN169">
        <v>59.5</v>
      </c>
      <c r="AO169">
        <v>79.7</v>
      </c>
      <c r="AP169">
        <v>20</v>
      </c>
      <c r="AQ169">
        <v>55</v>
      </c>
      <c r="AR169">
        <v>2.8</v>
      </c>
      <c r="AS169">
        <v>1</v>
      </c>
      <c r="AT169">
        <v>2</v>
      </c>
      <c r="AU169">
        <v>2</v>
      </c>
      <c r="AV169">
        <v>3</v>
      </c>
      <c r="AW169">
        <v>3</v>
      </c>
      <c r="AX169">
        <v>7</v>
      </c>
      <c r="AY169">
        <v>362</v>
      </c>
      <c r="AZ169">
        <v>5</v>
      </c>
      <c r="BA169">
        <v>15</v>
      </c>
      <c r="BB169">
        <v>0</v>
      </c>
      <c r="BC169">
        <v>1</v>
      </c>
      <c r="BD169" s="3">
        <f t="shared" si="5"/>
        <v>31.5</v>
      </c>
    </row>
    <row r="170" spans="1:56">
      <c r="A170" t="s">
        <v>1</v>
      </c>
      <c r="B170">
        <f t="shared" si="4"/>
        <v>1</v>
      </c>
      <c r="C170" t="s">
        <v>45</v>
      </c>
      <c r="D170" t="s">
        <v>52</v>
      </c>
      <c r="E170">
        <v>21</v>
      </c>
      <c r="F170">
        <v>38</v>
      </c>
      <c r="G170">
        <v>192</v>
      </c>
      <c r="H170">
        <v>1</v>
      </c>
      <c r="I170">
        <v>0</v>
      </c>
      <c r="J170">
        <v>1</v>
      </c>
      <c r="K170">
        <v>2</v>
      </c>
      <c r="L170">
        <v>5.0999999999999996</v>
      </c>
      <c r="M170">
        <v>4.9000000000000004</v>
      </c>
      <c r="N170">
        <v>55.3</v>
      </c>
      <c r="O170">
        <v>78</v>
      </c>
      <c r="P170">
        <v>22</v>
      </c>
      <c r="Q170">
        <v>75</v>
      </c>
      <c r="R170">
        <v>3.4</v>
      </c>
      <c r="S170">
        <v>0</v>
      </c>
      <c r="T170">
        <v>3</v>
      </c>
      <c r="U170">
        <v>4</v>
      </c>
      <c r="V170">
        <v>2</v>
      </c>
      <c r="W170">
        <v>2</v>
      </c>
      <c r="X170">
        <v>8</v>
      </c>
      <c r="Y170">
        <v>388</v>
      </c>
      <c r="Z170">
        <v>4</v>
      </c>
      <c r="AA170">
        <v>15</v>
      </c>
      <c r="AB170">
        <v>0</v>
      </c>
      <c r="AC170">
        <v>0</v>
      </c>
      <c r="AD170" s="3">
        <v>26.5</v>
      </c>
      <c r="AE170">
        <v>33</v>
      </c>
      <c r="AF170">
        <v>53</v>
      </c>
      <c r="AG170">
        <v>299</v>
      </c>
      <c r="AH170">
        <v>2</v>
      </c>
      <c r="AI170">
        <v>4</v>
      </c>
      <c r="AJ170">
        <v>7</v>
      </c>
      <c r="AK170">
        <v>39</v>
      </c>
      <c r="AL170">
        <v>6.4</v>
      </c>
      <c r="AM170">
        <v>5</v>
      </c>
      <c r="AN170">
        <v>62.3</v>
      </c>
      <c r="AO170">
        <v>58.6</v>
      </c>
      <c r="AP170">
        <v>34</v>
      </c>
      <c r="AQ170">
        <v>133</v>
      </c>
      <c r="AR170">
        <v>3.9</v>
      </c>
      <c r="AS170">
        <v>0</v>
      </c>
      <c r="AT170">
        <v>2</v>
      </c>
      <c r="AU170">
        <v>3</v>
      </c>
      <c r="AV170">
        <v>0</v>
      </c>
      <c r="AW170">
        <v>1</v>
      </c>
      <c r="AX170">
        <v>3</v>
      </c>
      <c r="AY170">
        <v>158</v>
      </c>
      <c r="AZ170">
        <v>8</v>
      </c>
      <c r="BA170">
        <v>16</v>
      </c>
      <c r="BB170">
        <v>1</v>
      </c>
      <c r="BC170">
        <v>3</v>
      </c>
      <c r="BD170" s="3">
        <f t="shared" si="5"/>
        <v>33.5</v>
      </c>
    </row>
    <row r="171" spans="1:56">
      <c r="A171" t="s">
        <v>0</v>
      </c>
      <c r="B171">
        <f t="shared" si="4"/>
        <v>0</v>
      </c>
      <c r="C171" t="s">
        <v>45</v>
      </c>
      <c r="D171" t="s">
        <v>39</v>
      </c>
      <c r="E171">
        <v>21</v>
      </c>
      <c r="F171">
        <v>33</v>
      </c>
      <c r="G171">
        <v>152</v>
      </c>
      <c r="H171">
        <v>1</v>
      </c>
      <c r="I171">
        <v>1</v>
      </c>
      <c r="J171">
        <v>3</v>
      </c>
      <c r="K171">
        <v>16</v>
      </c>
      <c r="L171">
        <v>5.0999999999999996</v>
      </c>
      <c r="M171">
        <v>4.2</v>
      </c>
      <c r="N171">
        <v>63.6</v>
      </c>
      <c r="O171">
        <v>71.8</v>
      </c>
      <c r="P171">
        <v>22</v>
      </c>
      <c r="Q171">
        <v>91</v>
      </c>
      <c r="R171">
        <v>4.0999999999999996</v>
      </c>
      <c r="S171">
        <v>0</v>
      </c>
      <c r="T171">
        <v>2</v>
      </c>
      <c r="U171">
        <v>2</v>
      </c>
      <c r="V171">
        <v>0</v>
      </c>
      <c r="W171">
        <v>0</v>
      </c>
      <c r="X171">
        <v>4</v>
      </c>
      <c r="Y171">
        <v>206</v>
      </c>
      <c r="Z171">
        <v>8</v>
      </c>
      <c r="AA171">
        <v>15</v>
      </c>
      <c r="AB171">
        <v>0</v>
      </c>
      <c r="AC171">
        <v>0</v>
      </c>
      <c r="AD171" s="3">
        <v>26.5</v>
      </c>
      <c r="AE171">
        <v>21</v>
      </c>
      <c r="AF171">
        <v>35</v>
      </c>
      <c r="AG171">
        <v>252</v>
      </c>
      <c r="AH171">
        <v>1</v>
      </c>
      <c r="AI171">
        <v>1</v>
      </c>
      <c r="AJ171">
        <v>0</v>
      </c>
      <c r="AK171">
        <v>0</v>
      </c>
      <c r="AL171">
        <v>7.2</v>
      </c>
      <c r="AM171">
        <v>7.2</v>
      </c>
      <c r="AN171">
        <v>60</v>
      </c>
      <c r="AO171">
        <v>79.7</v>
      </c>
      <c r="AP171">
        <v>31</v>
      </c>
      <c r="AQ171">
        <v>124</v>
      </c>
      <c r="AR171">
        <v>4</v>
      </c>
      <c r="AS171">
        <v>1</v>
      </c>
      <c r="AT171">
        <v>1</v>
      </c>
      <c r="AU171">
        <v>2</v>
      </c>
      <c r="AV171">
        <v>2</v>
      </c>
      <c r="AW171">
        <v>2</v>
      </c>
      <c r="AX171">
        <v>4</v>
      </c>
      <c r="AY171">
        <v>166</v>
      </c>
      <c r="AZ171">
        <v>9</v>
      </c>
      <c r="BA171">
        <v>17</v>
      </c>
      <c r="BB171">
        <v>0</v>
      </c>
      <c r="BC171">
        <v>0</v>
      </c>
      <c r="BD171" s="3">
        <f t="shared" si="5"/>
        <v>33.5</v>
      </c>
    </row>
    <row r="172" spans="1:56">
      <c r="A172" t="s">
        <v>0</v>
      </c>
      <c r="B172">
        <f t="shared" si="4"/>
        <v>0</v>
      </c>
      <c r="C172" t="s">
        <v>45</v>
      </c>
      <c r="D172" t="s">
        <v>49</v>
      </c>
      <c r="E172">
        <v>20</v>
      </c>
      <c r="F172">
        <v>32</v>
      </c>
      <c r="G172">
        <v>204</v>
      </c>
      <c r="H172">
        <v>0</v>
      </c>
      <c r="I172">
        <v>0</v>
      </c>
      <c r="J172">
        <v>1</v>
      </c>
      <c r="K172">
        <v>3</v>
      </c>
      <c r="L172">
        <v>6.5</v>
      </c>
      <c r="M172">
        <v>6.2</v>
      </c>
      <c r="N172">
        <v>62.5</v>
      </c>
      <c r="O172">
        <v>80.7</v>
      </c>
      <c r="P172">
        <v>22</v>
      </c>
      <c r="Q172">
        <v>104</v>
      </c>
      <c r="R172">
        <v>4.7</v>
      </c>
      <c r="S172">
        <v>2</v>
      </c>
      <c r="T172">
        <v>1</v>
      </c>
      <c r="U172">
        <v>2</v>
      </c>
      <c r="V172">
        <v>2</v>
      </c>
      <c r="W172">
        <v>2</v>
      </c>
      <c r="X172">
        <v>5</v>
      </c>
      <c r="Y172">
        <v>212</v>
      </c>
      <c r="Z172">
        <v>1</v>
      </c>
      <c r="AA172">
        <v>9</v>
      </c>
      <c r="AB172">
        <v>0</v>
      </c>
      <c r="AC172">
        <v>0</v>
      </c>
      <c r="AD172" s="3">
        <v>24</v>
      </c>
      <c r="AE172">
        <v>21</v>
      </c>
      <c r="AF172">
        <v>31</v>
      </c>
      <c r="AG172">
        <v>205</v>
      </c>
      <c r="AH172">
        <v>2</v>
      </c>
      <c r="AI172">
        <v>0</v>
      </c>
      <c r="AJ172">
        <v>2</v>
      </c>
      <c r="AK172">
        <v>15</v>
      </c>
      <c r="AL172">
        <v>7.1</v>
      </c>
      <c r="AM172">
        <v>6.2</v>
      </c>
      <c r="AN172">
        <v>67.7</v>
      </c>
      <c r="AO172">
        <v>107.6</v>
      </c>
      <c r="AP172">
        <v>38</v>
      </c>
      <c r="AQ172">
        <v>171</v>
      </c>
      <c r="AR172">
        <v>4.5</v>
      </c>
      <c r="AS172">
        <v>1</v>
      </c>
      <c r="AT172">
        <v>1</v>
      </c>
      <c r="AU172">
        <v>1</v>
      </c>
      <c r="AV172">
        <v>2</v>
      </c>
      <c r="AW172">
        <v>3</v>
      </c>
      <c r="AX172">
        <v>5</v>
      </c>
      <c r="AY172">
        <v>203</v>
      </c>
      <c r="AZ172">
        <v>6</v>
      </c>
      <c r="BA172">
        <v>16</v>
      </c>
      <c r="BB172">
        <v>3</v>
      </c>
      <c r="BC172">
        <v>4</v>
      </c>
      <c r="BD172" s="3">
        <f t="shared" si="5"/>
        <v>36</v>
      </c>
    </row>
    <row r="173" spans="1:56">
      <c r="A173" t="s">
        <v>0</v>
      </c>
      <c r="B173">
        <f t="shared" si="4"/>
        <v>0</v>
      </c>
      <c r="C173" t="s">
        <v>45</v>
      </c>
      <c r="D173" t="s">
        <v>40</v>
      </c>
      <c r="E173">
        <v>17</v>
      </c>
      <c r="F173">
        <v>26</v>
      </c>
      <c r="G173">
        <v>178</v>
      </c>
      <c r="H173">
        <v>0</v>
      </c>
      <c r="I173">
        <v>4</v>
      </c>
      <c r="J173">
        <v>3</v>
      </c>
      <c r="K173">
        <v>26</v>
      </c>
      <c r="L173">
        <v>7.8</v>
      </c>
      <c r="M173">
        <v>6.1</v>
      </c>
      <c r="N173">
        <v>65.400000000000006</v>
      </c>
      <c r="O173">
        <v>45.5</v>
      </c>
      <c r="P173">
        <v>31</v>
      </c>
      <c r="Q173">
        <v>119</v>
      </c>
      <c r="R173">
        <v>3.8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4</v>
      </c>
      <c r="Y173">
        <v>158</v>
      </c>
      <c r="Z173">
        <v>6</v>
      </c>
      <c r="AA173">
        <v>12</v>
      </c>
      <c r="AB173">
        <v>1</v>
      </c>
      <c r="AC173">
        <v>1</v>
      </c>
      <c r="AD173" s="3">
        <v>30</v>
      </c>
      <c r="AE173">
        <v>19</v>
      </c>
      <c r="AF173">
        <v>37</v>
      </c>
      <c r="AG173">
        <v>250</v>
      </c>
      <c r="AH173">
        <v>2</v>
      </c>
      <c r="AI173">
        <v>2</v>
      </c>
      <c r="AJ173">
        <v>1</v>
      </c>
      <c r="AK173">
        <v>4</v>
      </c>
      <c r="AL173">
        <v>6.9</v>
      </c>
      <c r="AM173">
        <v>6.6</v>
      </c>
      <c r="AN173">
        <v>51.4</v>
      </c>
      <c r="AO173">
        <v>68.5</v>
      </c>
      <c r="AP173">
        <v>29</v>
      </c>
      <c r="AQ173">
        <v>98</v>
      </c>
      <c r="AR173">
        <v>3.4</v>
      </c>
      <c r="AS173">
        <v>1</v>
      </c>
      <c r="AT173">
        <v>1</v>
      </c>
      <c r="AU173">
        <v>1</v>
      </c>
      <c r="AV173">
        <v>3</v>
      </c>
      <c r="AW173">
        <v>3</v>
      </c>
      <c r="AX173">
        <v>5</v>
      </c>
      <c r="AY173">
        <v>235</v>
      </c>
      <c r="AZ173">
        <v>6</v>
      </c>
      <c r="BA173">
        <v>15</v>
      </c>
      <c r="BB173">
        <v>1</v>
      </c>
      <c r="BC173">
        <v>1</v>
      </c>
      <c r="BD173" s="3">
        <f t="shared" si="5"/>
        <v>30</v>
      </c>
    </row>
    <row r="174" spans="1:56">
      <c r="A174" t="s">
        <v>0</v>
      </c>
      <c r="B174">
        <f t="shared" si="4"/>
        <v>0</v>
      </c>
      <c r="C174" t="s">
        <v>45</v>
      </c>
      <c r="D174" t="s">
        <v>35</v>
      </c>
      <c r="E174">
        <v>34</v>
      </c>
      <c r="F174">
        <v>52</v>
      </c>
      <c r="G174">
        <v>310</v>
      </c>
      <c r="H174">
        <v>0</v>
      </c>
      <c r="I174">
        <v>1</v>
      </c>
      <c r="J174">
        <v>3</v>
      </c>
      <c r="K174">
        <v>17</v>
      </c>
      <c r="L174">
        <v>6.3</v>
      </c>
      <c r="M174">
        <v>5.6</v>
      </c>
      <c r="N174">
        <v>65.400000000000006</v>
      </c>
      <c r="O174">
        <v>73.400000000000006</v>
      </c>
      <c r="P174">
        <v>17</v>
      </c>
      <c r="Q174">
        <v>54</v>
      </c>
      <c r="R174">
        <v>3.2</v>
      </c>
      <c r="S174">
        <v>0</v>
      </c>
      <c r="T174">
        <v>1</v>
      </c>
      <c r="U174">
        <v>3</v>
      </c>
      <c r="V174">
        <v>0</v>
      </c>
      <c r="W174">
        <v>0</v>
      </c>
      <c r="X174">
        <v>4</v>
      </c>
      <c r="Y174">
        <v>163</v>
      </c>
      <c r="Z174">
        <v>5</v>
      </c>
      <c r="AA174">
        <v>15</v>
      </c>
      <c r="AB174">
        <v>0</v>
      </c>
      <c r="AC174">
        <v>3</v>
      </c>
      <c r="AD174" s="3">
        <v>12</v>
      </c>
      <c r="AE174">
        <v>22</v>
      </c>
      <c r="AF174">
        <v>36</v>
      </c>
      <c r="AG174">
        <v>432</v>
      </c>
      <c r="AH174">
        <v>4</v>
      </c>
      <c r="AI174">
        <v>1</v>
      </c>
      <c r="AJ174">
        <v>0</v>
      </c>
      <c r="AK174">
        <v>0</v>
      </c>
      <c r="AL174">
        <v>12</v>
      </c>
      <c r="AM174">
        <v>12</v>
      </c>
      <c r="AN174">
        <v>61.1</v>
      </c>
      <c r="AO174">
        <v>128.5</v>
      </c>
      <c r="AP174">
        <v>18</v>
      </c>
      <c r="AQ174">
        <v>120</v>
      </c>
      <c r="AR174">
        <v>6.7</v>
      </c>
      <c r="AS174">
        <v>1</v>
      </c>
      <c r="AT174">
        <v>1</v>
      </c>
      <c r="AU174">
        <v>2</v>
      </c>
      <c r="AV174">
        <v>5</v>
      </c>
      <c r="AW174">
        <v>5</v>
      </c>
      <c r="AX174">
        <v>2</v>
      </c>
      <c r="AY174">
        <v>110</v>
      </c>
      <c r="AZ174">
        <v>5</v>
      </c>
      <c r="BA174">
        <v>9</v>
      </c>
      <c r="BB174">
        <v>0</v>
      </c>
      <c r="BC174">
        <v>0</v>
      </c>
      <c r="BD174" s="3">
        <f t="shared" si="5"/>
        <v>48</v>
      </c>
    </row>
    <row r="175" spans="1:56">
      <c r="A175" t="s">
        <v>1</v>
      </c>
      <c r="B175">
        <f t="shared" si="4"/>
        <v>1</v>
      </c>
      <c r="C175" t="s">
        <v>45</v>
      </c>
      <c r="D175" t="s">
        <v>68</v>
      </c>
      <c r="E175">
        <v>20</v>
      </c>
      <c r="F175">
        <v>30</v>
      </c>
      <c r="G175">
        <v>193</v>
      </c>
      <c r="H175">
        <v>2</v>
      </c>
      <c r="I175">
        <v>0</v>
      </c>
      <c r="J175">
        <v>2</v>
      </c>
      <c r="K175">
        <v>18</v>
      </c>
      <c r="L175">
        <v>7</v>
      </c>
      <c r="M175">
        <v>6</v>
      </c>
      <c r="N175">
        <v>66.7</v>
      </c>
      <c r="O175">
        <v>106.7</v>
      </c>
      <c r="P175">
        <v>29</v>
      </c>
      <c r="Q175">
        <v>77</v>
      </c>
      <c r="R175">
        <v>2.7</v>
      </c>
      <c r="S175">
        <v>0</v>
      </c>
      <c r="T175">
        <v>2</v>
      </c>
      <c r="U175">
        <v>2</v>
      </c>
      <c r="V175">
        <v>2</v>
      </c>
      <c r="W175">
        <v>2</v>
      </c>
      <c r="X175">
        <v>5</v>
      </c>
      <c r="Y175">
        <v>221</v>
      </c>
      <c r="Z175">
        <v>7</v>
      </c>
      <c r="AA175">
        <v>15</v>
      </c>
      <c r="AB175">
        <v>1</v>
      </c>
      <c r="AC175">
        <v>1</v>
      </c>
      <c r="AD175" s="3">
        <v>30</v>
      </c>
      <c r="AE175">
        <v>25</v>
      </c>
      <c r="AF175">
        <v>40</v>
      </c>
      <c r="AG175">
        <v>229</v>
      </c>
      <c r="AH175">
        <v>1</v>
      </c>
      <c r="AI175">
        <v>0</v>
      </c>
      <c r="AJ175">
        <v>2</v>
      </c>
      <c r="AK175">
        <v>14</v>
      </c>
      <c r="AL175">
        <v>6.1</v>
      </c>
      <c r="AM175">
        <v>5.5</v>
      </c>
      <c r="AN175">
        <v>62.5</v>
      </c>
      <c r="AO175">
        <v>86.4</v>
      </c>
      <c r="AP175">
        <v>26</v>
      </c>
      <c r="AQ175">
        <v>75</v>
      </c>
      <c r="AR175">
        <v>2.9</v>
      </c>
      <c r="AS175">
        <v>0</v>
      </c>
      <c r="AT175">
        <v>4</v>
      </c>
      <c r="AU175">
        <v>4</v>
      </c>
      <c r="AV175">
        <v>0</v>
      </c>
      <c r="AW175">
        <v>0</v>
      </c>
      <c r="AX175">
        <v>5</v>
      </c>
      <c r="AY175">
        <v>230</v>
      </c>
      <c r="AZ175">
        <v>4</v>
      </c>
      <c r="BA175">
        <v>14</v>
      </c>
      <c r="BB175">
        <v>2</v>
      </c>
      <c r="BC175">
        <v>2</v>
      </c>
      <c r="BD175" s="3">
        <f t="shared" si="5"/>
        <v>30</v>
      </c>
    </row>
    <row r="176" spans="1:56">
      <c r="A176" t="s">
        <v>0</v>
      </c>
      <c r="B176">
        <f t="shared" si="4"/>
        <v>0</v>
      </c>
      <c r="C176" t="s">
        <v>45</v>
      </c>
      <c r="D176" t="s">
        <v>38</v>
      </c>
      <c r="E176">
        <v>32</v>
      </c>
      <c r="F176">
        <v>44</v>
      </c>
      <c r="G176">
        <v>246</v>
      </c>
      <c r="H176">
        <v>1</v>
      </c>
      <c r="I176">
        <v>3</v>
      </c>
      <c r="J176">
        <v>2</v>
      </c>
      <c r="K176">
        <v>11</v>
      </c>
      <c r="L176">
        <v>5.8</v>
      </c>
      <c r="M176">
        <v>5.3</v>
      </c>
      <c r="N176">
        <v>72.7</v>
      </c>
      <c r="O176">
        <v>65.2</v>
      </c>
      <c r="P176">
        <v>23</v>
      </c>
      <c r="Q176">
        <v>95</v>
      </c>
      <c r="R176">
        <v>4.0999999999999996</v>
      </c>
      <c r="S176">
        <v>0</v>
      </c>
      <c r="T176">
        <v>1</v>
      </c>
      <c r="U176">
        <v>1</v>
      </c>
      <c r="V176">
        <v>1</v>
      </c>
      <c r="W176">
        <v>1</v>
      </c>
      <c r="X176">
        <v>6</v>
      </c>
      <c r="Y176">
        <v>251</v>
      </c>
      <c r="Z176">
        <v>4</v>
      </c>
      <c r="AA176">
        <v>14</v>
      </c>
      <c r="AB176">
        <v>2</v>
      </c>
      <c r="AC176">
        <v>2</v>
      </c>
      <c r="AD176" s="3">
        <v>33.5</v>
      </c>
      <c r="AE176">
        <v>21</v>
      </c>
      <c r="AF176">
        <v>35</v>
      </c>
      <c r="AG176">
        <v>261</v>
      </c>
      <c r="AH176">
        <v>1</v>
      </c>
      <c r="AI176">
        <v>0</v>
      </c>
      <c r="AJ176">
        <v>0</v>
      </c>
      <c r="AK176">
        <v>0</v>
      </c>
      <c r="AL176">
        <v>7.5</v>
      </c>
      <c r="AM176">
        <v>7.5</v>
      </c>
      <c r="AN176">
        <v>60</v>
      </c>
      <c r="AO176">
        <v>92.7</v>
      </c>
      <c r="AP176">
        <v>27</v>
      </c>
      <c r="AQ176">
        <v>111</v>
      </c>
      <c r="AR176">
        <v>4.0999999999999996</v>
      </c>
      <c r="AS176">
        <v>0</v>
      </c>
      <c r="AT176">
        <v>3</v>
      </c>
      <c r="AU176">
        <v>3</v>
      </c>
      <c r="AV176">
        <v>1</v>
      </c>
      <c r="AW176">
        <v>1</v>
      </c>
      <c r="AX176">
        <v>6</v>
      </c>
      <c r="AY176">
        <v>256</v>
      </c>
      <c r="AZ176">
        <v>4</v>
      </c>
      <c r="BA176">
        <v>14</v>
      </c>
      <c r="BB176">
        <v>0</v>
      </c>
      <c r="BC176">
        <v>1</v>
      </c>
      <c r="BD176" s="3">
        <f t="shared" si="5"/>
        <v>26.5</v>
      </c>
    </row>
    <row r="177" spans="1:56">
      <c r="A177" t="s">
        <v>0</v>
      </c>
      <c r="B177">
        <f t="shared" si="4"/>
        <v>0</v>
      </c>
      <c r="C177" t="s">
        <v>45</v>
      </c>
      <c r="D177" t="s">
        <v>62</v>
      </c>
      <c r="E177">
        <v>27</v>
      </c>
      <c r="F177">
        <v>40</v>
      </c>
      <c r="G177">
        <v>158</v>
      </c>
      <c r="H177">
        <v>1</v>
      </c>
      <c r="I177">
        <v>1</v>
      </c>
      <c r="J177">
        <v>6</v>
      </c>
      <c r="K177">
        <v>38</v>
      </c>
      <c r="L177">
        <v>4.9000000000000004</v>
      </c>
      <c r="M177">
        <v>3.4</v>
      </c>
      <c r="N177">
        <v>67.5</v>
      </c>
      <c r="O177">
        <v>72.7</v>
      </c>
      <c r="P177">
        <v>24</v>
      </c>
      <c r="Q177">
        <v>144</v>
      </c>
      <c r="R177">
        <v>6</v>
      </c>
      <c r="S177">
        <v>0</v>
      </c>
      <c r="T177">
        <v>2</v>
      </c>
      <c r="U177">
        <v>2</v>
      </c>
      <c r="V177">
        <v>1</v>
      </c>
      <c r="W177">
        <v>1</v>
      </c>
      <c r="X177">
        <v>4</v>
      </c>
      <c r="Y177">
        <v>180</v>
      </c>
      <c r="Z177">
        <v>1</v>
      </c>
      <c r="AA177">
        <v>12</v>
      </c>
      <c r="AB177">
        <v>4</v>
      </c>
      <c r="AC177">
        <v>4</v>
      </c>
      <c r="AD177" s="3">
        <v>34.5</v>
      </c>
      <c r="AE177">
        <v>20</v>
      </c>
      <c r="AF177">
        <v>30</v>
      </c>
      <c r="AG177">
        <v>290</v>
      </c>
      <c r="AH177">
        <v>4</v>
      </c>
      <c r="AI177">
        <v>0</v>
      </c>
      <c r="AJ177">
        <v>3</v>
      </c>
      <c r="AK177">
        <v>18</v>
      </c>
      <c r="AL177">
        <v>10.3</v>
      </c>
      <c r="AM177">
        <v>8.8000000000000007</v>
      </c>
      <c r="AN177">
        <v>66.7</v>
      </c>
      <c r="AO177">
        <v>137.5</v>
      </c>
      <c r="AP177">
        <v>20</v>
      </c>
      <c r="AQ177">
        <v>111</v>
      </c>
      <c r="AR177">
        <v>5.6</v>
      </c>
      <c r="AS177">
        <v>1</v>
      </c>
      <c r="AT177">
        <v>0</v>
      </c>
      <c r="AU177">
        <v>0</v>
      </c>
      <c r="AV177">
        <v>5</v>
      </c>
      <c r="AW177">
        <v>5</v>
      </c>
      <c r="AX177">
        <v>4</v>
      </c>
      <c r="AY177">
        <v>183</v>
      </c>
      <c r="AZ177">
        <v>7</v>
      </c>
      <c r="BA177">
        <v>12</v>
      </c>
      <c r="BB177">
        <v>1</v>
      </c>
      <c r="BC177">
        <v>1</v>
      </c>
      <c r="BD177" s="3">
        <f t="shared" si="5"/>
        <v>25.5</v>
      </c>
    </row>
    <row r="178" spans="1:56">
      <c r="A178" t="s">
        <v>1</v>
      </c>
      <c r="B178">
        <f t="shared" si="4"/>
        <v>1</v>
      </c>
      <c r="C178" t="s">
        <v>45</v>
      </c>
      <c r="D178" t="s">
        <v>65</v>
      </c>
      <c r="E178">
        <v>18</v>
      </c>
      <c r="F178">
        <v>30</v>
      </c>
      <c r="G178">
        <v>162</v>
      </c>
      <c r="H178">
        <v>0</v>
      </c>
      <c r="I178">
        <v>0</v>
      </c>
      <c r="J178">
        <v>6</v>
      </c>
      <c r="K178">
        <v>37</v>
      </c>
      <c r="L178">
        <v>6.6</v>
      </c>
      <c r="M178">
        <v>4.5</v>
      </c>
      <c r="N178">
        <v>60</v>
      </c>
      <c r="O178">
        <v>74.599999999999994</v>
      </c>
      <c r="P178">
        <v>43</v>
      </c>
      <c r="Q178">
        <v>217</v>
      </c>
      <c r="R178">
        <v>5</v>
      </c>
      <c r="S178">
        <v>2</v>
      </c>
      <c r="T178">
        <v>2</v>
      </c>
      <c r="U178">
        <v>4</v>
      </c>
      <c r="V178">
        <v>2</v>
      </c>
      <c r="W178">
        <v>2</v>
      </c>
      <c r="X178">
        <v>3</v>
      </c>
      <c r="Y178">
        <v>123</v>
      </c>
      <c r="Z178">
        <v>9</v>
      </c>
      <c r="AA178">
        <v>17</v>
      </c>
      <c r="AB178">
        <v>1</v>
      </c>
      <c r="AC178">
        <v>1</v>
      </c>
      <c r="AD178" s="3">
        <v>15</v>
      </c>
      <c r="AE178">
        <v>17</v>
      </c>
      <c r="AF178">
        <v>28</v>
      </c>
      <c r="AG178">
        <v>157</v>
      </c>
      <c r="AH178">
        <v>1</v>
      </c>
      <c r="AI178">
        <v>2</v>
      </c>
      <c r="AJ178">
        <v>2</v>
      </c>
      <c r="AK178">
        <v>17</v>
      </c>
      <c r="AL178">
        <v>6.2</v>
      </c>
      <c r="AM178">
        <v>5.2</v>
      </c>
      <c r="AN178">
        <v>60.7</v>
      </c>
      <c r="AO178">
        <v>58.2</v>
      </c>
      <c r="AP178">
        <v>15</v>
      </c>
      <c r="AQ178">
        <v>29</v>
      </c>
      <c r="AR178">
        <v>1.9</v>
      </c>
      <c r="AS178">
        <v>0</v>
      </c>
      <c r="AT178">
        <v>1</v>
      </c>
      <c r="AU178">
        <v>1</v>
      </c>
      <c r="AV178">
        <v>1</v>
      </c>
      <c r="AW178">
        <v>1</v>
      </c>
      <c r="AX178">
        <v>5</v>
      </c>
      <c r="AY178">
        <v>259</v>
      </c>
      <c r="AZ178">
        <v>3</v>
      </c>
      <c r="BA178">
        <v>12</v>
      </c>
      <c r="BB178">
        <v>0</v>
      </c>
      <c r="BC178">
        <v>1</v>
      </c>
      <c r="BD178" s="3">
        <f t="shared" si="5"/>
        <v>45</v>
      </c>
    </row>
    <row r="179" spans="1:56">
      <c r="A179" t="s">
        <v>0</v>
      </c>
      <c r="B179">
        <f t="shared" si="4"/>
        <v>0</v>
      </c>
      <c r="C179" t="s">
        <v>45</v>
      </c>
      <c r="D179" t="s">
        <v>52</v>
      </c>
      <c r="E179">
        <v>25</v>
      </c>
      <c r="F179">
        <v>42</v>
      </c>
      <c r="G179">
        <v>249</v>
      </c>
      <c r="H179">
        <v>1</v>
      </c>
      <c r="I179">
        <v>0</v>
      </c>
      <c r="J179">
        <v>2</v>
      </c>
      <c r="K179">
        <v>16</v>
      </c>
      <c r="L179">
        <v>6.3</v>
      </c>
      <c r="M179">
        <v>5.7</v>
      </c>
      <c r="N179">
        <v>59.5</v>
      </c>
      <c r="O179">
        <v>84.3</v>
      </c>
      <c r="P179">
        <v>24</v>
      </c>
      <c r="Q179">
        <v>102</v>
      </c>
      <c r="R179">
        <v>4.3</v>
      </c>
      <c r="S179">
        <v>2</v>
      </c>
      <c r="T179">
        <v>3</v>
      </c>
      <c r="U179">
        <v>3</v>
      </c>
      <c r="V179">
        <v>3</v>
      </c>
      <c r="W179">
        <v>3</v>
      </c>
      <c r="X179">
        <v>6</v>
      </c>
      <c r="Y179">
        <v>273</v>
      </c>
      <c r="Z179">
        <v>8</v>
      </c>
      <c r="AA179">
        <v>17</v>
      </c>
      <c r="AB179">
        <v>0</v>
      </c>
      <c r="AC179">
        <v>1</v>
      </c>
      <c r="AD179" s="3">
        <v>14.5</v>
      </c>
      <c r="AE179">
        <v>24</v>
      </c>
      <c r="AF179">
        <v>39</v>
      </c>
      <c r="AG179">
        <v>346</v>
      </c>
      <c r="AH179">
        <v>4</v>
      </c>
      <c r="AI179">
        <v>2</v>
      </c>
      <c r="AJ179">
        <v>2</v>
      </c>
      <c r="AK179">
        <v>9</v>
      </c>
      <c r="AL179">
        <v>9.1</v>
      </c>
      <c r="AM179">
        <v>8.4</v>
      </c>
      <c r="AN179">
        <v>61.5</v>
      </c>
      <c r="AO179">
        <v>103.2</v>
      </c>
      <c r="AP179">
        <v>24</v>
      </c>
      <c r="AQ179">
        <v>62</v>
      </c>
      <c r="AR179">
        <v>2.6</v>
      </c>
      <c r="AS179">
        <v>0</v>
      </c>
      <c r="AT179">
        <v>3</v>
      </c>
      <c r="AU179">
        <v>3</v>
      </c>
      <c r="AV179">
        <v>4</v>
      </c>
      <c r="AW179">
        <v>4</v>
      </c>
      <c r="AX179">
        <v>3</v>
      </c>
      <c r="AY179">
        <v>162</v>
      </c>
      <c r="AZ179">
        <v>3</v>
      </c>
      <c r="BA179">
        <v>9</v>
      </c>
      <c r="BB179">
        <v>0</v>
      </c>
      <c r="BC179">
        <v>0</v>
      </c>
      <c r="BD179" s="3">
        <f t="shared" si="5"/>
        <v>45.5</v>
      </c>
    </row>
    <row r="180" spans="1:56">
      <c r="A180" t="s">
        <v>1</v>
      </c>
      <c r="B180">
        <f t="shared" si="4"/>
        <v>1</v>
      </c>
      <c r="C180" t="s">
        <v>45</v>
      </c>
      <c r="D180" t="s">
        <v>56</v>
      </c>
      <c r="E180">
        <v>20</v>
      </c>
      <c r="F180">
        <v>28</v>
      </c>
      <c r="G180">
        <v>151</v>
      </c>
      <c r="H180">
        <v>0</v>
      </c>
      <c r="I180">
        <v>0</v>
      </c>
      <c r="J180">
        <v>3</v>
      </c>
      <c r="K180">
        <v>23</v>
      </c>
      <c r="L180">
        <v>6.2</v>
      </c>
      <c r="M180">
        <v>4.9000000000000004</v>
      </c>
      <c r="N180">
        <v>71.400000000000006</v>
      </c>
      <c r="O180">
        <v>84.1</v>
      </c>
      <c r="P180">
        <v>36</v>
      </c>
      <c r="Q180">
        <v>172</v>
      </c>
      <c r="R180">
        <v>4.8</v>
      </c>
      <c r="S180">
        <v>2</v>
      </c>
      <c r="T180">
        <v>3</v>
      </c>
      <c r="U180">
        <v>3</v>
      </c>
      <c r="V180">
        <v>1</v>
      </c>
      <c r="W180">
        <v>1</v>
      </c>
      <c r="X180">
        <v>4</v>
      </c>
      <c r="Y180">
        <v>182</v>
      </c>
      <c r="Z180">
        <v>7</v>
      </c>
      <c r="AA180">
        <v>14</v>
      </c>
      <c r="AB180">
        <v>0</v>
      </c>
      <c r="AC180">
        <v>0</v>
      </c>
      <c r="AD180" s="3">
        <v>34.5</v>
      </c>
      <c r="AE180">
        <v>22</v>
      </c>
      <c r="AF180">
        <v>34</v>
      </c>
      <c r="AG180">
        <v>180</v>
      </c>
      <c r="AH180">
        <v>1</v>
      </c>
      <c r="AI180">
        <v>1</v>
      </c>
      <c r="AJ180">
        <v>3</v>
      </c>
      <c r="AK180">
        <v>19</v>
      </c>
      <c r="AL180">
        <v>5.9</v>
      </c>
      <c r="AM180">
        <v>4.9000000000000004</v>
      </c>
      <c r="AN180">
        <v>64.7</v>
      </c>
      <c r="AO180">
        <v>75.599999999999994</v>
      </c>
      <c r="AP180">
        <v>25</v>
      </c>
      <c r="AQ180">
        <v>110</v>
      </c>
      <c r="AR180">
        <v>4.4000000000000004</v>
      </c>
      <c r="AS180">
        <v>1</v>
      </c>
      <c r="AT180">
        <v>1</v>
      </c>
      <c r="AU180">
        <v>2</v>
      </c>
      <c r="AV180">
        <v>2</v>
      </c>
      <c r="AW180">
        <v>2</v>
      </c>
      <c r="AX180">
        <v>3</v>
      </c>
      <c r="AY180">
        <v>150</v>
      </c>
      <c r="AZ180">
        <v>3</v>
      </c>
      <c r="BA180">
        <v>12</v>
      </c>
      <c r="BB180">
        <v>2</v>
      </c>
      <c r="BC180">
        <v>3</v>
      </c>
      <c r="BD180" s="3">
        <f t="shared" si="5"/>
        <v>25.5</v>
      </c>
    </row>
    <row r="181" spans="1:56">
      <c r="A181" t="s">
        <v>1</v>
      </c>
      <c r="B181">
        <f t="shared" si="4"/>
        <v>1</v>
      </c>
      <c r="C181" t="s">
        <v>45</v>
      </c>
      <c r="D181" t="s">
        <v>66</v>
      </c>
      <c r="E181">
        <v>16</v>
      </c>
      <c r="F181">
        <v>28</v>
      </c>
      <c r="G181">
        <v>197</v>
      </c>
      <c r="H181">
        <v>1</v>
      </c>
      <c r="I181">
        <v>0</v>
      </c>
      <c r="J181">
        <v>0</v>
      </c>
      <c r="K181">
        <v>0</v>
      </c>
      <c r="L181">
        <v>7</v>
      </c>
      <c r="M181">
        <v>7</v>
      </c>
      <c r="N181">
        <v>57.1</v>
      </c>
      <c r="O181">
        <v>90.9</v>
      </c>
      <c r="P181">
        <v>37</v>
      </c>
      <c r="Q181">
        <v>154</v>
      </c>
      <c r="R181">
        <v>4.2</v>
      </c>
      <c r="S181">
        <v>0</v>
      </c>
      <c r="T181">
        <v>4</v>
      </c>
      <c r="U181">
        <v>4</v>
      </c>
      <c r="V181">
        <v>1</v>
      </c>
      <c r="W181">
        <v>1</v>
      </c>
      <c r="X181">
        <v>2</v>
      </c>
      <c r="Y181">
        <v>85</v>
      </c>
      <c r="Z181">
        <v>6</v>
      </c>
      <c r="AA181">
        <v>12</v>
      </c>
      <c r="AB181">
        <v>0</v>
      </c>
      <c r="AC181">
        <v>0</v>
      </c>
      <c r="AD181" s="3">
        <v>33</v>
      </c>
      <c r="AE181">
        <v>13</v>
      </c>
      <c r="AF181">
        <v>24</v>
      </c>
      <c r="AG181">
        <v>160</v>
      </c>
      <c r="AH181">
        <v>1</v>
      </c>
      <c r="AI181">
        <v>1</v>
      </c>
      <c r="AJ181">
        <v>1</v>
      </c>
      <c r="AK181">
        <v>7</v>
      </c>
      <c r="AL181">
        <v>7</v>
      </c>
      <c r="AM181">
        <v>6.4</v>
      </c>
      <c r="AN181">
        <v>54.2</v>
      </c>
      <c r="AO181">
        <v>71.5</v>
      </c>
      <c r="AP181">
        <v>28</v>
      </c>
      <c r="AQ181">
        <v>146</v>
      </c>
      <c r="AR181">
        <v>5.2</v>
      </c>
      <c r="AS181">
        <v>0</v>
      </c>
      <c r="AT181">
        <v>3</v>
      </c>
      <c r="AU181">
        <v>3</v>
      </c>
      <c r="AV181">
        <v>1</v>
      </c>
      <c r="AW181">
        <v>1</v>
      </c>
      <c r="AX181">
        <v>3</v>
      </c>
      <c r="AY181">
        <v>137</v>
      </c>
      <c r="AZ181">
        <v>3</v>
      </c>
      <c r="BA181">
        <v>10</v>
      </c>
      <c r="BB181">
        <v>1</v>
      </c>
      <c r="BC181">
        <v>1</v>
      </c>
      <c r="BD181" s="3">
        <f t="shared" si="5"/>
        <v>27</v>
      </c>
    </row>
    <row r="182" spans="1:56">
      <c r="A182" t="s">
        <v>0</v>
      </c>
      <c r="B182">
        <f t="shared" si="4"/>
        <v>0</v>
      </c>
      <c r="C182" t="s">
        <v>45</v>
      </c>
      <c r="D182" t="s">
        <v>44</v>
      </c>
      <c r="E182">
        <v>22</v>
      </c>
      <c r="F182">
        <v>31</v>
      </c>
      <c r="G182">
        <v>264</v>
      </c>
      <c r="H182">
        <v>1</v>
      </c>
      <c r="I182">
        <v>3</v>
      </c>
      <c r="J182">
        <v>2</v>
      </c>
      <c r="K182">
        <v>12</v>
      </c>
      <c r="L182">
        <v>8.9</v>
      </c>
      <c r="M182">
        <v>8</v>
      </c>
      <c r="N182">
        <v>71</v>
      </c>
      <c r="O182">
        <v>67.900000000000006</v>
      </c>
      <c r="P182">
        <v>20</v>
      </c>
      <c r="Q182">
        <v>65</v>
      </c>
      <c r="R182">
        <v>3.3</v>
      </c>
      <c r="S182">
        <v>1</v>
      </c>
      <c r="T182">
        <v>0</v>
      </c>
      <c r="U182">
        <v>1</v>
      </c>
      <c r="V182">
        <v>2</v>
      </c>
      <c r="W182">
        <v>2</v>
      </c>
      <c r="X182">
        <v>3</v>
      </c>
      <c r="Y182">
        <v>111</v>
      </c>
      <c r="Z182">
        <v>4</v>
      </c>
      <c r="AA182">
        <v>8</v>
      </c>
      <c r="AB182">
        <v>0</v>
      </c>
      <c r="AC182">
        <v>0</v>
      </c>
      <c r="AD182" s="3">
        <v>27</v>
      </c>
      <c r="AE182">
        <v>11</v>
      </c>
      <c r="AF182">
        <v>17</v>
      </c>
      <c r="AG182">
        <v>94</v>
      </c>
      <c r="AH182">
        <v>0</v>
      </c>
      <c r="AI182">
        <v>0</v>
      </c>
      <c r="AJ182">
        <v>2</v>
      </c>
      <c r="AK182">
        <v>10</v>
      </c>
      <c r="AL182">
        <v>6.1</v>
      </c>
      <c r="AM182">
        <v>4.9000000000000004</v>
      </c>
      <c r="AN182">
        <v>64.7</v>
      </c>
      <c r="AO182">
        <v>79</v>
      </c>
      <c r="AP182">
        <v>42</v>
      </c>
      <c r="AQ182">
        <v>215</v>
      </c>
      <c r="AR182">
        <v>5.0999999999999996</v>
      </c>
      <c r="AS182">
        <v>1</v>
      </c>
      <c r="AT182">
        <v>3</v>
      </c>
      <c r="AU182">
        <v>3</v>
      </c>
      <c r="AV182">
        <v>1</v>
      </c>
      <c r="AW182">
        <v>1</v>
      </c>
      <c r="AX182">
        <v>3</v>
      </c>
      <c r="AY182">
        <v>124</v>
      </c>
      <c r="AZ182">
        <v>4</v>
      </c>
      <c r="BA182">
        <v>13</v>
      </c>
      <c r="BB182">
        <v>1</v>
      </c>
      <c r="BC182">
        <v>2</v>
      </c>
      <c r="BD182" s="3">
        <f t="shared" si="5"/>
        <v>33</v>
      </c>
    </row>
    <row r="183" spans="1:56">
      <c r="A183" t="s">
        <v>1</v>
      </c>
      <c r="B183">
        <f t="shared" si="4"/>
        <v>1</v>
      </c>
      <c r="C183" t="s">
        <v>45</v>
      </c>
      <c r="D183" t="s">
        <v>67</v>
      </c>
      <c r="E183">
        <v>17</v>
      </c>
      <c r="F183">
        <v>22</v>
      </c>
      <c r="G183">
        <v>169</v>
      </c>
      <c r="H183">
        <v>0</v>
      </c>
      <c r="I183">
        <v>0</v>
      </c>
      <c r="J183">
        <v>1</v>
      </c>
      <c r="K183">
        <v>10</v>
      </c>
      <c r="L183">
        <v>8.1</v>
      </c>
      <c r="M183">
        <v>7.3</v>
      </c>
      <c r="N183">
        <v>77.3</v>
      </c>
      <c r="O183">
        <v>98.5</v>
      </c>
      <c r="P183">
        <v>45</v>
      </c>
      <c r="Q183">
        <v>156</v>
      </c>
      <c r="R183">
        <v>3.5</v>
      </c>
      <c r="S183">
        <v>3</v>
      </c>
      <c r="T183">
        <v>1</v>
      </c>
      <c r="U183">
        <v>1</v>
      </c>
      <c r="V183">
        <v>3</v>
      </c>
      <c r="W183">
        <v>3</v>
      </c>
      <c r="X183">
        <v>3</v>
      </c>
      <c r="Y183">
        <v>136</v>
      </c>
      <c r="Z183">
        <v>12</v>
      </c>
      <c r="AA183">
        <v>16</v>
      </c>
      <c r="AB183">
        <v>0</v>
      </c>
      <c r="AC183">
        <v>0</v>
      </c>
      <c r="AD183" s="3">
        <v>36</v>
      </c>
      <c r="AE183">
        <v>14</v>
      </c>
      <c r="AF183">
        <v>23</v>
      </c>
      <c r="AG183">
        <v>188</v>
      </c>
      <c r="AH183">
        <v>1</v>
      </c>
      <c r="AI183">
        <v>0</v>
      </c>
      <c r="AJ183">
        <v>4</v>
      </c>
      <c r="AK183">
        <v>37</v>
      </c>
      <c r="AL183">
        <v>9.8000000000000007</v>
      </c>
      <c r="AM183">
        <v>7</v>
      </c>
      <c r="AN183">
        <v>60.9</v>
      </c>
      <c r="AO183">
        <v>101.4</v>
      </c>
      <c r="AP183">
        <v>16</v>
      </c>
      <c r="AQ183">
        <v>21</v>
      </c>
      <c r="AR183">
        <v>1.3</v>
      </c>
      <c r="AS183">
        <v>0</v>
      </c>
      <c r="AT183">
        <v>3</v>
      </c>
      <c r="AU183">
        <v>3</v>
      </c>
      <c r="AV183">
        <v>1</v>
      </c>
      <c r="AW183">
        <v>1</v>
      </c>
      <c r="AX183">
        <v>4</v>
      </c>
      <c r="AY183">
        <v>194</v>
      </c>
      <c r="AZ183">
        <v>4</v>
      </c>
      <c r="BA183">
        <v>11</v>
      </c>
      <c r="BB183">
        <v>0</v>
      </c>
      <c r="BC183">
        <v>0</v>
      </c>
      <c r="BD183" s="3">
        <f t="shared" si="5"/>
        <v>24</v>
      </c>
    </row>
    <row r="184" spans="1:56">
      <c r="A184" t="s">
        <v>1</v>
      </c>
      <c r="B184">
        <f t="shared" si="4"/>
        <v>1</v>
      </c>
      <c r="C184" t="s">
        <v>45</v>
      </c>
      <c r="D184" t="s">
        <v>58</v>
      </c>
      <c r="E184">
        <v>26</v>
      </c>
      <c r="F184">
        <v>39</v>
      </c>
      <c r="G184">
        <v>244</v>
      </c>
      <c r="H184">
        <v>1</v>
      </c>
      <c r="I184">
        <v>1</v>
      </c>
      <c r="J184">
        <v>0</v>
      </c>
      <c r="K184">
        <v>0</v>
      </c>
      <c r="L184">
        <v>6.3</v>
      </c>
      <c r="M184">
        <v>6.3</v>
      </c>
      <c r="N184">
        <v>66.7</v>
      </c>
      <c r="O184">
        <v>81.599999999999994</v>
      </c>
      <c r="P184">
        <v>27</v>
      </c>
      <c r="Q184">
        <v>106</v>
      </c>
      <c r="R184">
        <v>3.9</v>
      </c>
      <c r="S184">
        <v>0</v>
      </c>
      <c r="T184">
        <v>2</v>
      </c>
      <c r="U184">
        <v>4</v>
      </c>
      <c r="V184">
        <v>1</v>
      </c>
      <c r="W184">
        <v>1</v>
      </c>
      <c r="X184">
        <v>3</v>
      </c>
      <c r="Y184">
        <v>140</v>
      </c>
      <c r="Z184">
        <v>5</v>
      </c>
      <c r="AA184">
        <v>14</v>
      </c>
      <c r="AB184">
        <v>2</v>
      </c>
      <c r="AC184">
        <v>2</v>
      </c>
      <c r="AD184" s="3">
        <v>32.5</v>
      </c>
      <c r="AE184">
        <v>16</v>
      </c>
      <c r="AF184">
        <v>30</v>
      </c>
      <c r="AG184">
        <v>143</v>
      </c>
      <c r="AH184">
        <v>1</v>
      </c>
      <c r="AI184">
        <v>3</v>
      </c>
      <c r="AJ184">
        <v>3</v>
      </c>
      <c r="AK184">
        <v>31</v>
      </c>
      <c r="AL184">
        <v>5.8</v>
      </c>
      <c r="AM184">
        <v>4.3</v>
      </c>
      <c r="AN184">
        <v>53.3</v>
      </c>
      <c r="AO184">
        <v>37.9</v>
      </c>
      <c r="AP184">
        <v>19</v>
      </c>
      <c r="AQ184">
        <v>58</v>
      </c>
      <c r="AR184">
        <v>3.1</v>
      </c>
      <c r="AS184">
        <v>0</v>
      </c>
      <c r="AT184">
        <v>1</v>
      </c>
      <c r="AU184">
        <v>1</v>
      </c>
      <c r="AV184">
        <v>1</v>
      </c>
      <c r="AW184">
        <v>1</v>
      </c>
      <c r="AX184">
        <v>5</v>
      </c>
      <c r="AY184">
        <v>208</v>
      </c>
      <c r="AZ184">
        <v>6</v>
      </c>
      <c r="BA184">
        <v>12</v>
      </c>
      <c r="BB184">
        <v>0</v>
      </c>
      <c r="BC184">
        <v>0</v>
      </c>
      <c r="BD184" s="3">
        <f t="shared" si="5"/>
        <v>27.5</v>
      </c>
    </row>
    <row r="185" spans="1:56">
      <c r="A185" t="s">
        <v>1</v>
      </c>
      <c r="B185">
        <f t="shared" si="4"/>
        <v>1</v>
      </c>
      <c r="C185" t="s">
        <v>45</v>
      </c>
      <c r="D185" t="s">
        <v>44</v>
      </c>
      <c r="E185">
        <v>15</v>
      </c>
      <c r="F185">
        <v>27</v>
      </c>
      <c r="G185">
        <v>153</v>
      </c>
      <c r="H185">
        <v>1</v>
      </c>
      <c r="I185">
        <v>0</v>
      </c>
      <c r="J185">
        <v>2</v>
      </c>
      <c r="K185">
        <v>15</v>
      </c>
      <c r="L185">
        <v>6.2</v>
      </c>
      <c r="M185">
        <v>5.3</v>
      </c>
      <c r="N185">
        <v>55.6</v>
      </c>
      <c r="O185">
        <v>84.3</v>
      </c>
      <c r="P185">
        <v>41</v>
      </c>
      <c r="Q185">
        <v>198</v>
      </c>
      <c r="R185">
        <v>4.8</v>
      </c>
      <c r="S185">
        <v>0</v>
      </c>
      <c r="T185">
        <v>3</v>
      </c>
      <c r="U185">
        <v>4</v>
      </c>
      <c r="V185">
        <v>1</v>
      </c>
      <c r="W185">
        <v>1</v>
      </c>
      <c r="X185">
        <v>2</v>
      </c>
      <c r="Y185">
        <v>99</v>
      </c>
      <c r="Z185">
        <v>10</v>
      </c>
      <c r="AA185">
        <v>16</v>
      </c>
      <c r="AB185">
        <v>0</v>
      </c>
      <c r="AC185">
        <v>0</v>
      </c>
      <c r="AD185" s="3">
        <v>34</v>
      </c>
      <c r="AE185">
        <v>14</v>
      </c>
      <c r="AF185">
        <v>21</v>
      </c>
      <c r="AG185">
        <v>120</v>
      </c>
      <c r="AH185">
        <v>1</v>
      </c>
      <c r="AI185">
        <v>1</v>
      </c>
      <c r="AJ185">
        <v>1</v>
      </c>
      <c r="AK185">
        <v>10</v>
      </c>
      <c r="AL185">
        <v>6.2</v>
      </c>
      <c r="AM185">
        <v>5.5</v>
      </c>
      <c r="AN185">
        <v>66.7</v>
      </c>
      <c r="AO185">
        <v>77.5</v>
      </c>
      <c r="AP185">
        <v>28</v>
      </c>
      <c r="AQ185">
        <v>120</v>
      </c>
      <c r="AR185">
        <v>4.3</v>
      </c>
      <c r="AS185">
        <v>0</v>
      </c>
      <c r="AT185">
        <v>2</v>
      </c>
      <c r="AU185">
        <v>2</v>
      </c>
      <c r="AV185">
        <v>1</v>
      </c>
      <c r="AW185">
        <v>1</v>
      </c>
      <c r="AX185">
        <v>4</v>
      </c>
      <c r="AY185">
        <v>179</v>
      </c>
      <c r="AZ185">
        <v>5</v>
      </c>
      <c r="BA185">
        <v>12</v>
      </c>
      <c r="BB185">
        <v>0</v>
      </c>
      <c r="BC185">
        <v>0</v>
      </c>
      <c r="BD185" s="3">
        <f t="shared" si="5"/>
        <v>26</v>
      </c>
    </row>
    <row r="186" spans="1:56">
      <c r="A186" t="s">
        <v>1</v>
      </c>
      <c r="B186">
        <f t="shared" si="4"/>
        <v>1</v>
      </c>
      <c r="C186" t="s">
        <v>45</v>
      </c>
      <c r="D186" t="s">
        <v>49</v>
      </c>
      <c r="E186">
        <v>13</v>
      </c>
      <c r="F186">
        <v>29</v>
      </c>
      <c r="G186">
        <v>189</v>
      </c>
      <c r="H186">
        <v>1</v>
      </c>
      <c r="I186">
        <v>0</v>
      </c>
      <c r="J186">
        <v>1</v>
      </c>
      <c r="K186">
        <v>6</v>
      </c>
      <c r="L186">
        <v>6.7</v>
      </c>
      <c r="M186">
        <v>6.3</v>
      </c>
      <c r="N186">
        <v>44.8</v>
      </c>
      <c r="O186">
        <v>78.099999999999994</v>
      </c>
      <c r="P186">
        <v>37</v>
      </c>
      <c r="Q186">
        <v>144</v>
      </c>
      <c r="R186">
        <v>3.9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3</v>
      </c>
      <c r="Y186">
        <v>144</v>
      </c>
      <c r="Z186">
        <v>9</v>
      </c>
      <c r="AA186">
        <v>15</v>
      </c>
      <c r="AB186">
        <v>0</v>
      </c>
      <c r="AC186">
        <v>0</v>
      </c>
      <c r="AD186" s="3">
        <v>31</v>
      </c>
      <c r="AE186">
        <v>19</v>
      </c>
      <c r="AF186">
        <v>29</v>
      </c>
      <c r="AG186">
        <v>173</v>
      </c>
      <c r="AH186">
        <v>2</v>
      </c>
      <c r="AI186">
        <v>2</v>
      </c>
      <c r="AJ186">
        <v>7</v>
      </c>
      <c r="AK186">
        <v>57</v>
      </c>
      <c r="AL186">
        <v>7.9</v>
      </c>
      <c r="AM186">
        <v>4.8</v>
      </c>
      <c r="AN186">
        <v>65.5</v>
      </c>
      <c r="AO186">
        <v>75.8</v>
      </c>
      <c r="AP186">
        <v>22</v>
      </c>
      <c r="AQ186">
        <v>134</v>
      </c>
      <c r="AR186">
        <v>6.1</v>
      </c>
      <c r="AS186">
        <v>0</v>
      </c>
      <c r="AT186">
        <v>0</v>
      </c>
      <c r="AU186">
        <v>0</v>
      </c>
      <c r="AV186">
        <v>2</v>
      </c>
      <c r="AW186">
        <v>2</v>
      </c>
      <c r="AX186">
        <v>4</v>
      </c>
      <c r="AY186">
        <v>194</v>
      </c>
      <c r="AZ186">
        <v>5</v>
      </c>
      <c r="BA186">
        <v>12</v>
      </c>
      <c r="BB186">
        <v>1</v>
      </c>
      <c r="BC186">
        <v>2</v>
      </c>
      <c r="BD186" s="3">
        <f t="shared" si="5"/>
        <v>29</v>
      </c>
    </row>
    <row r="187" spans="1:56">
      <c r="A187" t="s">
        <v>1</v>
      </c>
      <c r="B187">
        <f t="shared" si="4"/>
        <v>1</v>
      </c>
      <c r="C187" t="s">
        <v>49</v>
      </c>
      <c r="D187" t="s">
        <v>67</v>
      </c>
      <c r="E187">
        <v>18</v>
      </c>
      <c r="F187">
        <v>34</v>
      </c>
      <c r="G187">
        <v>138</v>
      </c>
      <c r="H187">
        <v>1</v>
      </c>
      <c r="I187">
        <v>0</v>
      </c>
      <c r="J187">
        <v>1</v>
      </c>
      <c r="K187">
        <v>9</v>
      </c>
      <c r="L187">
        <v>4.3</v>
      </c>
      <c r="M187">
        <v>3.9</v>
      </c>
      <c r="N187">
        <v>52.9</v>
      </c>
      <c r="O187">
        <v>72.900000000000006</v>
      </c>
      <c r="P187">
        <v>39</v>
      </c>
      <c r="Q187">
        <v>217</v>
      </c>
      <c r="R187">
        <v>5.6</v>
      </c>
      <c r="S187">
        <v>1</v>
      </c>
      <c r="T187">
        <v>4</v>
      </c>
      <c r="U187">
        <v>4</v>
      </c>
      <c r="V187">
        <v>2</v>
      </c>
      <c r="W187">
        <v>2</v>
      </c>
      <c r="X187">
        <v>4</v>
      </c>
      <c r="Y187">
        <v>187</v>
      </c>
      <c r="Z187">
        <v>8</v>
      </c>
      <c r="AA187">
        <v>18</v>
      </c>
      <c r="AB187">
        <v>1</v>
      </c>
      <c r="AC187">
        <v>2</v>
      </c>
      <c r="AD187" s="3">
        <v>38.5</v>
      </c>
      <c r="AE187">
        <v>16</v>
      </c>
      <c r="AF187">
        <v>27</v>
      </c>
      <c r="AG187">
        <v>207</v>
      </c>
      <c r="AH187">
        <v>1</v>
      </c>
      <c r="AI187">
        <v>1</v>
      </c>
      <c r="AJ187">
        <v>4</v>
      </c>
      <c r="AK187">
        <v>28</v>
      </c>
      <c r="AL187">
        <v>8.6999999999999993</v>
      </c>
      <c r="AM187">
        <v>6.7</v>
      </c>
      <c r="AN187">
        <v>59.3</v>
      </c>
      <c r="AO187">
        <v>80.3</v>
      </c>
      <c r="AP187">
        <v>19</v>
      </c>
      <c r="AQ187">
        <v>54</v>
      </c>
      <c r="AR187">
        <v>2.8</v>
      </c>
      <c r="AS187">
        <v>2</v>
      </c>
      <c r="AT187">
        <v>1</v>
      </c>
      <c r="AU187">
        <v>1</v>
      </c>
      <c r="AV187">
        <v>3</v>
      </c>
      <c r="AW187">
        <v>3</v>
      </c>
      <c r="AX187">
        <v>5</v>
      </c>
      <c r="AY187">
        <v>250</v>
      </c>
      <c r="AZ187">
        <v>4</v>
      </c>
      <c r="BA187">
        <v>11</v>
      </c>
      <c r="BB187">
        <v>0</v>
      </c>
      <c r="BC187">
        <v>0</v>
      </c>
      <c r="BD187" s="3">
        <f t="shared" si="5"/>
        <v>21.5</v>
      </c>
    </row>
    <row r="188" spans="1:56">
      <c r="A188" t="s">
        <v>0</v>
      </c>
      <c r="B188">
        <f t="shared" si="4"/>
        <v>0</v>
      </c>
      <c r="C188" t="s">
        <v>49</v>
      </c>
      <c r="D188" t="s">
        <v>40</v>
      </c>
      <c r="E188">
        <v>22</v>
      </c>
      <c r="F188">
        <v>27</v>
      </c>
      <c r="G188">
        <v>221</v>
      </c>
      <c r="H188">
        <v>1</v>
      </c>
      <c r="I188">
        <v>1</v>
      </c>
      <c r="J188">
        <v>1</v>
      </c>
      <c r="K188">
        <v>8</v>
      </c>
      <c r="L188">
        <v>8.5</v>
      </c>
      <c r="M188">
        <v>7.9</v>
      </c>
      <c r="N188">
        <v>81.5</v>
      </c>
      <c r="O188">
        <v>97.7</v>
      </c>
      <c r="P188">
        <v>37</v>
      </c>
      <c r="Q188">
        <v>184</v>
      </c>
      <c r="R188">
        <v>5</v>
      </c>
      <c r="S188">
        <v>3</v>
      </c>
      <c r="T188">
        <v>1</v>
      </c>
      <c r="U188">
        <v>1</v>
      </c>
      <c r="V188">
        <v>3</v>
      </c>
      <c r="W188">
        <v>4</v>
      </c>
      <c r="X188">
        <v>3</v>
      </c>
      <c r="Y188">
        <v>156</v>
      </c>
      <c r="Z188">
        <v>8</v>
      </c>
      <c r="AA188">
        <v>12</v>
      </c>
      <c r="AB188">
        <v>0</v>
      </c>
      <c r="AC188">
        <v>0</v>
      </c>
      <c r="AD188" s="3">
        <v>32</v>
      </c>
      <c r="AE188">
        <v>27</v>
      </c>
      <c r="AF188">
        <v>45</v>
      </c>
      <c r="AG188">
        <v>309</v>
      </c>
      <c r="AH188">
        <v>4</v>
      </c>
      <c r="AI188">
        <v>0</v>
      </c>
      <c r="AJ188">
        <v>2</v>
      </c>
      <c r="AK188">
        <v>15</v>
      </c>
      <c r="AL188">
        <v>7.2</v>
      </c>
      <c r="AM188">
        <v>6.6</v>
      </c>
      <c r="AN188">
        <v>60</v>
      </c>
      <c r="AO188">
        <v>110.3</v>
      </c>
      <c r="AP188">
        <v>20</v>
      </c>
      <c r="AQ188">
        <v>93</v>
      </c>
      <c r="AR188">
        <v>4.7</v>
      </c>
      <c r="AS188">
        <v>0</v>
      </c>
      <c r="AT188">
        <v>1</v>
      </c>
      <c r="AU188">
        <v>1</v>
      </c>
      <c r="AV188">
        <v>4</v>
      </c>
      <c r="AW188">
        <v>4</v>
      </c>
      <c r="AX188">
        <v>4</v>
      </c>
      <c r="AY188">
        <v>189</v>
      </c>
      <c r="AZ188">
        <v>8</v>
      </c>
      <c r="BA188">
        <v>15</v>
      </c>
      <c r="BB188">
        <v>1</v>
      </c>
      <c r="BC188">
        <v>1</v>
      </c>
      <c r="BD188" s="3">
        <f t="shared" si="5"/>
        <v>28</v>
      </c>
    </row>
    <row r="189" spans="1:56">
      <c r="A189" t="s">
        <v>1</v>
      </c>
      <c r="B189">
        <f t="shared" si="4"/>
        <v>1</v>
      </c>
      <c r="C189" t="s">
        <v>49</v>
      </c>
      <c r="D189" t="s">
        <v>45</v>
      </c>
      <c r="E189">
        <v>21</v>
      </c>
      <c r="F189">
        <v>31</v>
      </c>
      <c r="G189">
        <v>205</v>
      </c>
      <c r="H189">
        <v>2</v>
      </c>
      <c r="I189">
        <v>0</v>
      </c>
      <c r="J189">
        <v>2</v>
      </c>
      <c r="K189">
        <v>15</v>
      </c>
      <c r="L189">
        <v>7.1</v>
      </c>
      <c r="M189">
        <v>6.2</v>
      </c>
      <c r="N189">
        <v>67.7</v>
      </c>
      <c r="O189">
        <v>107.6</v>
      </c>
      <c r="P189">
        <v>38</v>
      </c>
      <c r="Q189">
        <v>171</v>
      </c>
      <c r="R189">
        <v>4.5</v>
      </c>
      <c r="S189">
        <v>1</v>
      </c>
      <c r="T189">
        <v>1</v>
      </c>
      <c r="U189">
        <v>1</v>
      </c>
      <c r="V189">
        <v>2</v>
      </c>
      <c r="W189">
        <v>3</v>
      </c>
      <c r="X189">
        <v>5</v>
      </c>
      <c r="Y189">
        <v>203</v>
      </c>
      <c r="Z189">
        <v>6</v>
      </c>
      <c r="AA189">
        <v>16</v>
      </c>
      <c r="AB189">
        <v>3</v>
      </c>
      <c r="AC189">
        <v>4</v>
      </c>
      <c r="AD189" s="3">
        <v>36</v>
      </c>
      <c r="AE189">
        <v>20</v>
      </c>
      <c r="AF189">
        <v>32</v>
      </c>
      <c r="AG189">
        <v>204</v>
      </c>
      <c r="AH189">
        <v>0</v>
      </c>
      <c r="AI189">
        <v>0</v>
      </c>
      <c r="AJ189">
        <v>1</v>
      </c>
      <c r="AK189">
        <v>3</v>
      </c>
      <c r="AL189">
        <v>6.5</v>
      </c>
      <c r="AM189">
        <v>6.2</v>
      </c>
      <c r="AN189">
        <v>62.5</v>
      </c>
      <c r="AO189">
        <v>80.7</v>
      </c>
      <c r="AP189">
        <v>22</v>
      </c>
      <c r="AQ189">
        <v>104</v>
      </c>
      <c r="AR189">
        <v>4.7</v>
      </c>
      <c r="AS189">
        <v>2</v>
      </c>
      <c r="AT189">
        <v>1</v>
      </c>
      <c r="AU189">
        <v>2</v>
      </c>
      <c r="AV189">
        <v>2</v>
      </c>
      <c r="AW189">
        <v>2</v>
      </c>
      <c r="AX189">
        <v>5</v>
      </c>
      <c r="AY189">
        <v>212</v>
      </c>
      <c r="AZ189">
        <v>1</v>
      </c>
      <c r="BA189">
        <v>9</v>
      </c>
      <c r="BB189">
        <v>0</v>
      </c>
      <c r="BC189">
        <v>0</v>
      </c>
      <c r="BD189" s="3">
        <f t="shared" si="5"/>
        <v>24</v>
      </c>
    </row>
    <row r="190" spans="1:56">
      <c r="A190" t="s">
        <v>0</v>
      </c>
      <c r="B190">
        <f t="shared" si="4"/>
        <v>0</v>
      </c>
      <c r="C190" t="s">
        <v>49</v>
      </c>
      <c r="D190" t="s">
        <v>66</v>
      </c>
      <c r="E190">
        <v>21</v>
      </c>
      <c r="F190">
        <v>35</v>
      </c>
      <c r="G190">
        <v>226</v>
      </c>
      <c r="H190">
        <v>0</v>
      </c>
      <c r="I190">
        <v>1</v>
      </c>
      <c r="J190">
        <v>1</v>
      </c>
      <c r="K190">
        <v>8</v>
      </c>
      <c r="L190">
        <v>6.7</v>
      </c>
      <c r="M190">
        <v>6.3</v>
      </c>
      <c r="N190">
        <v>60</v>
      </c>
      <c r="O190">
        <v>67.099999999999994</v>
      </c>
      <c r="P190">
        <v>35</v>
      </c>
      <c r="Q190">
        <v>177</v>
      </c>
      <c r="R190">
        <v>5.0999999999999996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3</v>
      </c>
      <c r="Y190">
        <v>144</v>
      </c>
      <c r="Z190">
        <v>5</v>
      </c>
      <c r="AA190">
        <v>14</v>
      </c>
      <c r="AB190">
        <v>2</v>
      </c>
      <c r="AC190">
        <v>3</v>
      </c>
      <c r="AD190" s="3">
        <v>35.5</v>
      </c>
      <c r="AE190">
        <v>7</v>
      </c>
      <c r="AF190">
        <v>19</v>
      </c>
      <c r="AG190">
        <v>131</v>
      </c>
      <c r="AH190">
        <v>0</v>
      </c>
      <c r="AI190">
        <v>1</v>
      </c>
      <c r="AJ190">
        <v>1</v>
      </c>
      <c r="AK190">
        <v>8</v>
      </c>
      <c r="AL190">
        <v>7.3</v>
      </c>
      <c r="AM190">
        <v>6.6</v>
      </c>
      <c r="AN190">
        <v>36.799999999999997</v>
      </c>
      <c r="AO190">
        <v>39.6</v>
      </c>
      <c r="AP190">
        <v>35</v>
      </c>
      <c r="AQ190">
        <v>202</v>
      </c>
      <c r="AR190">
        <v>5.8</v>
      </c>
      <c r="AS190">
        <v>2</v>
      </c>
      <c r="AT190">
        <v>3</v>
      </c>
      <c r="AU190">
        <v>3</v>
      </c>
      <c r="AV190">
        <v>2</v>
      </c>
      <c r="AW190">
        <v>2</v>
      </c>
      <c r="AX190">
        <v>3</v>
      </c>
      <c r="AY190">
        <v>153</v>
      </c>
      <c r="AZ190">
        <v>3</v>
      </c>
      <c r="BA190">
        <v>9</v>
      </c>
      <c r="BB190">
        <v>0</v>
      </c>
      <c r="BC190">
        <v>0</v>
      </c>
      <c r="BD190" s="3">
        <f t="shared" si="5"/>
        <v>24.5</v>
      </c>
    </row>
    <row r="191" spans="1:56">
      <c r="A191" t="s">
        <v>0</v>
      </c>
      <c r="B191">
        <f t="shared" si="4"/>
        <v>0</v>
      </c>
      <c r="C191" t="s">
        <v>49</v>
      </c>
      <c r="D191" t="s">
        <v>55</v>
      </c>
      <c r="E191">
        <v>21</v>
      </c>
      <c r="F191">
        <v>34</v>
      </c>
      <c r="G191">
        <v>230</v>
      </c>
      <c r="H191">
        <v>1</v>
      </c>
      <c r="I191">
        <v>1</v>
      </c>
      <c r="J191">
        <v>0</v>
      </c>
      <c r="K191">
        <v>0</v>
      </c>
      <c r="L191">
        <v>6.8</v>
      </c>
      <c r="M191">
        <v>6.8</v>
      </c>
      <c r="N191">
        <v>61.8</v>
      </c>
      <c r="O191">
        <v>79.3</v>
      </c>
      <c r="P191">
        <v>31</v>
      </c>
      <c r="Q191">
        <v>213</v>
      </c>
      <c r="R191">
        <v>6.9</v>
      </c>
      <c r="S191">
        <v>3</v>
      </c>
      <c r="T191">
        <v>0</v>
      </c>
      <c r="U191">
        <v>2</v>
      </c>
      <c r="V191">
        <v>4</v>
      </c>
      <c r="W191">
        <v>4</v>
      </c>
      <c r="X191">
        <v>2</v>
      </c>
      <c r="Y191">
        <v>119</v>
      </c>
      <c r="Z191">
        <v>4</v>
      </c>
      <c r="AA191">
        <v>10</v>
      </c>
      <c r="AB191">
        <v>0</v>
      </c>
      <c r="AC191">
        <v>1</v>
      </c>
      <c r="AD191" s="3">
        <v>30</v>
      </c>
      <c r="AE191">
        <v>22</v>
      </c>
      <c r="AF191">
        <v>34</v>
      </c>
      <c r="AG191">
        <v>227</v>
      </c>
      <c r="AH191">
        <v>1</v>
      </c>
      <c r="AI191">
        <v>0</v>
      </c>
      <c r="AJ191">
        <v>1</v>
      </c>
      <c r="AK191">
        <v>1</v>
      </c>
      <c r="AL191">
        <v>6.7</v>
      </c>
      <c r="AM191">
        <v>6.5</v>
      </c>
      <c r="AN191">
        <v>64.7</v>
      </c>
      <c r="AO191">
        <v>93.6</v>
      </c>
      <c r="AP191">
        <v>34</v>
      </c>
      <c r="AQ191">
        <v>238</v>
      </c>
      <c r="AR191">
        <v>7</v>
      </c>
      <c r="AS191">
        <v>2</v>
      </c>
      <c r="AT191">
        <v>3</v>
      </c>
      <c r="AU191">
        <v>3</v>
      </c>
      <c r="AV191">
        <v>3</v>
      </c>
      <c r="AW191">
        <v>3</v>
      </c>
      <c r="AX191">
        <v>1</v>
      </c>
      <c r="AY191">
        <v>37</v>
      </c>
      <c r="AZ191">
        <v>3</v>
      </c>
      <c r="BA191">
        <v>10</v>
      </c>
      <c r="BB191">
        <v>0</v>
      </c>
      <c r="BC191">
        <v>2</v>
      </c>
      <c r="BD191" s="3">
        <f t="shared" si="5"/>
        <v>30</v>
      </c>
    </row>
    <row r="192" spans="1:56">
      <c r="A192" t="s">
        <v>0</v>
      </c>
      <c r="B192">
        <f t="shared" si="4"/>
        <v>0</v>
      </c>
      <c r="C192" t="s">
        <v>49</v>
      </c>
      <c r="D192" t="s">
        <v>39</v>
      </c>
      <c r="E192">
        <v>21</v>
      </c>
      <c r="F192">
        <v>45</v>
      </c>
      <c r="G192">
        <v>258</v>
      </c>
      <c r="H192">
        <v>1</v>
      </c>
      <c r="I192">
        <v>2</v>
      </c>
      <c r="J192">
        <v>4</v>
      </c>
      <c r="K192">
        <v>8</v>
      </c>
      <c r="L192">
        <v>5.9</v>
      </c>
      <c r="M192">
        <v>5.3</v>
      </c>
      <c r="N192">
        <v>46.7</v>
      </c>
      <c r="O192">
        <v>53.8</v>
      </c>
      <c r="P192">
        <v>18</v>
      </c>
      <c r="Q192">
        <v>70</v>
      </c>
      <c r="R192">
        <v>3.9</v>
      </c>
      <c r="S192">
        <v>0</v>
      </c>
      <c r="T192">
        <v>3</v>
      </c>
      <c r="U192">
        <v>3</v>
      </c>
      <c r="V192">
        <v>0</v>
      </c>
      <c r="W192">
        <v>0</v>
      </c>
      <c r="X192">
        <v>3</v>
      </c>
      <c r="Y192">
        <v>133</v>
      </c>
      <c r="Z192">
        <v>4</v>
      </c>
      <c r="AA192">
        <v>15</v>
      </c>
      <c r="AB192">
        <v>3</v>
      </c>
      <c r="AC192">
        <v>5</v>
      </c>
      <c r="AD192" s="3">
        <v>11</v>
      </c>
      <c r="AE192">
        <v>24</v>
      </c>
      <c r="AF192">
        <v>34</v>
      </c>
      <c r="AG192">
        <v>301</v>
      </c>
      <c r="AH192">
        <v>2</v>
      </c>
      <c r="AI192">
        <v>0</v>
      </c>
      <c r="AJ192">
        <v>2</v>
      </c>
      <c r="AK192">
        <v>8</v>
      </c>
      <c r="AL192">
        <v>9.1</v>
      </c>
      <c r="AM192">
        <v>8.4</v>
      </c>
      <c r="AN192">
        <v>70.599999999999994</v>
      </c>
      <c r="AO192">
        <v>117.4</v>
      </c>
      <c r="AP192">
        <v>29</v>
      </c>
      <c r="AQ192">
        <v>98</v>
      </c>
      <c r="AR192">
        <v>3.4</v>
      </c>
      <c r="AS192">
        <v>3</v>
      </c>
      <c r="AT192">
        <v>1</v>
      </c>
      <c r="AU192">
        <v>2</v>
      </c>
      <c r="AV192">
        <v>5</v>
      </c>
      <c r="AW192">
        <v>5</v>
      </c>
      <c r="AX192">
        <v>4</v>
      </c>
      <c r="AY192">
        <v>164</v>
      </c>
      <c r="AZ192">
        <v>7</v>
      </c>
      <c r="BA192">
        <v>14</v>
      </c>
      <c r="BB192">
        <v>0</v>
      </c>
      <c r="BC192">
        <v>0</v>
      </c>
      <c r="BD192" s="3">
        <f t="shared" si="5"/>
        <v>49</v>
      </c>
    </row>
    <row r="193" spans="1:56">
      <c r="A193" t="s">
        <v>0</v>
      </c>
      <c r="B193">
        <f t="shared" si="4"/>
        <v>0</v>
      </c>
      <c r="C193" t="s">
        <v>49</v>
      </c>
      <c r="D193" t="s">
        <v>44</v>
      </c>
      <c r="E193">
        <v>22</v>
      </c>
      <c r="F193">
        <v>27</v>
      </c>
      <c r="G193">
        <v>223</v>
      </c>
      <c r="H193">
        <v>0</v>
      </c>
      <c r="I193">
        <v>0</v>
      </c>
      <c r="J193">
        <v>5</v>
      </c>
      <c r="K193">
        <v>35</v>
      </c>
      <c r="L193">
        <v>9.6</v>
      </c>
      <c r="M193">
        <v>7</v>
      </c>
      <c r="N193">
        <v>81.5</v>
      </c>
      <c r="O193">
        <v>101.1</v>
      </c>
      <c r="P193">
        <v>24</v>
      </c>
      <c r="Q193">
        <v>113</v>
      </c>
      <c r="R193">
        <v>4.7</v>
      </c>
      <c r="S193">
        <v>2</v>
      </c>
      <c r="T193">
        <v>2</v>
      </c>
      <c r="U193">
        <v>3</v>
      </c>
      <c r="V193">
        <v>2</v>
      </c>
      <c r="W193">
        <v>2</v>
      </c>
      <c r="X193">
        <v>3</v>
      </c>
      <c r="Y193">
        <v>173</v>
      </c>
      <c r="Z193">
        <v>2</v>
      </c>
      <c r="AA193">
        <v>11</v>
      </c>
      <c r="AB193">
        <v>1</v>
      </c>
      <c r="AC193">
        <v>1</v>
      </c>
      <c r="AD193" s="3">
        <v>26</v>
      </c>
      <c r="AE193">
        <v>9</v>
      </c>
      <c r="AF193">
        <v>16</v>
      </c>
      <c r="AG193">
        <v>94</v>
      </c>
      <c r="AH193">
        <v>0</v>
      </c>
      <c r="AI193">
        <v>0</v>
      </c>
      <c r="AJ193">
        <v>3</v>
      </c>
      <c r="AK193">
        <v>26</v>
      </c>
      <c r="AL193">
        <v>7.5</v>
      </c>
      <c r="AM193">
        <v>4.9000000000000004</v>
      </c>
      <c r="AN193">
        <v>56.3</v>
      </c>
      <c r="AO193">
        <v>73.400000000000006</v>
      </c>
      <c r="AP193">
        <v>44</v>
      </c>
      <c r="AQ193">
        <v>160</v>
      </c>
      <c r="AR193">
        <v>3.6</v>
      </c>
      <c r="AS193">
        <v>2</v>
      </c>
      <c r="AT193">
        <v>3</v>
      </c>
      <c r="AU193">
        <v>3</v>
      </c>
      <c r="AV193">
        <v>2</v>
      </c>
      <c r="AW193">
        <v>2</v>
      </c>
      <c r="AX193">
        <v>3</v>
      </c>
      <c r="AY193">
        <v>181</v>
      </c>
      <c r="AZ193">
        <v>7</v>
      </c>
      <c r="BA193">
        <v>15</v>
      </c>
      <c r="BB193">
        <v>2</v>
      </c>
      <c r="BC193">
        <v>2</v>
      </c>
      <c r="BD193" s="3">
        <f t="shared" si="5"/>
        <v>34</v>
      </c>
    </row>
    <row r="194" spans="1:56">
      <c r="A194" t="s">
        <v>1</v>
      </c>
      <c r="B194">
        <f t="shared" si="4"/>
        <v>1</v>
      </c>
      <c r="C194" t="s">
        <v>49</v>
      </c>
      <c r="D194" t="s">
        <v>52</v>
      </c>
      <c r="E194">
        <v>17</v>
      </c>
      <c r="F194">
        <v>23</v>
      </c>
      <c r="G194">
        <v>268</v>
      </c>
      <c r="H194">
        <v>1</v>
      </c>
      <c r="I194">
        <v>1</v>
      </c>
      <c r="J194">
        <v>2</v>
      </c>
      <c r="K194">
        <v>10</v>
      </c>
      <c r="L194">
        <v>12.1</v>
      </c>
      <c r="M194">
        <v>10.7</v>
      </c>
      <c r="N194">
        <v>73.900000000000006</v>
      </c>
      <c r="O194">
        <v>108.6</v>
      </c>
      <c r="P194">
        <v>44</v>
      </c>
      <c r="Q194">
        <v>172</v>
      </c>
      <c r="R194">
        <v>3.9</v>
      </c>
      <c r="S194">
        <v>3</v>
      </c>
      <c r="T194">
        <v>1</v>
      </c>
      <c r="U194">
        <v>2</v>
      </c>
      <c r="V194">
        <v>3</v>
      </c>
      <c r="W194">
        <v>3</v>
      </c>
      <c r="X194">
        <v>2</v>
      </c>
      <c r="Y194">
        <v>67</v>
      </c>
      <c r="Z194">
        <v>8</v>
      </c>
      <c r="AA194">
        <v>13</v>
      </c>
      <c r="AB194">
        <v>0</v>
      </c>
      <c r="AC194">
        <v>0</v>
      </c>
      <c r="AD194" s="3">
        <v>36.5</v>
      </c>
      <c r="AE194">
        <v>25</v>
      </c>
      <c r="AF194">
        <v>35</v>
      </c>
      <c r="AG194">
        <v>193</v>
      </c>
      <c r="AH194">
        <v>2</v>
      </c>
      <c r="AI194">
        <v>1</v>
      </c>
      <c r="AJ194">
        <v>5</v>
      </c>
      <c r="AK194">
        <v>39</v>
      </c>
      <c r="AL194">
        <v>6.6</v>
      </c>
      <c r="AM194">
        <v>4.8</v>
      </c>
      <c r="AN194">
        <v>71.400000000000006</v>
      </c>
      <c r="AO194">
        <v>91.7</v>
      </c>
      <c r="AP194">
        <v>10</v>
      </c>
      <c r="AQ194">
        <v>36</v>
      </c>
      <c r="AR194">
        <v>3.6</v>
      </c>
      <c r="AS194">
        <v>0</v>
      </c>
      <c r="AT194">
        <v>0</v>
      </c>
      <c r="AU194">
        <v>1</v>
      </c>
      <c r="AV194">
        <v>1</v>
      </c>
      <c r="AW194">
        <v>2</v>
      </c>
      <c r="AX194">
        <v>4</v>
      </c>
      <c r="AY194">
        <v>147</v>
      </c>
      <c r="AZ194">
        <v>4</v>
      </c>
      <c r="BA194">
        <v>10</v>
      </c>
      <c r="BB194">
        <v>0</v>
      </c>
      <c r="BC194">
        <v>1</v>
      </c>
      <c r="BD194" s="3">
        <f t="shared" si="5"/>
        <v>23.5</v>
      </c>
    </row>
    <row r="195" spans="1:56">
      <c r="A195" t="s">
        <v>0</v>
      </c>
      <c r="B195">
        <f t="shared" ref="B195:B258" si="6">IF(A195="W",1,0)</f>
        <v>0</v>
      </c>
      <c r="C195" t="s">
        <v>49</v>
      </c>
      <c r="D195" t="s">
        <v>38</v>
      </c>
      <c r="E195">
        <v>22</v>
      </c>
      <c r="F195">
        <v>35</v>
      </c>
      <c r="G195">
        <v>185</v>
      </c>
      <c r="H195">
        <v>1</v>
      </c>
      <c r="I195">
        <v>0</v>
      </c>
      <c r="J195">
        <v>3</v>
      </c>
      <c r="K195">
        <v>27</v>
      </c>
      <c r="L195">
        <v>6.1</v>
      </c>
      <c r="M195">
        <v>4.9000000000000004</v>
      </c>
      <c r="N195">
        <v>62.9</v>
      </c>
      <c r="O195">
        <v>86</v>
      </c>
      <c r="P195">
        <v>24</v>
      </c>
      <c r="Q195">
        <v>112</v>
      </c>
      <c r="R195">
        <v>4.7</v>
      </c>
      <c r="S195">
        <v>1</v>
      </c>
      <c r="T195">
        <v>1</v>
      </c>
      <c r="U195">
        <v>1</v>
      </c>
      <c r="V195">
        <v>2</v>
      </c>
      <c r="W195">
        <v>2</v>
      </c>
      <c r="X195">
        <v>1</v>
      </c>
      <c r="Y195">
        <v>41</v>
      </c>
      <c r="Z195">
        <v>5</v>
      </c>
      <c r="AA195">
        <v>12</v>
      </c>
      <c r="AB195">
        <v>2</v>
      </c>
      <c r="AC195">
        <v>5</v>
      </c>
      <c r="AD195" s="3">
        <v>27</v>
      </c>
      <c r="AE195">
        <v>26</v>
      </c>
      <c r="AF195">
        <v>33</v>
      </c>
      <c r="AG195">
        <v>296</v>
      </c>
      <c r="AH195">
        <v>3</v>
      </c>
      <c r="AI195">
        <v>0</v>
      </c>
      <c r="AJ195">
        <v>1</v>
      </c>
      <c r="AK195">
        <v>6</v>
      </c>
      <c r="AL195">
        <v>9.1999999999999993</v>
      </c>
      <c r="AM195">
        <v>8.6999999999999993</v>
      </c>
      <c r="AN195">
        <v>78.8</v>
      </c>
      <c r="AO195">
        <v>134.30000000000001</v>
      </c>
      <c r="AP195">
        <v>33</v>
      </c>
      <c r="AQ195">
        <v>195</v>
      </c>
      <c r="AR195">
        <v>5.9</v>
      </c>
      <c r="AS195">
        <v>2</v>
      </c>
      <c r="AT195">
        <v>2</v>
      </c>
      <c r="AU195">
        <v>2</v>
      </c>
      <c r="AV195">
        <v>3</v>
      </c>
      <c r="AW195">
        <v>5</v>
      </c>
      <c r="AX195">
        <v>0</v>
      </c>
      <c r="AY195">
        <v>0</v>
      </c>
      <c r="AZ195">
        <v>6</v>
      </c>
      <c r="BA195">
        <v>11</v>
      </c>
      <c r="BB195">
        <v>1</v>
      </c>
      <c r="BC195">
        <v>2</v>
      </c>
      <c r="BD195" s="3">
        <f t="shared" ref="BD195:BD258" si="7">60-AD195</f>
        <v>33</v>
      </c>
    </row>
    <row r="196" spans="1:56">
      <c r="A196" t="s">
        <v>0</v>
      </c>
      <c r="B196">
        <f t="shared" si="6"/>
        <v>0</v>
      </c>
      <c r="C196" t="s">
        <v>49</v>
      </c>
      <c r="D196" t="s">
        <v>35</v>
      </c>
      <c r="E196">
        <v>28</v>
      </c>
      <c r="F196">
        <v>41</v>
      </c>
      <c r="G196">
        <v>316</v>
      </c>
      <c r="H196">
        <v>3</v>
      </c>
      <c r="I196">
        <v>0</v>
      </c>
      <c r="J196">
        <v>1</v>
      </c>
      <c r="K196">
        <v>8</v>
      </c>
      <c r="L196">
        <v>7.9</v>
      </c>
      <c r="M196">
        <v>7.5</v>
      </c>
      <c r="N196">
        <v>68.3</v>
      </c>
      <c r="O196">
        <v>115.5</v>
      </c>
      <c r="P196">
        <v>26</v>
      </c>
      <c r="Q196">
        <v>80</v>
      </c>
      <c r="R196">
        <v>3.1</v>
      </c>
      <c r="S196">
        <v>0</v>
      </c>
      <c r="T196">
        <v>1</v>
      </c>
      <c r="U196">
        <v>2</v>
      </c>
      <c r="V196">
        <v>2</v>
      </c>
      <c r="W196">
        <v>2</v>
      </c>
      <c r="X196">
        <v>3</v>
      </c>
      <c r="Y196">
        <v>127</v>
      </c>
      <c r="Z196">
        <v>4</v>
      </c>
      <c r="AA196">
        <v>11</v>
      </c>
      <c r="AB196">
        <v>1</v>
      </c>
      <c r="AC196">
        <v>2</v>
      </c>
      <c r="AD196" s="3">
        <v>17.5</v>
      </c>
      <c r="AE196">
        <v>18</v>
      </c>
      <c r="AF196">
        <v>27</v>
      </c>
      <c r="AG196">
        <v>186</v>
      </c>
      <c r="AH196">
        <v>1</v>
      </c>
      <c r="AI196">
        <v>0</v>
      </c>
      <c r="AJ196">
        <v>2</v>
      </c>
      <c r="AK196">
        <v>11</v>
      </c>
      <c r="AL196">
        <v>7.3</v>
      </c>
      <c r="AM196">
        <v>6.4</v>
      </c>
      <c r="AN196">
        <v>66.7</v>
      </c>
      <c r="AO196">
        <v>98.7</v>
      </c>
      <c r="AP196">
        <v>33</v>
      </c>
      <c r="AQ196">
        <v>171</v>
      </c>
      <c r="AR196">
        <v>5.2</v>
      </c>
      <c r="AS196">
        <v>1</v>
      </c>
      <c r="AT196">
        <v>6</v>
      </c>
      <c r="AU196">
        <v>6</v>
      </c>
      <c r="AV196">
        <v>1</v>
      </c>
      <c r="AW196">
        <v>1</v>
      </c>
      <c r="AX196">
        <v>2</v>
      </c>
      <c r="AY196">
        <v>99</v>
      </c>
      <c r="AZ196">
        <v>3</v>
      </c>
      <c r="BA196">
        <v>11</v>
      </c>
      <c r="BB196">
        <v>0</v>
      </c>
      <c r="BC196">
        <v>0</v>
      </c>
      <c r="BD196" s="3">
        <f t="shared" si="7"/>
        <v>42.5</v>
      </c>
    </row>
    <row r="197" spans="1:56">
      <c r="A197" t="s">
        <v>1</v>
      </c>
      <c r="B197">
        <f t="shared" si="6"/>
        <v>1</v>
      </c>
      <c r="C197" t="s">
        <v>49</v>
      </c>
      <c r="D197" t="s">
        <v>68</v>
      </c>
      <c r="E197">
        <v>23</v>
      </c>
      <c r="F197">
        <v>37</v>
      </c>
      <c r="G197">
        <v>178</v>
      </c>
      <c r="H197">
        <v>1</v>
      </c>
      <c r="I197">
        <v>1</v>
      </c>
      <c r="J197">
        <v>4</v>
      </c>
      <c r="K197">
        <v>32</v>
      </c>
      <c r="L197">
        <v>5.7</v>
      </c>
      <c r="M197">
        <v>4.3</v>
      </c>
      <c r="N197">
        <v>62.2</v>
      </c>
      <c r="O197">
        <v>71.7</v>
      </c>
      <c r="P197">
        <v>34</v>
      </c>
      <c r="Q197">
        <v>189</v>
      </c>
      <c r="R197">
        <v>5.6</v>
      </c>
      <c r="S197">
        <v>2</v>
      </c>
      <c r="T197">
        <v>1</v>
      </c>
      <c r="U197">
        <v>2</v>
      </c>
      <c r="V197">
        <v>2</v>
      </c>
      <c r="W197">
        <v>2</v>
      </c>
      <c r="X197">
        <v>6</v>
      </c>
      <c r="Y197">
        <v>329</v>
      </c>
      <c r="Z197">
        <v>5</v>
      </c>
      <c r="AA197">
        <v>17</v>
      </c>
      <c r="AB197">
        <v>2</v>
      </c>
      <c r="AC197">
        <v>4</v>
      </c>
      <c r="AD197" s="3">
        <v>39</v>
      </c>
      <c r="AE197">
        <v>29</v>
      </c>
      <c r="AF197">
        <v>43</v>
      </c>
      <c r="AG197">
        <v>229</v>
      </c>
      <c r="AH197">
        <v>2</v>
      </c>
      <c r="AI197">
        <v>0</v>
      </c>
      <c r="AJ197">
        <v>3</v>
      </c>
      <c r="AK197">
        <v>17</v>
      </c>
      <c r="AL197">
        <v>5.7</v>
      </c>
      <c r="AM197">
        <v>5</v>
      </c>
      <c r="AN197">
        <v>67.400000000000006</v>
      </c>
      <c r="AO197">
        <v>96</v>
      </c>
      <c r="AP197">
        <v>20</v>
      </c>
      <c r="AQ197">
        <v>96</v>
      </c>
      <c r="AR197">
        <v>4.8</v>
      </c>
      <c r="AS197">
        <v>0</v>
      </c>
      <c r="AT197">
        <v>1</v>
      </c>
      <c r="AU197">
        <v>1</v>
      </c>
      <c r="AV197">
        <v>2</v>
      </c>
      <c r="AW197">
        <v>2</v>
      </c>
      <c r="AX197">
        <v>9</v>
      </c>
      <c r="AY197">
        <v>425</v>
      </c>
      <c r="AZ197">
        <v>4</v>
      </c>
      <c r="BA197">
        <v>15</v>
      </c>
      <c r="BB197">
        <v>1</v>
      </c>
      <c r="BC197">
        <v>1</v>
      </c>
      <c r="BD197" s="3">
        <f t="shared" si="7"/>
        <v>21</v>
      </c>
    </row>
    <row r="198" spans="1:56">
      <c r="A198" t="s">
        <v>1</v>
      </c>
      <c r="B198">
        <f t="shared" si="6"/>
        <v>1</v>
      </c>
      <c r="C198" t="s">
        <v>49</v>
      </c>
      <c r="D198" t="s">
        <v>53</v>
      </c>
      <c r="E198">
        <v>12</v>
      </c>
      <c r="F198">
        <v>22</v>
      </c>
      <c r="G198">
        <v>130</v>
      </c>
      <c r="H198">
        <v>0</v>
      </c>
      <c r="I198">
        <v>1</v>
      </c>
      <c r="J198">
        <v>1</v>
      </c>
      <c r="K198">
        <v>1</v>
      </c>
      <c r="L198">
        <v>6</v>
      </c>
      <c r="M198">
        <v>5.7</v>
      </c>
      <c r="N198">
        <v>54.5</v>
      </c>
      <c r="O198">
        <v>53.2</v>
      </c>
      <c r="P198">
        <v>38</v>
      </c>
      <c r="Q198">
        <v>174</v>
      </c>
      <c r="R198">
        <v>4.5999999999999996</v>
      </c>
      <c r="S198">
        <v>0</v>
      </c>
      <c r="T198">
        <v>2</v>
      </c>
      <c r="U198">
        <v>2</v>
      </c>
      <c r="V198">
        <v>3</v>
      </c>
      <c r="W198">
        <v>3</v>
      </c>
      <c r="X198">
        <v>6</v>
      </c>
      <c r="Y198">
        <v>311</v>
      </c>
      <c r="Z198">
        <v>4</v>
      </c>
      <c r="AA198">
        <v>13</v>
      </c>
      <c r="AB198">
        <v>0</v>
      </c>
      <c r="AC198">
        <v>0</v>
      </c>
      <c r="AD198" s="3">
        <v>32.5</v>
      </c>
      <c r="AE198">
        <v>20</v>
      </c>
      <c r="AF198">
        <v>39</v>
      </c>
      <c r="AG198">
        <v>201</v>
      </c>
      <c r="AH198">
        <v>1</v>
      </c>
      <c r="AI198">
        <v>2</v>
      </c>
      <c r="AJ198">
        <v>0</v>
      </c>
      <c r="AK198">
        <v>0</v>
      </c>
      <c r="AL198">
        <v>5.2</v>
      </c>
      <c r="AM198">
        <v>5.2</v>
      </c>
      <c r="AN198">
        <v>51.3</v>
      </c>
      <c r="AO198">
        <v>53.5</v>
      </c>
      <c r="AP198">
        <v>22</v>
      </c>
      <c r="AQ198">
        <v>82</v>
      </c>
      <c r="AR198">
        <v>3.7</v>
      </c>
      <c r="AS198">
        <v>0</v>
      </c>
      <c r="AT198">
        <v>2</v>
      </c>
      <c r="AU198">
        <v>2</v>
      </c>
      <c r="AV198">
        <v>0</v>
      </c>
      <c r="AW198">
        <v>0</v>
      </c>
      <c r="AX198">
        <v>7</v>
      </c>
      <c r="AY198">
        <v>354</v>
      </c>
      <c r="AZ198">
        <v>1</v>
      </c>
      <c r="BA198">
        <v>12</v>
      </c>
      <c r="BB198">
        <v>1</v>
      </c>
      <c r="BC198">
        <v>2</v>
      </c>
      <c r="BD198" s="3">
        <f t="shared" si="7"/>
        <v>27.5</v>
      </c>
    </row>
    <row r="199" spans="1:56">
      <c r="A199" t="s">
        <v>0</v>
      </c>
      <c r="B199">
        <f t="shared" si="6"/>
        <v>0</v>
      </c>
      <c r="C199" t="s">
        <v>49</v>
      </c>
      <c r="D199" t="s">
        <v>52</v>
      </c>
      <c r="E199">
        <v>26</v>
      </c>
      <c r="F199">
        <v>43</v>
      </c>
      <c r="G199">
        <v>273</v>
      </c>
      <c r="H199">
        <v>1</v>
      </c>
      <c r="I199">
        <v>1</v>
      </c>
      <c r="J199">
        <v>2</v>
      </c>
      <c r="K199">
        <v>3</v>
      </c>
      <c r="L199">
        <v>6.4</v>
      </c>
      <c r="M199">
        <v>6.1</v>
      </c>
      <c r="N199">
        <v>60.5</v>
      </c>
      <c r="O199">
        <v>77</v>
      </c>
      <c r="P199">
        <v>25</v>
      </c>
      <c r="Q199">
        <v>71</v>
      </c>
      <c r="R199">
        <v>2.8</v>
      </c>
      <c r="S199">
        <v>0</v>
      </c>
      <c r="T199">
        <v>1</v>
      </c>
      <c r="U199">
        <v>1</v>
      </c>
      <c r="V199">
        <v>1</v>
      </c>
      <c r="W199">
        <v>1</v>
      </c>
      <c r="X199">
        <v>4</v>
      </c>
      <c r="Y199">
        <v>220</v>
      </c>
      <c r="Z199">
        <v>4</v>
      </c>
      <c r="AA199">
        <v>15</v>
      </c>
      <c r="AB199">
        <v>3</v>
      </c>
      <c r="AC199">
        <v>6</v>
      </c>
      <c r="AD199" s="3">
        <v>32</v>
      </c>
      <c r="AE199">
        <v>18</v>
      </c>
      <c r="AF199">
        <v>33</v>
      </c>
      <c r="AG199">
        <v>227</v>
      </c>
      <c r="AH199">
        <v>2</v>
      </c>
      <c r="AI199">
        <v>1</v>
      </c>
      <c r="AJ199">
        <v>2</v>
      </c>
      <c r="AK199">
        <v>12</v>
      </c>
      <c r="AL199">
        <v>7.2</v>
      </c>
      <c r="AM199">
        <v>6.5</v>
      </c>
      <c r="AN199">
        <v>54.5</v>
      </c>
      <c r="AO199">
        <v>83.8</v>
      </c>
      <c r="AP199">
        <v>26</v>
      </c>
      <c r="AQ199">
        <v>136</v>
      </c>
      <c r="AR199">
        <v>5.2</v>
      </c>
      <c r="AS199">
        <v>1</v>
      </c>
      <c r="AT199">
        <v>1</v>
      </c>
      <c r="AU199">
        <v>1</v>
      </c>
      <c r="AV199">
        <v>2</v>
      </c>
      <c r="AW199">
        <v>3</v>
      </c>
      <c r="AX199">
        <v>5</v>
      </c>
      <c r="AY199">
        <v>205</v>
      </c>
      <c r="AZ199">
        <v>6</v>
      </c>
      <c r="BA199">
        <v>15</v>
      </c>
      <c r="BB199">
        <v>0</v>
      </c>
      <c r="BC199">
        <v>0</v>
      </c>
      <c r="BD199" s="3">
        <f t="shared" si="7"/>
        <v>28</v>
      </c>
    </row>
    <row r="200" spans="1:56">
      <c r="A200" t="s">
        <v>1</v>
      </c>
      <c r="B200">
        <f t="shared" si="6"/>
        <v>1</v>
      </c>
      <c r="C200" t="s">
        <v>49</v>
      </c>
      <c r="D200" t="s">
        <v>44</v>
      </c>
      <c r="E200">
        <v>18</v>
      </c>
      <c r="F200">
        <v>28</v>
      </c>
      <c r="G200">
        <v>140</v>
      </c>
      <c r="H200">
        <v>1</v>
      </c>
      <c r="I200">
        <v>0</v>
      </c>
      <c r="J200">
        <v>3</v>
      </c>
      <c r="K200">
        <v>21</v>
      </c>
      <c r="L200">
        <v>5.8</v>
      </c>
      <c r="M200">
        <v>4.5</v>
      </c>
      <c r="N200">
        <v>64.3</v>
      </c>
      <c r="O200">
        <v>88.4</v>
      </c>
      <c r="P200">
        <v>33</v>
      </c>
      <c r="Q200">
        <v>143</v>
      </c>
      <c r="R200">
        <v>4.3</v>
      </c>
      <c r="S200">
        <v>0</v>
      </c>
      <c r="T200">
        <v>2</v>
      </c>
      <c r="U200">
        <v>4</v>
      </c>
      <c r="V200">
        <v>1</v>
      </c>
      <c r="W200">
        <v>1</v>
      </c>
      <c r="X200">
        <v>3</v>
      </c>
      <c r="Y200">
        <v>155</v>
      </c>
      <c r="Z200">
        <v>5</v>
      </c>
      <c r="AA200">
        <v>15</v>
      </c>
      <c r="AB200">
        <v>2</v>
      </c>
      <c r="AC200">
        <v>2</v>
      </c>
      <c r="AD200" s="3">
        <v>33</v>
      </c>
      <c r="AE200">
        <v>17</v>
      </c>
      <c r="AF200">
        <v>30</v>
      </c>
      <c r="AG200">
        <v>126</v>
      </c>
      <c r="AH200">
        <v>0</v>
      </c>
      <c r="AI200">
        <v>1</v>
      </c>
      <c r="AJ200">
        <v>3</v>
      </c>
      <c r="AK200">
        <v>12</v>
      </c>
      <c r="AL200">
        <v>4.5999999999999996</v>
      </c>
      <c r="AM200">
        <v>3.8</v>
      </c>
      <c r="AN200">
        <v>56.7</v>
      </c>
      <c r="AO200">
        <v>52.9</v>
      </c>
      <c r="AP200">
        <v>28</v>
      </c>
      <c r="AQ200">
        <v>198</v>
      </c>
      <c r="AR200">
        <v>7.1</v>
      </c>
      <c r="AS200">
        <v>0</v>
      </c>
      <c r="AT200">
        <v>1</v>
      </c>
      <c r="AU200">
        <v>3</v>
      </c>
      <c r="AV200">
        <v>0</v>
      </c>
      <c r="AW200">
        <v>0</v>
      </c>
      <c r="AX200">
        <v>1</v>
      </c>
      <c r="AY200">
        <v>41</v>
      </c>
      <c r="AZ200">
        <v>5</v>
      </c>
      <c r="BA200">
        <v>12</v>
      </c>
      <c r="BB200">
        <v>0</v>
      </c>
      <c r="BC200">
        <v>3</v>
      </c>
      <c r="BD200" s="3">
        <f t="shared" si="7"/>
        <v>27</v>
      </c>
    </row>
    <row r="201" spans="1:56">
      <c r="A201" t="s">
        <v>0</v>
      </c>
      <c r="B201">
        <f t="shared" si="6"/>
        <v>0</v>
      </c>
      <c r="C201" t="s">
        <v>49</v>
      </c>
      <c r="D201" t="s">
        <v>65</v>
      </c>
      <c r="E201">
        <v>15</v>
      </c>
      <c r="F201">
        <v>31</v>
      </c>
      <c r="G201">
        <v>125</v>
      </c>
      <c r="H201">
        <v>0</v>
      </c>
      <c r="I201">
        <v>1</v>
      </c>
      <c r="J201">
        <v>2</v>
      </c>
      <c r="K201">
        <v>10</v>
      </c>
      <c r="L201">
        <v>4.4000000000000004</v>
      </c>
      <c r="M201">
        <v>3.8</v>
      </c>
      <c r="N201">
        <v>48.4</v>
      </c>
      <c r="O201">
        <v>45.8</v>
      </c>
      <c r="P201">
        <v>34</v>
      </c>
      <c r="Q201">
        <v>124</v>
      </c>
      <c r="R201">
        <v>3.6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5</v>
      </c>
      <c r="Y201">
        <v>213</v>
      </c>
      <c r="Z201">
        <v>7</v>
      </c>
      <c r="AA201">
        <v>16</v>
      </c>
      <c r="AB201">
        <v>1</v>
      </c>
      <c r="AC201">
        <v>3</v>
      </c>
      <c r="AD201" s="3">
        <v>17</v>
      </c>
      <c r="AE201">
        <v>8</v>
      </c>
      <c r="AF201">
        <v>15</v>
      </c>
      <c r="AG201">
        <v>92</v>
      </c>
      <c r="AH201">
        <v>0</v>
      </c>
      <c r="AI201">
        <v>1</v>
      </c>
      <c r="AJ201">
        <v>0</v>
      </c>
      <c r="AK201">
        <v>0</v>
      </c>
      <c r="AL201">
        <v>6.1</v>
      </c>
      <c r="AM201">
        <v>6.1</v>
      </c>
      <c r="AN201">
        <v>53.3</v>
      </c>
      <c r="AO201">
        <v>44.3</v>
      </c>
      <c r="AP201">
        <v>39</v>
      </c>
      <c r="AQ201">
        <v>152</v>
      </c>
      <c r="AR201">
        <v>3.9</v>
      </c>
      <c r="AS201">
        <v>2</v>
      </c>
      <c r="AT201">
        <v>1</v>
      </c>
      <c r="AU201">
        <v>1</v>
      </c>
      <c r="AV201">
        <v>2</v>
      </c>
      <c r="AW201">
        <v>2</v>
      </c>
      <c r="AX201">
        <v>6</v>
      </c>
      <c r="AY201">
        <v>254</v>
      </c>
      <c r="AZ201">
        <v>7</v>
      </c>
      <c r="BA201">
        <v>15</v>
      </c>
      <c r="BB201">
        <v>0</v>
      </c>
      <c r="BC201">
        <v>0</v>
      </c>
      <c r="BD201" s="3">
        <f t="shared" si="7"/>
        <v>43</v>
      </c>
    </row>
    <row r="202" spans="1:56">
      <c r="A202" t="s">
        <v>1</v>
      </c>
      <c r="B202">
        <f t="shared" si="6"/>
        <v>1</v>
      </c>
      <c r="C202" t="s">
        <v>49</v>
      </c>
      <c r="D202" t="s">
        <v>61</v>
      </c>
      <c r="E202">
        <v>9</v>
      </c>
      <c r="F202">
        <v>18</v>
      </c>
      <c r="G202">
        <v>155</v>
      </c>
      <c r="H202">
        <v>3</v>
      </c>
      <c r="I202">
        <v>0</v>
      </c>
      <c r="J202">
        <v>5</v>
      </c>
      <c r="K202">
        <v>14</v>
      </c>
      <c r="L202">
        <v>9.4</v>
      </c>
      <c r="M202">
        <v>6.7</v>
      </c>
      <c r="N202">
        <v>50</v>
      </c>
      <c r="O202">
        <v>119.2</v>
      </c>
      <c r="P202">
        <v>30</v>
      </c>
      <c r="Q202">
        <v>146</v>
      </c>
      <c r="R202">
        <v>4.9000000000000004</v>
      </c>
      <c r="S202">
        <v>0</v>
      </c>
      <c r="T202">
        <v>1</v>
      </c>
      <c r="U202">
        <v>1</v>
      </c>
      <c r="V202">
        <v>3</v>
      </c>
      <c r="W202">
        <v>3</v>
      </c>
      <c r="X202">
        <v>4</v>
      </c>
      <c r="Y202">
        <v>187</v>
      </c>
      <c r="Z202">
        <v>4</v>
      </c>
      <c r="AA202">
        <v>11</v>
      </c>
      <c r="AB202">
        <v>1</v>
      </c>
      <c r="AC202">
        <v>2</v>
      </c>
      <c r="AD202" s="3">
        <v>26.5</v>
      </c>
      <c r="AE202">
        <v>16</v>
      </c>
      <c r="AF202">
        <v>28</v>
      </c>
      <c r="AG202">
        <v>124</v>
      </c>
      <c r="AH202">
        <v>0</v>
      </c>
      <c r="AI202">
        <v>3</v>
      </c>
      <c r="AJ202">
        <v>3</v>
      </c>
      <c r="AK202">
        <v>19</v>
      </c>
      <c r="AL202">
        <v>5.0999999999999996</v>
      </c>
      <c r="AM202">
        <v>4</v>
      </c>
      <c r="AN202">
        <v>57.1</v>
      </c>
      <c r="AO202">
        <v>28.6</v>
      </c>
      <c r="AP202">
        <v>37</v>
      </c>
      <c r="AQ202">
        <v>136</v>
      </c>
      <c r="AR202">
        <v>3.7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2</v>
      </c>
      <c r="AY202">
        <v>90</v>
      </c>
      <c r="AZ202">
        <v>7</v>
      </c>
      <c r="BA202">
        <v>16</v>
      </c>
      <c r="BB202">
        <v>2</v>
      </c>
      <c r="BC202">
        <v>4</v>
      </c>
      <c r="BD202" s="3">
        <f t="shared" si="7"/>
        <v>33.5</v>
      </c>
    </row>
    <row r="203" spans="1:56">
      <c r="A203" t="s">
        <v>0</v>
      </c>
      <c r="B203">
        <f t="shared" si="6"/>
        <v>0</v>
      </c>
      <c r="C203" t="s">
        <v>49</v>
      </c>
      <c r="D203" t="s">
        <v>45</v>
      </c>
      <c r="E203">
        <v>19</v>
      </c>
      <c r="F203">
        <v>29</v>
      </c>
      <c r="G203">
        <v>173</v>
      </c>
      <c r="H203">
        <v>2</v>
      </c>
      <c r="I203">
        <v>2</v>
      </c>
      <c r="J203">
        <v>7</v>
      </c>
      <c r="K203">
        <v>57</v>
      </c>
      <c r="L203">
        <v>7.9</v>
      </c>
      <c r="M203">
        <v>4.8</v>
      </c>
      <c r="N203">
        <v>65.5</v>
      </c>
      <c r="O203">
        <v>75.8</v>
      </c>
      <c r="P203">
        <v>22</v>
      </c>
      <c r="Q203">
        <v>134</v>
      </c>
      <c r="R203">
        <v>6.1</v>
      </c>
      <c r="S203">
        <v>0</v>
      </c>
      <c r="T203">
        <v>0</v>
      </c>
      <c r="U203">
        <v>0</v>
      </c>
      <c r="V203">
        <v>2</v>
      </c>
      <c r="W203">
        <v>2</v>
      </c>
      <c r="X203">
        <v>4</v>
      </c>
      <c r="Y203">
        <v>194</v>
      </c>
      <c r="Z203">
        <v>5</v>
      </c>
      <c r="AA203">
        <v>12</v>
      </c>
      <c r="AB203">
        <v>1</v>
      </c>
      <c r="AC203">
        <v>2</v>
      </c>
      <c r="AD203" s="3">
        <v>29</v>
      </c>
      <c r="AE203">
        <v>13</v>
      </c>
      <c r="AF203">
        <v>29</v>
      </c>
      <c r="AG203">
        <v>189</v>
      </c>
      <c r="AH203">
        <v>1</v>
      </c>
      <c r="AI203">
        <v>0</v>
      </c>
      <c r="AJ203">
        <v>1</v>
      </c>
      <c r="AK203">
        <v>6</v>
      </c>
      <c r="AL203">
        <v>6.7</v>
      </c>
      <c r="AM203">
        <v>6.3</v>
      </c>
      <c r="AN203">
        <v>44.8</v>
      </c>
      <c r="AO203">
        <v>78.099999999999994</v>
      </c>
      <c r="AP203">
        <v>37</v>
      </c>
      <c r="AQ203">
        <v>144</v>
      </c>
      <c r="AR203">
        <v>3.9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3</v>
      </c>
      <c r="AY203">
        <v>144</v>
      </c>
      <c r="AZ203">
        <v>9</v>
      </c>
      <c r="BA203">
        <v>15</v>
      </c>
      <c r="BB203">
        <v>0</v>
      </c>
      <c r="BC203">
        <v>0</v>
      </c>
      <c r="BD203" s="3">
        <f t="shared" si="7"/>
        <v>31</v>
      </c>
    </row>
    <row r="204" spans="1:56">
      <c r="A204" t="s">
        <v>1</v>
      </c>
      <c r="B204">
        <f t="shared" si="6"/>
        <v>1</v>
      </c>
      <c r="C204" t="s">
        <v>46</v>
      </c>
      <c r="D204" t="s">
        <v>57</v>
      </c>
      <c r="E204">
        <v>30</v>
      </c>
      <c r="F204">
        <v>39</v>
      </c>
      <c r="G204">
        <v>360</v>
      </c>
      <c r="H204">
        <v>5</v>
      </c>
      <c r="I204">
        <v>0</v>
      </c>
      <c r="J204">
        <v>0</v>
      </c>
      <c r="K204">
        <v>0</v>
      </c>
      <c r="L204">
        <v>9.1999999999999993</v>
      </c>
      <c r="M204">
        <v>9.1999999999999993</v>
      </c>
      <c r="N204">
        <v>76.900000000000006</v>
      </c>
      <c r="O204">
        <v>144.19999999999999</v>
      </c>
      <c r="P204">
        <v>27</v>
      </c>
      <c r="Q204">
        <v>128</v>
      </c>
      <c r="R204">
        <v>4.7</v>
      </c>
      <c r="S204">
        <v>1</v>
      </c>
      <c r="T204">
        <v>1</v>
      </c>
      <c r="U204">
        <v>1</v>
      </c>
      <c r="V204">
        <v>5</v>
      </c>
      <c r="W204">
        <v>6</v>
      </c>
      <c r="X204">
        <v>2</v>
      </c>
      <c r="Y204">
        <v>108</v>
      </c>
      <c r="Z204">
        <v>5</v>
      </c>
      <c r="AA204">
        <v>8</v>
      </c>
      <c r="AB204">
        <v>1</v>
      </c>
      <c r="AC204">
        <v>1</v>
      </c>
      <c r="AD204" s="3">
        <v>10.5</v>
      </c>
      <c r="AE204">
        <v>24</v>
      </c>
      <c r="AF204">
        <v>38</v>
      </c>
      <c r="AG204">
        <v>179</v>
      </c>
      <c r="AH204">
        <v>2</v>
      </c>
      <c r="AI204">
        <v>0</v>
      </c>
      <c r="AJ204">
        <v>3</v>
      </c>
      <c r="AK204">
        <v>26</v>
      </c>
      <c r="AL204">
        <v>5.4</v>
      </c>
      <c r="AM204">
        <v>4.4000000000000004</v>
      </c>
      <c r="AN204">
        <v>63.2</v>
      </c>
      <c r="AO204">
        <v>91.9</v>
      </c>
      <c r="AP204">
        <v>22</v>
      </c>
      <c r="AQ204">
        <v>103</v>
      </c>
      <c r="AR204">
        <v>4.7</v>
      </c>
      <c r="AS204">
        <v>1</v>
      </c>
      <c r="AT204">
        <v>0</v>
      </c>
      <c r="AU204">
        <v>0</v>
      </c>
      <c r="AV204">
        <v>1</v>
      </c>
      <c r="AW204">
        <v>1</v>
      </c>
      <c r="AX204">
        <v>5</v>
      </c>
      <c r="AY204">
        <v>255</v>
      </c>
      <c r="AZ204">
        <v>3</v>
      </c>
      <c r="BA204">
        <v>12</v>
      </c>
      <c r="BB204">
        <v>3</v>
      </c>
      <c r="BC204">
        <v>4</v>
      </c>
      <c r="BD204" s="3">
        <f t="shared" si="7"/>
        <v>49.5</v>
      </c>
    </row>
    <row r="205" spans="1:56">
      <c r="A205" t="s">
        <v>1</v>
      </c>
      <c r="B205">
        <f t="shared" si="6"/>
        <v>1</v>
      </c>
      <c r="C205" t="s">
        <v>46</v>
      </c>
      <c r="D205" t="s">
        <v>55</v>
      </c>
      <c r="E205">
        <v>24</v>
      </c>
      <c r="F205">
        <v>35</v>
      </c>
      <c r="G205">
        <v>226</v>
      </c>
      <c r="H205">
        <v>2</v>
      </c>
      <c r="I205">
        <v>0</v>
      </c>
      <c r="J205">
        <v>1</v>
      </c>
      <c r="K205">
        <v>9</v>
      </c>
      <c r="L205">
        <v>6.7</v>
      </c>
      <c r="M205">
        <v>6.3</v>
      </c>
      <c r="N205">
        <v>68.599999999999994</v>
      </c>
      <c r="O205">
        <v>105.2</v>
      </c>
      <c r="P205">
        <v>18</v>
      </c>
      <c r="Q205">
        <v>93</v>
      </c>
      <c r="R205">
        <v>5.2</v>
      </c>
      <c r="S205">
        <v>0</v>
      </c>
      <c r="T205">
        <v>2</v>
      </c>
      <c r="U205">
        <v>2</v>
      </c>
      <c r="V205">
        <v>3</v>
      </c>
      <c r="W205">
        <v>3</v>
      </c>
      <c r="X205">
        <v>6</v>
      </c>
      <c r="Y205">
        <v>333</v>
      </c>
      <c r="Z205">
        <v>4</v>
      </c>
      <c r="AA205">
        <v>12</v>
      </c>
      <c r="AB205">
        <v>0</v>
      </c>
      <c r="AC205">
        <v>0</v>
      </c>
      <c r="AD205" s="3">
        <v>26.5</v>
      </c>
      <c r="AE205">
        <v>33</v>
      </c>
      <c r="AF205">
        <v>48</v>
      </c>
      <c r="AG205">
        <v>326</v>
      </c>
      <c r="AH205">
        <v>3</v>
      </c>
      <c r="AI205">
        <v>1</v>
      </c>
      <c r="AJ205">
        <v>2</v>
      </c>
      <c r="AK205">
        <v>8</v>
      </c>
      <c r="AL205">
        <v>7</v>
      </c>
      <c r="AM205">
        <v>6.5</v>
      </c>
      <c r="AN205">
        <v>68.8</v>
      </c>
      <c r="AO205">
        <v>99.8</v>
      </c>
      <c r="AP205">
        <v>24</v>
      </c>
      <c r="AQ205">
        <v>75</v>
      </c>
      <c r="AR205">
        <v>3.1</v>
      </c>
      <c r="AS205">
        <v>0</v>
      </c>
      <c r="AT205">
        <v>1</v>
      </c>
      <c r="AU205">
        <v>1</v>
      </c>
      <c r="AV205">
        <v>3</v>
      </c>
      <c r="AW205">
        <v>3</v>
      </c>
      <c r="AX205">
        <v>6</v>
      </c>
      <c r="AY205">
        <v>243</v>
      </c>
      <c r="AZ205">
        <v>5</v>
      </c>
      <c r="BA205">
        <v>16</v>
      </c>
      <c r="BB205">
        <v>4</v>
      </c>
      <c r="BC205">
        <v>4</v>
      </c>
      <c r="BD205" s="3">
        <f t="shared" si="7"/>
        <v>33.5</v>
      </c>
    </row>
    <row r="206" spans="1:56">
      <c r="A206" t="s">
        <v>0</v>
      </c>
      <c r="B206">
        <f t="shared" si="6"/>
        <v>0</v>
      </c>
      <c r="C206" t="s">
        <v>46</v>
      </c>
      <c r="D206" t="s">
        <v>56</v>
      </c>
      <c r="E206">
        <v>20</v>
      </c>
      <c r="F206">
        <v>36</v>
      </c>
      <c r="G206">
        <v>257</v>
      </c>
      <c r="H206">
        <v>1</v>
      </c>
      <c r="I206">
        <v>1</v>
      </c>
      <c r="J206">
        <v>1</v>
      </c>
      <c r="K206">
        <v>5</v>
      </c>
      <c r="L206">
        <v>7.3</v>
      </c>
      <c r="M206">
        <v>6.9</v>
      </c>
      <c r="N206">
        <v>55.6</v>
      </c>
      <c r="O206">
        <v>75.8</v>
      </c>
      <c r="P206">
        <v>23</v>
      </c>
      <c r="Q206">
        <v>58</v>
      </c>
      <c r="R206">
        <v>2.5</v>
      </c>
      <c r="S206">
        <v>1</v>
      </c>
      <c r="T206">
        <v>1</v>
      </c>
      <c r="U206">
        <v>2</v>
      </c>
      <c r="V206">
        <v>0</v>
      </c>
      <c r="W206">
        <v>1</v>
      </c>
      <c r="X206">
        <v>3</v>
      </c>
      <c r="Y206">
        <v>170</v>
      </c>
      <c r="Z206">
        <v>3</v>
      </c>
      <c r="AA206">
        <v>10</v>
      </c>
      <c r="AB206">
        <v>1</v>
      </c>
      <c r="AC206">
        <v>2</v>
      </c>
      <c r="AD206" s="3">
        <v>12.5</v>
      </c>
      <c r="AE206">
        <v>27</v>
      </c>
      <c r="AF206">
        <v>37</v>
      </c>
      <c r="AG206">
        <v>177</v>
      </c>
      <c r="AH206">
        <v>2</v>
      </c>
      <c r="AI206">
        <v>0</v>
      </c>
      <c r="AJ206">
        <v>5</v>
      </c>
      <c r="AK206">
        <v>45</v>
      </c>
      <c r="AL206">
        <v>6</v>
      </c>
      <c r="AM206">
        <v>4.2</v>
      </c>
      <c r="AN206">
        <v>73</v>
      </c>
      <c r="AO206">
        <v>100.8</v>
      </c>
      <c r="AP206">
        <v>27</v>
      </c>
      <c r="AQ206">
        <v>82</v>
      </c>
      <c r="AR206">
        <v>3</v>
      </c>
      <c r="AS206">
        <v>0</v>
      </c>
      <c r="AT206">
        <v>2</v>
      </c>
      <c r="AU206">
        <v>2</v>
      </c>
      <c r="AV206">
        <v>2</v>
      </c>
      <c r="AW206">
        <v>2</v>
      </c>
      <c r="AX206">
        <v>3</v>
      </c>
      <c r="AY206">
        <v>154</v>
      </c>
      <c r="AZ206">
        <v>6</v>
      </c>
      <c r="BA206">
        <v>15</v>
      </c>
      <c r="BB206">
        <v>1</v>
      </c>
      <c r="BC206">
        <v>3</v>
      </c>
      <c r="BD206" s="3">
        <f t="shared" si="7"/>
        <v>47.5</v>
      </c>
    </row>
    <row r="207" spans="1:56">
      <c r="A207" t="s">
        <v>1</v>
      </c>
      <c r="B207">
        <f t="shared" si="6"/>
        <v>1</v>
      </c>
      <c r="C207" t="s">
        <v>46</v>
      </c>
      <c r="D207" t="s">
        <v>68</v>
      </c>
      <c r="E207">
        <v>23</v>
      </c>
      <c r="F207">
        <v>37</v>
      </c>
      <c r="G207">
        <v>228</v>
      </c>
      <c r="H207">
        <v>3</v>
      </c>
      <c r="I207">
        <v>1</v>
      </c>
      <c r="J207">
        <v>3</v>
      </c>
      <c r="K207">
        <v>21</v>
      </c>
      <c r="L207">
        <v>6.7</v>
      </c>
      <c r="M207">
        <v>5.7</v>
      </c>
      <c r="N207">
        <v>62.2</v>
      </c>
      <c r="O207">
        <v>95.3</v>
      </c>
      <c r="P207">
        <v>37</v>
      </c>
      <c r="Q207">
        <v>189</v>
      </c>
      <c r="R207">
        <v>5.0999999999999996</v>
      </c>
      <c r="S207">
        <v>2</v>
      </c>
      <c r="T207">
        <v>2</v>
      </c>
      <c r="U207">
        <v>2</v>
      </c>
      <c r="V207">
        <v>5</v>
      </c>
      <c r="W207">
        <v>5</v>
      </c>
      <c r="X207">
        <v>1</v>
      </c>
      <c r="Y207">
        <v>43</v>
      </c>
      <c r="Z207">
        <v>12</v>
      </c>
      <c r="AA207">
        <v>17</v>
      </c>
      <c r="AB207">
        <v>0</v>
      </c>
      <c r="AC207">
        <v>1</v>
      </c>
      <c r="AD207" s="3">
        <v>38.5</v>
      </c>
      <c r="AE207">
        <v>39</v>
      </c>
      <c r="AF207">
        <v>52</v>
      </c>
      <c r="AG207">
        <v>373</v>
      </c>
      <c r="AH207">
        <v>3</v>
      </c>
      <c r="AI207">
        <v>0</v>
      </c>
      <c r="AJ207">
        <v>1</v>
      </c>
      <c r="AK207">
        <v>12</v>
      </c>
      <c r="AL207">
        <v>7.4</v>
      </c>
      <c r="AM207">
        <v>7</v>
      </c>
      <c r="AN207">
        <v>75</v>
      </c>
      <c r="AO207">
        <v>113.7</v>
      </c>
      <c r="AP207">
        <v>6</v>
      </c>
      <c r="AQ207">
        <v>3</v>
      </c>
      <c r="AR207">
        <v>0.5</v>
      </c>
      <c r="AS207">
        <v>1</v>
      </c>
      <c r="AT207">
        <v>1</v>
      </c>
      <c r="AU207">
        <v>1</v>
      </c>
      <c r="AV207">
        <v>4</v>
      </c>
      <c r="AW207">
        <v>4</v>
      </c>
      <c r="AX207">
        <v>3</v>
      </c>
      <c r="AY207">
        <v>125</v>
      </c>
      <c r="AZ207">
        <v>6</v>
      </c>
      <c r="BA207">
        <v>10</v>
      </c>
      <c r="BB207">
        <v>0</v>
      </c>
      <c r="BC207">
        <v>0</v>
      </c>
      <c r="BD207" s="3">
        <f t="shared" si="7"/>
        <v>21.5</v>
      </c>
    </row>
    <row r="208" spans="1:56">
      <c r="A208" t="s">
        <v>1</v>
      </c>
      <c r="B208">
        <f t="shared" si="6"/>
        <v>1</v>
      </c>
      <c r="C208" t="s">
        <v>46</v>
      </c>
      <c r="D208" t="s">
        <v>58</v>
      </c>
      <c r="E208">
        <v>29</v>
      </c>
      <c r="F208">
        <v>43</v>
      </c>
      <c r="G208">
        <v>265</v>
      </c>
      <c r="H208">
        <v>4</v>
      </c>
      <c r="I208">
        <v>0</v>
      </c>
      <c r="J208">
        <v>3</v>
      </c>
      <c r="K208">
        <v>27</v>
      </c>
      <c r="L208">
        <v>6.8</v>
      </c>
      <c r="M208">
        <v>5.8</v>
      </c>
      <c r="N208">
        <v>67.400000000000006</v>
      </c>
      <c r="O208">
        <v>115</v>
      </c>
      <c r="P208">
        <v>23</v>
      </c>
      <c r="Q208">
        <v>103</v>
      </c>
      <c r="R208">
        <v>4.5</v>
      </c>
      <c r="S208">
        <v>0</v>
      </c>
      <c r="T208">
        <v>1</v>
      </c>
      <c r="U208">
        <v>2</v>
      </c>
      <c r="V208">
        <v>3</v>
      </c>
      <c r="W208">
        <v>3</v>
      </c>
      <c r="X208">
        <v>3</v>
      </c>
      <c r="Y208">
        <v>145</v>
      </c>
      <c r="Z208">
        <v>7</v>
      </c>
      <c r="AA208">
        <v>12</v>
      </c>
      <c r="AB208">
        <v>0</v>
      </c>
      <c r="AC208">
        <v>0</v>
      </c>
      <c r="AD208" s="3">
        <v>31</v>
      </c>
      <c r="AE208">
        <v>19</v>
      </c>
      <c r="AF208">
        <v>30</v>
      </c>
      <c r="AG208">
        <v>223</v>
      </c>
      <c r="AH208">
        <v>2</v>
      </c>
      <c r="AI208">
        <v>0</v>
      </c>
      <c r="AJ208">
        <v>2</v>
      </c>
      <c r="AK208">
        <v>18</v>
      </c>
      <c r="AL208">
        <v>8</v>
      </c>
      <c r="AM208">
        <v>7</v>
      </c>
      <c r="AN208">
        <v>63.3</v>
      </c>
      <c r="AO208">
        <v>108.1</v>
      </c>
      <c r="AP208">
        <v>24</v>
      </c>
      <c r="AQ208">
        <v>155</v>
      </c>
      <c r="AR208">
        <v>6.5</v>
      </c>
      <c r="AS208">
        <v>1</v>
      </c>
      <c r="AT208">
        <v>3</v>
      </c>
      <c r="AU208">
        <v>3</v>
      </c>
      <c r="AV208">
        <v>2</v>
      </c>
      <c r="AW208">
        <v>2</v>
      </c>
      <c r="AX208">
        <v>2</v>
      </c>
      <c r="AY208">
        <v>104</v>
      </c>
      <c r="AZ208">
        <v>5</v>
      </c>
      <c r="BA208">
        <v>12</v>
      </c>
      <c r="BB208">
        <v>1</v>
      </c>
      <c r="BC208">
        <v>2</v>
      </c>
      <c r="BD208" s="3">
        <f t="shared" si="7"/>
        <v>29</v>
      </c>
    </row>
    <row r="209" spans="1:56">
      <c r="A209" t="s">
        <v>0</v>
      </c>
      <c r="B209">
        <f t="shared" si="6"/>
        <v>0</v>
      </c>
      <c r="C209" t="s">
        <v>46</v>
      </c>
      <c r="D209" t="s">
        <v>35</v>
      </c>
      <c r="E209">
        <v>25</v>
      </c>
      <c r="F209">
        <v>40</v>
      </c>
      <c r="G209">
        <v>319</v>
      </c>
      <c r="H209">
        <v>2</v>
      </c>
      <c r="I209">
        <v>2</v>
      </c>
      <c r="J209">
        <v>3</v>
      </c>
      <c r="K209">
        <v>19</v>
      </c>
      <c r="L209">
        <v>8.5</v>
      </c>
      <c r="M209">
        <v>7.4</v>
      </c>
      <c r="N209">
        <v>62.5</v>
      </c>
      <c r="O209">
        <v>83.2</v>
      </c>
      <c r="P209">
        <v>18</v>
      </c>
      <c r="Q209">
        <v>68</v>
      </c>
      <c r="R209">
        <v>3.8</v>
      </c>
      <c r="S209">
        <v>0</v>
      </c>
      <c r="T209">
        <v>2</v>
      </c>
      <c r="U209">
        <v>3</v>
      </c>
      <c r="V209">
        <v>2</v>
      </c>
      <c r="W209">
        <v>2</v>
      </c>
      <c r="X209">
        <v>3</v>
      </c>
      <c r="Y209">
        <v>173</v>
      </c>
      <c r="Z209">
        <v>4</v>
      </c>
      <c r="AA209">
        <v>11</v>
      </c>
      <c r="AB209">
        <v>1</v>
      </c>
      <c r="AC209">
        <v>1</v>
      </c>
      <c r="AD209" s="3">
        <v>28.5</v>
      </c>
      <c r="AE209">
        <v>27</v>
      </c>
      <c r="AF209">
        <v>40</v>
      </c>
      <c r="AG209">
        <v>318</v>
      </c>
      <c r="AH209">
        <v>3</v>
      </c>
      <c r="AI209">
        <v>0</v>
      </c>
      <c r="AJ209">
        <v>1</v>
      </c>
      <c r="AK209">
        <v>11</v>
      </c>
      <c r="AL209">
        <v>8.1999999999999993</v>
      </c>
      <c r="AM209">
        <v>7.8</v>
      </c>
      <c r="AN209">
        <v>67.5</v>
      </c>
      <c r="AO209">
        <v>116.5</v>
      </c>
      <c r="AP209">
        <v>31</v>
      </c>
      <c r="AQ209">
        <v>125</v>
      </c>
      <c r="AR209">
        <v>4</v>
      </c>
      <c r="AS209">
        <v>0</v>
      </c>
      <c r="AT209">
        <v>1</v>
      </c>
      <c r="AU209">
        <v>1</v>
      </c>
      <c r="AV209">
        <v>3</v>
      </c>
      <c r="AW209">
        <v>3</v>
      </c>
      <c r="AX209">
        <v>2</v>
      </c>
      <c r="AY209">
        <v>108</v>
      </c>
      <c r="AZ209">
        <v>4</v>
      </c>
      <c r="BA209">
        <v>11</v>
      </c>
      <c r="BB209">
        <v>1</v>
      </c>
      <c r="BC209">
        <v>3</v>
      </c>
      <c r="BD209" s="3">
        <f t="shared" si="7"/>
        <v>31.5</v>
      </c>
    </row>
    <row r="210" spans="1:56">
      <c r="A210" t="s">
        <v>1</v>
      </c>
      <c r="B210">
        <f t="shared" si="6"/>
        <v>1</v>
      </c>
      <c r="C210" t="s">
        <v>46</v>
      </c>
      <c r="D210" t="s">
        <v>54</v>
      </c>
      <c r="E210">
        <v>25</v>
      </c>
      <c r="F210">
        <v>36</v>
      </c>
      <c r="G210">
        <v>417</v>
      </c>
      <c r="H210">
        <v>3</v>
      </c>
      <c r="I210">
        <v>1</v>
      </c>
      <c r="J210">
        <v>1</v>
      </c>
      <c r="K210">
        <v>6</v>
      </c>
      <c r="L210">
        <v>11.8</v>
      </c>
      <c r="M210">
        <v>11.3</v>
      </c>
      <c r="N210">
        <v>69.400000000000006</v>
      </c>
      <c r="O210">
        <v>124.4</v>
      </c>
      <c r="P210">
        <v>21</v>
      </c>
      <c r="Q210">
        <v>112</v>
      </c>
      <c r="R210">
        <v>5.3</v>
      </c>
      <c r="S210">
        <v>3</v>
      </c>
      <c r="T210">
        <v>0</v>
      </c>
      <c r="U210">
        <v>1</v>
      </c>
      <c r="V210">
        <v>6</v>
      </c>
      <c r="W210">
        <v>6</v>
      </c>
      <c r="X210">
        <v>1</v>
      </c>
      <c r="Y210">
        <v>33</v>
      </c>
      <c r="Z210">
        <v>6</v>
      </c>
      <c r="AA210">
        <v>9</v>
      </c>
      <c r="AB210">
        <v>0</v>
      </c>
      <c r="AC210">
        <v>0</v>
      </c>
      <c r="AD210" s="3">
        <v>26</v>
      </c>
      <c r="AE210">
        <v>29</v>
      </c>
      <c r="AF210">
        <v>46</v>
      </c>
      <c r="AG210">
        <v>343</v>
      </c>
      <c r="AH210">
        <v>2</v>
      </c>
      <c r="AI210">
        <v>2</v>
      </c>
      <c r="AJ210">
        <v>5</v>
      </c>
      <c r="AK210">
        <v>26</v>
      </c>
      <c r="AL210">
        <v>8</v>
      </c>
      <c r="AM210">
        <v>6.7</v>
      </c>
      <c r="AN210">
        <v>63</v>
      </c>
      <c r="AO210">
        <v>82.1</v>
      </c>
      <c r="AP210">
        <v>21</v>
      </c>
      <c r="AQ210">
        <v>101</v>
      </c>
      <c r="AR210">
        <v>4.8</v>
      </c>
      <c r="AS210">
        <v>0</v>
      </c>
      <c r="AT210">
        <v>3</v>
      </c>
      <c r="AU210">
        <v>3</v>
      </c>
      <c r="AV210">
        <v>2</v>
      </c>
      <c r="AW210">
        <v>2</v>
      </c>
      <c r="AX210">
        <v>1</v>
      </c>
      <c r="AY210">
        <v>29</v>
      </c>
      <c r="AZ210">
        <v>8</v>
      </c>
      <c r="BA210">
        <v>14</v>
      </c>
      <c r="BB210">
        <v>0</v>
      </c>
      <c r="BC210">
        <v>0</v>
      </c>
      <c r="BD210" s="3">
        <f t="shared" si="7"/>
        <v>34</v>
      </c>
    </row>
    <row r="211" spans="1:56">
      <c r="A211" t="s">
        <v>1</v>
      </c>
      <c r="B211">
        <f t="shared" si="6"/>
        <v>1</v>
      </c>
      <c r="C211" t="s">
        <v>46</v>
      </c>
      <c r="D211" t="s">
        <v>43</v>
      </c>
      <c r="E211">
        <v>43</v>
      </c>
      <c r="F211">
        <v>68</v>
      </c>
      <c r="G211">
        <v>422</v>
      </c>
      <c r="H211">
        <v>1</v>
      </c>
      <c r="I211">
        <v>1</v>
      </c>
      <c r="J211">
        <v>4</v>
      </c>
      <c r="K211">
        <v>24</v>
      </c>
      <c r="L211">
        <v>6.6</v>
      </c>
      <c r="M211">
        <v>5.9</v>
      </c>
      <c r="N211">
        <v>63.2</v>
      </c>
      <c r="O211">
        <v>79.400000000000006</v>
      </c>
      <c r="P211">
        <v>19</v>
      </c>
      <c r="Q211">
        <v>77</v>
      </c>
      <c r="R211">
        <v>4.0999999999999996</v>
      </c>
      <c r="S211">
        <v>1</v>
      </c>
      <c r="T211">
        <v>2</v>
      </c>
      <c r="U211">
        <v>3</v>
      </c>
      <c r="V211">
        <v>0</v>
      </c>
      <c r="W211">
        <v>1</v>
      </c>
      <c r="X211">
        <v>6</v>
      </c>
      <c r="Y211">
        <v>283</v>
      </c>
      <c r="Z211">
        <v>8</v>
      </c>
      <c r="AA211">
        <v>19</v>
      </c>
      <c r="AB211">
        <v>2</v>
      </c>
      <c r="AC211">
        <v>2</v>
      </c>
      <c r="AD211" s="3">
        <v>17.5</v>
      </c>
      <c r="AE211">
        <v>5</v>
      </c>
      <c r="AF211">
        <v>16</v>
      </c>
      <c r="AG211">
        <v>57</v>
      </c>
      <c r="AH211">
        <v>0</v>
      </c>
      <c r="AI211">
        <v>0</v>
      </c>
      <c r="AJ211">
        <v>3</v>
      </c>
      <c r="AK211">
        <v>23</v>
      </c>
      <c r="AL211">
        <v>5</v>
      </c>
      <c r="AM211">
        <v>3</v>
      </c>
      <c r="AN211">
        <v>31.3</v>
      </c>
      <c r="AO211">
        <v>43</v>
      </c>
      <c r="AP211">
        <v>29</v>
      </c>
      <c r="AQ211">
        <v>172</v>
      </c>
      <c r="AR211">
        <v>5.9</v>
      </c>
      <c r="AS211">
        <v>2</v>
      </c>
      <c r="AT211">
        <v>1</v>
      </c>
      <c r="AU211">
        <v>1</v>
      </c>
      <c r="AV211">
        <v>2</v>
      </c>
      <c r="AW211">
        <v>2</v>
      </c>
      <c r="AX211">
        <v>8</v>
      </c>
      <c r="AY211">
        <v>390</v>
      </c>
      <c r="AZ211">
        <v>1</v>
      </c>
      <c r="BA211">
        <v>11</v>
      </c>
      <c r="BB211">
        <v>0</v>
      </c>
      <c r="BC211">
        <v>1</v>
      </c>
      <c r="BD211" s="3">
        <f t="shared" si="7"/>
        <v>42.5</v>
      </c>
    </row>
    <row r="212" spans="1:56">
      <c r="A212" t="s">
        <v>1</v>
      </c>
      <c r="B212">
        <f t="shared" si="6"/>
        <v>1</v>
      </c>
      <c r="C212" t="s">
        <v>46</v>
      </c>
      <c r="D212" t="s">
        <v>41</v>
      </c>
      <c r="E212">
        <v>26</v>
      </c>
      <c r="F212">
        <v>35</v>
      </c>
      <c r="G212">
        <v>331</v>
      </c>
      <c r="H212">
        <v>4</v>
      </c>
      <c r="I212">
        <v>1</v>
      </c>
      <c r="J212">
        <v>0</v>
      </c>
      <c r="K212">
        <v>0</v>
      </c>
      <c r="L212">
        <v>9.5</v>
      </c>
      <c r="M212">
        <v>9.5</v>
      </c>
      <c r="N212">
        <v>74.3</v>
      </c>
      <c r="O212">
        <v>129.6</v>
      </c>
      <c r="P212">
        <v>27</v>
      </c>
      <c r="Q212">
        <v>155</v>
      </c>
      <c r="R212">
        <v>5.7</v>
      </c>
      <c r="S212">
        <v>0</v>
      </c>
      <c r="T212">
        <v>0</v>
      </c>
      <c r="U212">
        <v>0</v>
      </c>
      <c r="V212">
        <v>3</v>
      </c>
      <c r="W212">
        <v>4</v>
      </c>
      <c r="X212">
        <v>2</v>
      </c>
      <c r="Y212">
        <v>91</v>
      </c>
      <c r="Z212">
        <v>7</v>
      </c>
      <c r="AA212">
        <v>10</v>
      </c>
      <c r="AB212">
        <v>1</v>
      </c>
      <c r="AC212">
        <v>1</v>
      </c>
      <c r="AD212" s="3">
        <v>28.5</v>
      </c>
      <c r="AE212">
        <v>29</v>
      </c>
      <c r="AF212">
        <v>40</v>
      </c>
      <c r="AG212">
        <v>240</v>
      </c>
      <c r="AH212">
        <v>2</v>
      </c>
      <c r="AI212">
        <v>0</v>
      </c>
      <c r="AJ212">
        <v>5</v>
      </c>
      <c r="AK212">
        <v>19</v>
      </c>
      <c r="AL212">
        <v>6.5</v>
      </c>
      <c r="AM212">
        <v>5.3</v>
      </c>
      <c r="AN212">
        <v>72.5</v>
      </c>
      <c r="AO212">
        <v>104.2</v>
      </c>
      <c r="AP212">
        <v>16</v>
      </c>
      <c r="AQ212">
        <v>75</v>
      </c>
      <c r="AR212">
        <v>4.7</v>
      </c>
      <c r="AS212">
        <v>0</v>
      </c>
      <c r="AT212">
        <v>1</v>
      </c>
      <c r="AU212">
        <v>3</v>
      </c>
      <c r="AV212">
        <v>2</v>
      </c>
      <c r="AW212">
        <v>2</v>
      </c>
      <c r="AX212">
        <v>6</v>
      </c>
      <c r="AY212">
        <v>281</v>
      </c>
      <c r="AZ212">
        <v>4</v>
      </c>
      <c r="BA212">
        <v>14</v>
      </c>
      <c r="BB212">
        <v>2</v>
      </c>
      <c r="BC212">
        <v>2</v>
      </c>
      <c r="BD212" s="3">
        <f t="shared" si="7"/>
        <v>31.5</v>
      </c>
    </row>
    <row r="213" spans="1:56">
      <c r="A213" t="s">
        <v>1</v>
      </c>
      <c r="B213">
        <f t="shared" si="6"/>
        <v>1</v>
      </c>
      <c r="C213" t="s">
        <v>46</v>
      </c>
      <c r="D213" t="s">
        <v>55</v>
      </c>
      <c r="E213">
        <v>20</v>
      </c>
      <c r="F213">
        <v>34</v>
      </c>
      <c r="G213">
        <v>322</v>
      </c>
      <c r="H213">
        <v>3</v>
      </c>
      <c r="I213">
        <v>0</v>
      </c>
      <c r="J213">
        <v>1</v>
      </c>
      <c r="K213">
        <v>7</v>
      </c>
      <c r="L213">
        <v>9.6999999999999993</v>
      </c>
      <c r="M213">
        <v>9.1999999999999993</v>
      </c>
      <c r="N213">
        <v>58.8</v>
      </c>
      <c r="O213">
        <v>120</v>
      </c>
      <c r="P213">
        <v>27</v>
      </c>
      <c r="Q213">
        <v>163</v>
      </c>
      <c r="R213">
        <v>6</v>
      </c>
      <c r="S213">
        <v>0</v>
      </c>
      <c r="T213">
        <v>3</v>
      </c>
      <c r="U213">
        <v>3</v>
      </c>
      <c r="V213">
        <v>3</v>
      </c>
      <c r="W213">
        <v>3</v>
      </c>
      <c r="X213">
        <v>2</v>
      </c>
      <c r="Y213">
        <v>92</v>
      </c>
      <c r="Z213">
        <v>5</v>
      </c>
      <c r="AA213">
        <v>10</v>
      </c>
      <c r="AB213">
        <v>0</v>
      </c>
      <c r="AC213">
        <v>0</v>
      </c>
      <c r="AD213" s="3">
        <v>27.5</v>
      </c>
      <c r="AE213">
        <v>23</v>
      </c>
      <c r="AF213">
        <v>30</v>
      </c>
      <c r="AG213">
        <v>250</v>
      </c>
      <c r="AH213">
        <v>2</v>
      </c>
      <c r="AI213">
        <v>1</v>
      </c>
      <c r="AJ213">
        <v>5</v>
      </c>
      <c r="AK213">
        <v>30</v>
      </c>
      <c r="AL213">
        <v>9.3000000000000007</v>
      </c>
      <c r="AM213">
        <v>7.1</v>
      </c>
      <c r="AN213">
        <v>76.7</v>
      </c>
      <c r="AO213">
        <v>109</v>
      </c>
      <c r="AP213">
        <v>30</v>
      </c>
      <c r="AQ213">
        <v>115</v>
      </c>
      <c r="AR213">
        <v>3.8</v>
      </c>
      <c r="AS213">
        <v>1</v>
      </c>
      <c r="AT213">
        <v>2</v>
      </c>
      <c r="AU213">
        <v>2</v>
      </c>
      <c r="AV213">
        <v>3</v>
      </c>
      <c r="AW213">
        <v>3</v>
      </c>
      <c r="AX213">
        <v>3</v>
      </c>
      <c r="AY213">
        <v>147</v>
      </c>
      <c r="AZ213">
        <v>8</v>
      </c>
      <c r="BA213">
        <v>14</v>
      </c>
      <c r="BB213">
        <v>0</v>
      </c>
      <c r="BC213">
        <v>0</v>
      </c>
      <c r="BD213" s="3">
        <f t="shared" si="7"/>
        <v>32.5</v>
      </c>
    </row>
    <row r="214" spans="1:56">
      <c r="A214" t="s">
        <v>1</v>
      </c>
      <c r="B214">
        <f t="shared" si="6"/>
        <v>1</v>
      </c>
      <c r="C214" t="s">
        <v>46</v>
      </c>
      <c r="D214" t="s">
        <v>42</v>
      </c>
      <c r="E214">
        <v>27</v>
      </c>
      <c r="F214">
        <v>42</v>
      </c>
      <c r="G214">
        <v>320</v>
      </c>
      <c r="H214">
        <v>1</v>
      </c>
      <c r="I214">
        <v>1</v>
      </c>
      <c r="J214">
        <v>0</v>
      </c>
      <c r="K214">
        <v>0</v>
      </c>
      <c r="L214">
        <v>7.6</v>
      </c>
      <c r="M214">
        <v>7.6</v>
      </c>
      <c r="N214">
        <v>64.3</v>
      </c>
      <c r="O214">
        <v>85.4</v>
      </c>
      <c r="P214">
        <v>30</v>
      </c>
      <c r="Q214">
        <v>117</v>
      </c>
      <c r="R214">
        <v>3.9</v>
      </c>
      <c r="S214">
        <v>1</v>
      </c>
      <c r="T214">
        <v>4</v>
      </c>
      <c r="U214">
        <v>4</v>
      </c>
      <c r="V214">
        <v>2</v>
      </c>
      <c r="W214">
        <v>2</v>
      </c>
      <c r="X214">
        <v>1</v>
      </c>
      <c r="Y214">
        <v>49</v>
      </c>
      <c r="Z214">
        <v>5</v>
      </c>
      <c r="AA214">
        <v>11</v>
      </c>
      <c r="AB214">
        <v>0</v>
      </c>
      <c r="AC214">
        <v>0</v>
      </c>
      <c r="AD214" s="3">
        <v>32.5</v>
      </c>
      <c r="AE214">
        <v>14</v>
      </c>
      <c r="AF214">
        <v>24</v>
      </c>
      <c r="AG214">
        <v>82</v>
      </c>
      <c r="AH214">
        <v>1</v>
      </c>
      <c r="AI214">
        <v>2</v>
      </c>
      <c r="AJ214">
        <v>3</v>
      </c>
      <c r="AK214">
        <v>24</v>
      </c>
      <c r="AL214">
        <v>4.4000000000000004</v>
      </c>
      <c r="AM214">
        <v>3</v>
      </c>
      <c r="AN214">
        <v>58.3</v>
      </c>
      <c r="AO214">
        <v>44.1</v>
      </c>
      <c r="AP214">
        <v>28</v>
      </c>
      <c r="AQ214">
        <v>116</v>
      </c>
      <c r="AR214">
        <v>4.0999999999999996</v>
      </c>
      <c r="AS214">
        <v>0</v>
      </c>
      <c r="AT214">
        <v>1</v>
      </c>
      <c r="AU214">
        <v>1</v>
      </c>
      <c r="AV214">
        <v>1</v>
      </c>
      <c r="AW214">
        <v>1</v>
      </c>
      <c r="AX214">
        <v>4</v>
      </c>
      <c r="AY214">
        <v>180</v>
      </c>
      <c r="AZ214">
        <v>5</v>
      </c>
      <c r="BA214">
        <v>13</v>
      </c>
      <c r="BB214">
        <v>3</v>
      </c>
      <c r="BC214">
        <v>3</v>
      </c>
      <c r="BD214" s="3">
        <f t="shared" si="7"/>
        <v>27.5</v>
      </c>
    </row>
    <row r="215" spans="1:56">
      <c r="A215" t="s">
        <v>0</v>
      </c>
      <c r="B215">
        <f t="shared" si="6"/>
        <v>0</v>
      </c>
      <c r="C215" t="s">
        <v>46</v>
      </c>
      <c r="D215" t="s">
        <v>52</v>
      </c>
      <c r="E215">
        <v>16</v>
      </c>
      <c r="F215">
        <v>27</v>
      </c>
      <c r="G215">
        <v>211</v>
      </c>
      <c r="H215">
        <v>1</v>
      </c>
      <c r="I215">
        <v>0</v>
      </c>
      <c r="J215">
        <v>2</v>
      </c>
      <c r="K215">
        <v>12</v>
      </c>
      <c r="L215">
        <v>8.3000000000000007</v>
      </c>
      <c r="M215">
        <v>7.3</v>
      </c>
      <c r="N215">
        <v>59.3</v>
      </c>
      <c r="O215">
        <v>96.4</v>
      </c>
      <c r="P215">
        <v>25</v>
      </c>
      <c r="Q215">
        <v>138</v>
      </c>
      <c r="R215">
        <v>5.5</v>
      </c>
      <c r="S215">
        <v>2</v>
      </c>
      <c r="T215">
        <v>1</v>
      </c>
      <c r="U215">
        <v>2</v>
      </c>
      <c r="V215">
        <v>3</v>
      </c>
      <c r="W215">
        <v>3</v>
      </c>
      <c r="X215">
        <v>1</v>
      </c>
      <c r="Y215">
        <v>55</v>
      </c>
      <c r="Z215">
        <v>6</v>
      </c>
      <c r="AA215">
        <v>11</v>
      </c>
      <c r="AB215">
        <v>2</v>
      </c>
      <c r="AC215">
        <v>2</v>
      </c>
      <c r="AD215" s="3">
        <v>28</v>
      </c>
      <c r="AE215">
        <v>25</v>
      </c>
      <c r="AF215">
        <v>31</v>
      </c>
      <c r="AG215">
        <v>279</v>
      </c>
      <c r="AH215">
        <v>2</v>
      </c>
      <c r="AI215">
        <v>0</v>
      </c>
      <c r="AJ215">
        <v>1</v>
      </c>
      <c r="AK215">
        <v>7</v>
      </c>
      <c r="AL215">
        <v>9.1999999999999993</v>
      </c>
      <c r="AM215">
        <v>8.6999999999999993</v>
      </c>
      <c r="AN215">
        <v>80.599999999999994</v>
      </c>
      <c r="AO215">
        <v>125.7</v>
      </c>
      <c r="AP215">
        <v>34</v>
      </c>
      <c r="AQ215">
        <v>152</v>
      </c>
      <c r="AR215">
        <v>4.5</v>
      </c>
      <c r="AS215">
        <v>1</v>
      </c>
      <c r="AT215">
        <v>2</v>
      </c>
      <c r="AU215">
        <v>2</v>
      </c>
      <c r="AV215">
        <v>3</v>
      </c>
      <c r="AW215">
        <v>3</v>
      </c>
      <c r="AX215">
        <v>1</v>
      </c>
      <c r="AY215">
        <v>40</v>
      </c>
      <c r="AZ215">
        <v>7</v>
      </c>
      <c r="BA215">
        <v>11</v>
      </c>
      <c r="BB215">
        <v>0</v>
      </c>
      <c r="BC215">
        <v>1</v>
      </c>
      <c r="BD215" s="3">
        <f t="shared" si="7"/>
        <v>32</v>
      </c>
    </row>
    <row r="216" spans="1:56">
      <c r="A216" t="s">
        <v>1</v>
      </c>
      <c r="B216">
        <f t="shared" si="6"/>
        <v>1</v>
      </c>
      <c r="C216" t="s">
        <v>46</v>
      </c>
      <c r="D216" t="s">
        <v>59</v>
      </c>
      <c r="E216">
        <v>28</v>
      </c>
      <c r="F216">
        <v>42</v>
      </c>
      <c r="G216">
        <v>342</v>
      </c>
      <c r="H216">
        <v>3</v>
      </c>
      <c r="I216">
        <v>3</v>
      </c>
      <c r="J216">
        <v>2</v>
      </c>
      <c r="K216">
        <v>10</v>
      </c>
      <c r="L216">
        <v>8.4</v>
      </c>
      <c r="M216">
        <v>7.8</v>
      </c>
      <c r="N216">
        <v>66.7</v>
      </c>
      <c r="O216">
        <v>85.6</v>
      </c>
      <c r="P216">
        <v>23</v>
      </c>
      <c r="Q216">
        <v>89</v>
      </c>
      <c r="R216">
        <v>3.9</v>
      </c>
      <c r="S216">
        <v>0</v>
      </c>
      <c r="T216">
        <v>2</v>
      </c>
      <c r="U216">
        <v>2</v>
      </c>
      <c r="V216">
        <v>4</v>
      </c>
      <c r="W216">
        <v>4</v>
      </c>
      <c r="X216">
        <v>3</v>
      </c>
      <c r="Y216">
        <v>199</v>
      </c>
      <c r="Z216">
        <v>6</v>
      </c>
      <c r="AA216">
        <v>12</v>
      </c>
      <c r="AB216">
        <v>0</v>
      </c>
      <c r="AC216">
        <v>0</v>
      </c>
      <c r="AD216" s="3">
        <v>30</v>
      </c>
      <c r="AE216">
        <v>27</v>
      </c>
      <c r="AF216">
        <v>44</v>
      </c>
      <c r="AG216">
        <v>214</v>
      </c>
      <c r="AH216">
        <v>4</v>
      </c>
      <c r="AI216">
        <v>2</v>
      </c>
      <c r="AJ216">
        <v>6</v>
      </c>
      <c r="AK216">
        <v>49</v>
      </c>
      <c r="AL216">
        <v>6</v>
      </c>
      <c r="AM216">
        <v>4.3</v>
      </c>
      <c r="AN216">
        <v>61.4</v>
      </c>
      <c r="AO216">
        <v>84.8</v>
      </c>
      <c r="AP216">
        <v>19</v>
      </c>
      <c r="AQ216">
        <v>106</v>
      </c>
      <c r="AR216">
        <v>5.6</v>
      </c>
      <c r="AS216">
        <v>0</v>
      </c>
      <c r="AT216">
        <v>0</v>
      </c>
      <c r="AU216">
        <v>0</v>
      </c>
      <c r="AV216">
        <v>4</v>
      </c>
      <c r="AW216">
        <v>4</v>
      </c>
      <c r="AX216">
        <v>7</v>
      </c>
      <c r="AY216">
        <v>333</v>
      </c>
      <c r="AZ216">
        <v>6</v>
      </c>
      <c r="BA216">
        <v>17</v>
      </c>
      <c r="BB216">
        <v>1</v>
      </c>
      <c r="BC216">
        <v>2</v>
      </c>
      <c r="BD216" s="3">
        <f t="shared" si="7"/>
        <v>30</v>
      </c>
    </row>
    <row r="217" spans="1:56">
      <c r="A217" t="s">
        <v>1</v>
      </c>
      <c r="B217">
        <f t="shared" si="6"/>
        <v>1</v>
      </c>
      <c r="C217" t="s">
        <v>46</v>
      </c>
      <c r="D217" t="s">
        <v>53</v>
      </c>
      <c r="E217">
        <v>36</v>
      </c>
      <c r="F217">
        <v>41</v>
      </c>
      <c r="G217">
        <v>313</v>
      </c>
      <c r="H217">
        <v>2</v>
      </c>
      <c r="I217">
        <v>0</v>
      </c>
      <c r="J217">
        <v>2</v>
      </c>
      <c r="K217">
        <v>23</v>
      </c>
      <c r="L217">
        <v>8.1999999999999993</v>
      </c>
      <c r="M217">
        <v>7.3</v>
      </c>
      <c r="N217">
        <v>87.8</v>
      </c>
      <c r="O217">
        <v>114.7</v>
      </c>
      <c r="P217">
        <v>33</v>
      </c>
      <c r="Q217">
        <v>189</v>
      </c>
      <c r="R217">
        <v>5.7</v>
      </c>
      <c r="S217">
        <v>2</v>
      </c>
      <c r="T217">
        <v>1</v>
      </c>
      <c r="U217">
        <v>2</v>
      </c>
      <c r="V217">
        <v>1</v>
      </c>
      <c r="W217">
        <v>2</v>
      </c>
      <c r="X217">
        <v>4</v>
      </c>
      <c r="Y217">
        <v>193</v>
      </c>
      <c r="Z217">
        <v>6</v>
      </c>
      <c r="AA217">
        <v>12</v>
      </c>
      <c r="AB217">
        <v>0</v>
      </c>
      <c r="AC217">
        <v>0</v>
      </c>
      <c r="AD217" s="3">
        <v>37.5</v>
      </c>
      <c r="AE217">
        <v>14</v>
      </c>
      <c r="AF217">
        <v>29</v>
      </c>
      <c r="AG217">
        <v>125</v>
      </c>
      <c r="AH217">
        <v>2</v>
      </c>
      <c r="AI217">
        <v>0</v>
      </c>
      <c r="AJ217">
        <v>1</v>
      </c>
      <c r="AK217">
        <v>4</v>
      </c>
      <c r="AL217">
        <v>4.4000000000000004</v>
      </c>
      <c r="AM217">
        <v>4.2</v>
      </c>
      <c r="AN217">
        <v>48.3</v>
      </c>
      <c r="AO217">
        <v>83.3</v>
      </c>
      <c r="AP217">
        <v>28</v>
      </c>
      <c r="AQ217">
        <v>94</v>
      </c>
      <c r="AR217">
        <v>3.4</v>
      </c>
      <c r="AS217">
        <v>1</v>
      </c>
      <c r="AT217">
        <v>1</v>
      </c>
      <c r="AU217">
        <v>1</v>
      </c>
      <c r="AV217">
        <v>3</v>
      </c>
      <c r="AW217">
        <v>3</v>
      </c>
      <c r="AX217">
        <v>5</v>
      </c>
      <c r="AY217">
        <v>234</v>
      </c>
      <c r="AZ217">
        <v>4</v>
      </c>
      <c r="BA217">
        <v>10</v>
      </c>
      <c r="BB217">
        <v>0</v>
      </c>
      <c r="BC217">
        <v>0</v>
      </c>
      <c r="BD217" s="3">
        <f t="shared" si="7"/>
        <v>22.5</v>
      </c>
    </row>
    <row r="218" spans="1:56">
      <c r="A218" t="s">
        <v>1</v>
      </c>
      <c r="B218">
        <f t="shared" si="6"/>
        <v>1</v>
      </c>
      <c r="C218" t="s">
        <v>46</v>
      </c>
      <c r="D218" t="s">
        <v>60</v>
      </c>
      <c r="E218">
        <v>16</v>
      </c>
      <c r="F218">
        <v>28</v>
      </c>
      <c r="G218">
        <v>220</v>
      </c>
      <c r="H218">
        <v>2</v>
      </c>
      <c r="I218">
        <v>0</v>
      </c>
      <c r="J218">
        <v>1</v>
      </c>
      <c r="K218">
        <v>4</v>
      </c>
      <c r="L218">
        <v>8</v>
      </c>
      <c r="M218">
        <v>7.6</v>
      </c>
      <c r="N218">
        <v>57.1</v>
      </c>
      <c r="O218">
        <v>106.2</v>
      </c>
      <c r="P218">
        <v>22</v>
      </c>
      <c r="Q218">
        <v>77</v>
      </c>
      <c r="R218">
        <v>3.5</v>
      </c>
      <c r="S218">
        <v>1</v>
      </c>
      <c r="T218">
        <v>1</v>
      </c>
      <c r="U218">
        <v>1</v>
      </c>
      <c r="V218">
        <v>3</v>
      </c>
      <c r="W218">
        <v>3</v>
      </c>
      <c r="X218">
        <v>6</v>
      </c>
      <c r="Y218">
        <v>246</v>
      </c>
      <c r="Z218">
        <v>3</v>
      </c>
      <c r="AA218">
        <v>11</v>
      </c>
      <c r="AB218">
        <v>0</v>
      </c>
      <c r="AC218">
        <v>1</v>
      </c>
      <c r="AD218" s="3">
        <v>25</v>
      </c>
      <c r="AE218">
        <v>25</v>
      </c>
      <c r="AF218">
        <v>40</v>
      </c>
      <c r="AG218">
        <v>200</v>
      </c>
      <c r="AH218">
        <v>1</v>
      </c>
      <c r="AI218">
        <v>1</v>
      </c>
      <c r="AJ218">
        <v>2</v>
      </c>
      <c r="AK218">
        <v>15</v>
      </c>
      <c r="AL218">
        <v>5.4</v>
      </c>
      <c r="AM218">
        <v>4.8</v>
      </c>
      <c r="AN218">
        <v>62.5</v>
      </c>
      <c r="AO218">
        <v>72.900000000000006</v>
      </c>
      <c r="AP218">
        <v>31</v>
      </c>
      <c r="AQ218">
        <v>133</v>
      </c>
      <c r="AR218">
        <v>4.3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5</v>
      </c>
      <c r="AY218">
        <v>238</v>
      </c>
      <c r="AZ218">
        <v>2</v>
      </c>
      <c r="BA218">
        <v>14</v>
      </c>
      <c r="BB218">
        <v>3</v>
      </c>
      <c r="BC218">
        <v>6</v>
      </c>
      <c r="BD218" s="3">
        <f t="shared" si="7"/>
        <v>35</v>
      </c>
    </row>
    <row r="219" spans="1:56">
      <c r="A219" t="s">
        <v>1</v>
      </c>
      <c r="B219">
        <f t="shared" si="6"/>
        <v>1</v>
      </c>
      <c r="C219" t="s">
        <v>46</v>
      </c>
      <c r="D219" t="s">
        <v>59</v>
      </c>
      <c r="E219">
        <v>29</v>
      </c>
      <c r="F219">
        <v>42</v>
      </c>
      <c r="G219">
        <v>328</v>
      </c>
      <c r="H219">
        <v>3</v>
      </c>
      <c r="I219">
        <v>1</v>
      </c>
      <c r="J219">
        <v>0</v>
      </c>
      <c r="K219">
        <v>0</v>
      </c>
      <c r="L219">
        <v>7.8</v>
      </c>
      <c r="M219">
        <v>7.8</v>
      </c>
      <c r="N219">
        <v>69</v>
      </c>
      <c r="O219">
        <v>106.1</v>
      </c>
      <c r="P219">
        <v>16</v>
      </c>
      <c r="Q219">
        <v>46</v>
      </c>
      <c r="R219">
        <v>2.9</v>
      </c>
      <c r="S219">
        <v>1</v>
      </c>
      <c r="T219">
        <v>0</v>
      </c>
      <c r="U219">
        <v>1</v>
      </c>
      <c r="V219">
        <v>3</v>
      </c>
      <c r="W219">
        <v>3</v>
      </c>
      <c r="X219">
        <v>5</v>
      </c>
      <c r="Y219">
        <v>263</v>
      </c>
      <c r="Z219">
        <v>2</v>
      </c>
      <c r="AA219">
        <v>9</v>
      </c>
      <c r="AB219">
        <v>1</v>
      </c>
      <c r="AC219">
        <v>1</v>
      </c>
      <c r="AD219" s="3">
        <v>27</v>
      </c>
      <c r="AE219">
        <v>26</v>
      </c>
      <c r="AF219">
        <v>38</v>
      </c>
      <c r="AG219">
        <v>190</v>
      </c>
      <c r="AH219">
        <v>1</v>
      </c>
      <c r="AI219">
        <v>1</v>
      </c>
      <c r="AJ219">
        <v>4</v>
      </c>
      <c r="AK219">
        <v>32</v>
      </c>
      <c r="AL219">
        <v>5.8</v>
      </c>
      <c r="AM219">
        <v>4.5</v>
      </c>
      <c r="AN219">
        <v>68.400000000000006</v>
      </c>
      <c r="AO219">
        <v>77.7</v>
      </c>
      <c r="AP219">
        <v>24</v>
      </c>
      <c r="AQ219">
        <v>117</v>
      </c>
      <c r="AR219">
        <v>4.9000000000000004</v>
      </c>
      <c r="AS219">
        <v>2</v>
      </c>
      <c r="AT219">
        <v>1</v>
      </c>
      <c r="AU219">
        <v>1</v>
      </c>
      <c r="AV219">
        <v>3</v>
      </c>
      <c r="AW219">
        <v>3</v>
      </c>
      <c r="AX219">
        <v>5</v>
      </c>
      <c r="AY219">
        <v>257</v>
      </c>
      <c r="AZ219">
        <v>3</v>
      </c>
      <c r="BA219">
        <v>12</v>
      </c>
      <c r="BB219">
        <v>1</v>
      </c>
      <c r="BC219">
        <v>2</v>
      </c>
      <c r="BD219" s="3">
        <f t="shared" si="7"/>
        <v>33</v>
      </c>
    </row>
    <row r="220" spans="1:56">
      <c r="A220" t="s">
        <v>1</v>
      </c>
      <c r="B220">
        <f t="shared" si="6"/>
        <v>1</v>
      </c>
      <c r="C220" t="s">
        <v>46</v>
      </c>
      <c r="D220" t="s">
        <v>58</v>
      </c>
      <c r="E220">
        <v>18</v>
      </c>
      <c r="F220">
        <v>26</v>
      </c>
      <c r="G220">
        <v>181</v>
      </c>
      <c r="H220">
        <v>1</v>
      </c>
      <c r="I220">
        <v>0</v>
      </c>
      <c r="J220">
        <v>2</v>
      </c>
      <c r="K220">
        <v>21</v>
      </c>
      <c r="L220">
        <v>7.8</v>
      </c>
      <c r="M220">
        <v>6.5</v>
      </c>
      <c r="N220">
        <v>69.2</v>
      </c>
      <c r="O220">
        <v>101.6</v>
      </c>
      <c r="P220">
        <v>28</v>
      </c>
      <c r="Q220">
        <v>168</v>
      </c>
      <c r="R220">
        <v>6</v>
      </c>
      <c r="S220">
        <v>3</v>
      </c>
      <c r="T220">
        <v>1</v>
      </c>
      <c r="U220">
        <v>1</v>
      </c>
      <c r="V220">
        <v>4</v>
      </c>
      <c r="W220">
        <v>4</v>
      </c>
      <c r="X220">
        <v>4</v>
      </c>
      <c r="Y220">
        <v>196</v>
      </c>
      <c r="Z220">
        <v>5</v>
      </c>
      <c r="AA220">
        <v>9</v>
      </c>
      <c r="AB220">
        <v>0</v>
      </c>
      <c r="AC220">
        <v>0</v>
      </c>
      <c r="AD220" s="3">
        <v>26</v>
      </c>
      <c r="AE220">
        <v>22</v>
      </c>
      <c r="AF220">
        <v>36</v>
      </c>
      <c r="AG220">
        <v>180</v>
      </c>
      <c r="AH220">
        <v>1</v>
      </c>
      <c r="AI220">
        <v>1</v>
      </c>
      <c r="AJ220">
        <v>6</v>
      </c>
      <c r="AK220">
        <v>39</v>
      </c>
      <c r="AL220">
        <v>6.1</v>
      </c>
      <c r="AM220">
        <v>4.3</v>
      </c>
      <c r="AN220">
        <v>61.1</v>
      </c>
      <c r="AO220">
        <v>71.5</v>
      </c>
      <c r="AP220">
        <v>25</v>
      </c>
      <c r="AQ220">
        <v>99</v>
      </c>
      <c r="AR220">
        <v>4</v>
      </c>
      <c r="AS220">
        <v>0</v>
      </c>
      <c r="AT220">
        <v>2</v>
      </c>
      <c r="AU220">
        <v>2</v>
      </c>
      <c r="AV220">
        <v>1</v>
      </c>
      <c r="AW220">
        <v>1</v>
      </c>
      <c r="AX220">
        <v>2</v>
      </c>
      <c r="AY220">
        <v>122</v>
      </c>
      <c r="AZ220">
        <v>8</v>
      </c>
      <c r="BA220">
        <v>16</v>
      </c>
      <c r="BB220">
        <v>0</v>
      </c>
      <c r="BC220">
        <v>2</v>
      </c>
      <c r="BD220" s="3">
        <f t="shared" si="7"/>
        <v>34</v>
      </c>
    </row>
    <row r="221" spans="1:56">
      <c r="A221" t="s">
        <v>1</v>
      </c>
      <c r="B221">
        <f t="shared" si="6"/>
        <v>1</v>
      </c>
      <c r="C221" t="s">
        <v>55</v>
      </c>
      <c r="D221" t="s">
        <v>58</v>
      </c>
      <c r="E221">
        <v>26</v>
      </c>
      <c r="F221">
        <v>34</v>
      </c>
      <c r="G221">
        <v>279</v>
      </c>
      <c r="H221">
        <v>3</v>
      </c>
      <c r="I221">
        <v>0</v>
      </c>
      <c r="J221">
        <v>0</v>
      </c>
      <c r="K221">
        <v>0</v>
      </c>
      <c r="L221">
        <v>8.1999999999999993</v>
      </c>
      <c r="M221">
        <v>8.1999999999999993</v>
      </c>
      <c r="N221">
        <v>76.5</v>
      </c>
      <c r="O221">
        <v>129.4</v>
      </c>
      <c r="P221">
        <v>31</v>
      </c>
      <c r="Q221">
        <v>76</v>
      </c>
      <c r="R221">
        <v>2.5</v>
      </c>
      <c r="S221">
        <v>0</v>
      </c>
      <c r="T221">
        <v>1</v>
      </c>
      <c r="U221">
        <v>2</v>
      </c>
      <c r="V221">
        <v>3</v>
      </c>
      <c r="W221">
        <v>3</v>
      </c>
      <c r="X221">
        <v>4</v>
      </c>
      <c r="Y221">
        <v>196</v>
      </c>
      <c r="Z221">
        <v>6</v>
      </c>
      <c r="AA221">
        <v>14</v>
      </c>
      <c r="AB221">
        <v>0</v>
      </c>
      <c r="AC221">
        <v>1</v>
      </c>
      <c r="AD221" s="3">
        <v>32.5</v>
      </c>
      <c r="AE221">
        <v>22</v>
      </c>
      <c r="AF221">
        <v>37</v>
      </c>
      <c r="AG221">
        <v>256</v>
      </c>
      <c r="AH221">
        <v>2</v>
      </c>
      <c r="AI221">
        <v>3</v>
      </c>
      <c r="AJ221">
        <v>6</v>
      </c>
      <c r="AK221">
        <v>39</v>
      </c>
      <c r="AL221">
        <v>8</v>
      </c>
      <c r="AM221">
        <v>6</v>
      </c>
      <c r="AN221">
        <v>59.5</v>
      </c>
      <c r="AO221">
        <v>64.7</v>
      </c>
      <c r="AP221">
        <v>13</v>
      </c>
      <c r="AQ221">
        <v>64</v>
      </c>
      <c r="AR221">
        <v>4.9000000000000004</v>
      </c>
      <c r="AS221">
        <v>0</v>
      </c>
      <c r="AT221">
        <v>2</v>
      </c>
      <c r="AU221">
        <v>2</v>
      </c>
      <c r="AV221">
        <v>1</v>
      </c>
      <c r="AW221">
        <v>1</v>
      </c>
      <c r="AX221">
        <v>2</v>
      </c>
      <c r="AY221">
        <v>106</v>
      </c>
      <c r="AZ221">
        <v>5</v>
      </c>
      <c r="BA221">
        <v>11</v>
      </c>
      <c r="BB221">
        <v>1</v>
      </c>
      <c r="BC221">
        <v>2</v>
      </c>
      <c r="BD221" s="3">
        <f t="shared" si="7"/>
        <v>27.5</v>
      </c>
    </row>
    <row r="222" spans="1:56">
      <c r="A222" t="s">
        <v>0</v>
      </c>
      <c r="B222">
        <f t="shared" si="6"/>
        <v>0</v>
      </c>
      <c r="C222" t="s">
        <v>55</v>
      </c>
      <c r="D222" t="s">
        <v>46</v>
      </c>
      <c r="E222">
        <v>33</v>
      </c>
      <c r="F222">
        <v>48</v>
      </c>
      <c r="G222">
        <v>326</v>
      </c>
      <c r="H222">
        <v>3</v>
      </c>
      <c r="I222">
        <v>1</v>
      </c>
      <c r="J222">
        <v>2</v>
      </c>
      <c r="K222">
        <v>8</v>
      </c>
      <c r="L222">
        <v>7</v>
      </c>
      <c r="M222">
        <v>6.5</v>
      </c>
      <c r="N222">
        <v>68.8</v>
      </c>
      <c r="O222">
        <v>99.8</v>
      </c>
      <c r="P222">
        <v>24</v>
      </c>
      <c r="Q222">
        <v>75</v>
      </c>
      <c r="R222">
        <v>3.1</v>
      </c>
      <c r="S222">
        <v>0</v>
      </c>
      <c r="T222">
        <v>1</v>
      </c>
      <c r="U222">
        <v>1</v>
      </c>
      <c r="V222">
        <v>3</v>
      </c>
      <c r="W222">
        <v>3</v>
      </c>
      <c r="X222">
        <v>6</v>
      </c>
      <c r="Y222">
        <v>243</v>
      </c>
      <c r="Z222">
        <v>5</v>
      </c>
      <c r="AA222">
        <v>16</v>
      </c>
      <c r="AB222">
        <v>4</v>
      </c>
      <c r="AC222">
        <v>4</v>
      </c>
      <c r="AD222" s="3">
        <v>33.5</v>
      </c>
      <c r="AE222">
        <v>24</v>
      </c>
      <c r="AF222">
        <v>35</v>
      </c>
      <c r="AG222">
        <v>226</v>
      </c>
      <c r="AH222">
        <v>2</v>
      </c>
      <c r="AI222">
        <v>0</v>
      </c>
      <c r="AJ222">
        <v>1</v>
      </c>
      <c r="AK222">
        <v>9</v>
      </c>
      <c r="AL222">
        <v>6.7</v>
      </c>
      <c r="AM222">
        <v>6.3</v>
      </c>
      <c r="AN222">
        <v>68.599999999999994</v>
      </c>
      <c r="AO222">
        <v>105.2</v>
      </c>
      <c r="AP222">
        <v>18</v>
      </c>
      <c r="AQ222">
        <v>93</v>
      </c>
      <c r="AR222">
        <v>5.2</v>
      </c>
      <c r="AS222">
        <v>0</v>
      </c>
      <c r="AT222">
        <v>2</v>
      </c>
      <c r="AU222">
        <v>2</v>
      </c>
      <c r="AV222">
        <v>3</v>
      </c>
      <c r="AW222">
        <v>3</v>
      </c>
      <c r="AX222">
        <v>6</v>
      </c>
      <c r="AY222">
        <v>333</v>
      </c>
      <c r="AZ222">
        <v>4</v>
      </c>
      <c r="BA222">
        <v>12</v>
      </c>
      <c r="BB222">
        <v>0</v>
      </c>
      <c r="BC222">
        <v>0</v>
      </c>
      <c r="BD222" s="3">
        <f t="shared" si="7"/>
        <v>26.5</v>
      </c>
    </row>
    <row r="223" spans="1:56">
      <c r="A223" t="s">
        <v>0</v>
      </c>
      <c r="B223">
        <f t="shared" si="6"/>
        <v>0</v>
      </c>
      <c r="C223" t="s">
        <v>55</v>
      </c>
      <c r="D223" t="s">
        <v>41</v>
      </c>
      <c r="E223">
        <v>25</v>
      </c>
      <c r="F223">
        <v>45</v>
      </c>
      <c r="G223">
        <v>286</v>
      </c>
      <c r="H223">
        <v>1</v>
      </c>
      <c r="I223">
        <v>1</v>
      </c>
      <c r="J223">
        <v>1</v>
      </c>
      <c r="K223">
        <v>11</v>
      </c>
      <c r="L223">
        <v>6.6</v>
      </c>
      <c r="M223">
        <v>6.2</v>
      </c>
      <c r="N223">
        <v>55.6</v>
      </c>
      <c r="O223">
        <v>73</v>
      </c>
      <c r="P223">
        <v>12</v>
      </c>
      <c r="Q223">
        <v>26</v>
      </c>
      <c r="R223">
        <v>2.2000000000000002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4</v>
      </c>
      <c r="Y223">
        <v>175</v>
      </c>
      <c r="Z223">
        <v>5</v>
      </c>
      <c r="AA223">
        <v>13</v>
      </c>
      <c r="AB223">
        <v>0</v>
      </c>
      <c r="AC223">
        <v>2</v>
      </c>
      <c r="AD223" s="3">
        <v>21.5</v>
      </c>
      <c r="AE223">
        <v>28</v>
      </c>
      <c r="AF223">
        <v>39</v>
      </c>
      <c r="AG223">
        <v>262</v>
      </c>
      <c r="AH223">
        <v>3</v>
      </c>
      <c r="AI223">
        <v>0</v>
      </c>
      <c r="AJ223">
        <v>0</v>
      </c>
      <c r="AK223">
        <v>0</v>
      </c>
      <c r="AL223">
        <v>6.7</v>
      </c>
      <c r="AM223">
        <v>6.7</v>
      </c>
      <c r="AN223">
        <v>71.8</v>
      </c>
      <c r="AO223">
        <v>115.5</v>
      </c>
      <c r="AP223">
        <v>36</v>
      </c>
      <c r="AQ223">
        <v>151</v>
      </c>
      <c r="AR223">
        <v>4.2</v>
      </c>
      <c r="AS223">
        <v>1</v>
      </c>
      <c r="AT223">
        <v>3</v>
      </c>
      <c r="AU223">
        <v>3</v>
      </c>
      <c r="AV223">
        <v>3</v>
      </c>
      <c r="AW223">
        <v>3</v>
      </c>
      <c r="AX223">
        <v>1</v>
      </c>
      <c r="AY223">
        <v>56</v>
      </c>
      <c r="AZ223">
        <v>8</v>
      </c>
      <c r="BA223">
        <v>15</v>
      </c>
      <c r="BB223">
        <v>2</v>
      </c>
      <c r="BC223">
        <v>3</v>
      </c>
      <c r="BD223" s="3">
        <f t="shared" si="7"/>
        <v>38.5</v>
      </c>
    </row>
    <row r="224" spans="1:56">
      <c r="A224" t="s">
        <v>1</v>
      </c>
      <c r="B224">
        <f t="shared" si="6"/>
        <v>1</v>
      </c>
      <c r="C224" t="s">
        <v>55</v>
      </c>
      <c r="D224" t="s">
        <v>53</v>
      </c>
      <c r="E224">
        <v>27</v>
      </c>
      <c r="F224">
        <v>39</v>
      </c>
      <c r="G224">
        <v>338</v>
      </c>
      <c r="H224">
        <v>2</v>
      </c>
      <c r="I224">
        <v>0</v>
      </c>
      <c r="J224">
        <v>1</v>
      </c>
      <c r="K224">
        <v>2</v>
      </c>
      <c r="L224">
        <v>8.6999999999999993</v>
      </c>
      <c r="M224">
        <v>8.5</v>
      </c>
      <c r="N224">
        <v>69.2</v>
      </c>
      <c r="O224">
        <v>113</v>
      </c>
      <c r="P224">
        <v>27</v>
      </c>
      <c r="Q224">
        <v>81</v>
      </c>
      <c r="R224">
        <v>3</v>
      </c>
      <c r="S224">
        <v>2</v>
      </c>
      <c r="T224">
        <v>2</v>
      </c>
      <c r="U224">
        <v>2</v>
      </c>
      <c r="V224">
        <v>4</v>
      </c>
      <c r="W224">
        <v>4</v>
      </c>
      <c r="X224">
        <v>4</v>
      </c>
      <c r="Y224">
        <v>185</v>
      </c>
      <c r="Z224">
        <v>8</v>
      </c>
      <c r="AA224">
        <v>16</v>
      </c>
      <c r="AB224">
        <v>1</v>
      </c>
      <c r="AC224">
        <v>2</v>
      </c>
      <c r="AD224" s="3">
        <v>31.5</v>
      </c>
      <c r="AE224">
        <v>26</v>
      </c>
      <c r="AF224">
        <v>35</v>
      </c>
      <c r="AG224">
        <v>215</v>
      </c>
      <c r="AH224">
        <v>2</v>
      </c>
      <c r="AI224">
        <v>2</v>
      </c>
      <c r="AJ224">
        <v>4</v>
      </c>
      <c r="AK224">
        <v>31</v>
      </c>
      <c r="AL224">
        <v>7</v>
      </c>
      <c r="AM224">
        <v>5.5</v>
      </c>
      <c r="AN224">
        <v>74.3</v>
      </c>
      <c r="AO224">
        <v>84.8</v>
      </c>
      <c r="AP224">
        <v>14</v>
      </c>
      <c r="AQ224">
        <v>131</v>
      </c>
      <c r="AR224">
        <v>9.4</v>
      </c>
      <c r="AS224">
        <v>1</v>
      </c>
      <c r="AT224">
        <v>1</v>
      </c>
      <c r="AU224">
        <v>2</v>
      </c>
      <c r="AV224">
        <v>3</v>
      </c>
      <c r="AW224">
        <v>3</v>
      </c>
      <c r="AX224">
        <v>3</v>
      </c>
      <c r="AY224">
        <v>156</v>
      </c>
      <c r="AZ224">
        <v>4</v>
      </c>
      <c r="BA224">
        <v>12</v>
      </c>
      <c r="BB224">
        <v>0</v>
      </c>
      <c r="BC224">
        <v>2</v>
      </c>
      <c r="BD224" s="3">
        <f t="shared" si="7"/>
        <v>28.5</v>
      </c>
    </row>
    <row r="225" spans="1:56">
      <c r="A225" t="s">
        <v>1</v>
      </c>
      <c r="B225">
        <f t="shared" si="6"/>
        <v>1</v>
      </c>
      <c r="C225" t="s">
        <v>55</v>
      </c>
      <c r="D225" t="s">
        <v>49</v>
      </c>
      <c r="E225">
        <v>22</v>
      </c>
      <c r="F225">
        <v>34</v>
      </c>
      <c r="G225">
        <v>227</v>
      </c>
      <c r="H225">
        <v>1</v>
      </c>
      <c r="I225">
        <v>0</v>
      </c>
      <c r="J225">
        <v>1</v>
      </c>
      <c r="K225">
        <v>1</v>
      </c>
      <c r="L225">
        <v>6.7</v>
      </c>
      <c r="M225">
        <v>6.5</v>
      </c>
      <c r="N225">
        <v>64.7</v>
      </c>
      <c r="O225">
        <v>93.6</v>
      </c>
      <c r="P225">
        <v>34</v>
      </c>
      <c r="Q225">
        <v>238</v>
      </c>
      <c r="R225">
        <v>7</v>
      </c>
      <c r="S225">
        <v>2</v>
      </c>
      <c r="T225">
        <v>3</v>
      </c>
      <c r="U225">
        <v>3</v>
      </c>
      <c r="V225">
        <v>3</v>
      </c>
      <c r="W225">
        <v>3</v>
      </c>
      <c r="X225">
        <v>1</v>
      </c>
      <c r="Y225">
        <v>37</v>
      </c>
      <c r="Z225">
        <v>3</v>
      </c>
      <c r="AA225">
        <v>10</v>
      </c>
      <c r="AB225">
        <v>0</v>
      </c>
      <c r="AC225">
        <v>2</v>
      </c>
      <c r="AD225" s="3">
        <v>16</v>
      </c>
      <c r="AE225">
        <v>21</v>
      </c>
      <c r="AF225">
        <v>34</v>
      </c>
      <c r="AG225">
        <v>230</v>
      </c>
      <c r="AH225">
        <v>1</v>
      </c>
      <c r="AI225">
        <v>1</v>
      </c>
      <c r="AJ225">
        <v>0</v>
      </c>
      <c r="AK225">
        <v>0</v>
      </c>
      <c r="AL225">
        <v>6.8</v>
      </c>
      <c r="AM225">
        <v>6.8</v>
      </c>
      <c r="AN225">
        <v>61.8</v>
      </c>
      <c r="AO225">
        <v>79.3</v>
      </c>
      <c r="AP225">
        <v>31</v>
      </c>
      <c r="AQ225">
        <v>213</v>
      </c>
      <c r="AR225">
        <v>6.9</v>
      </c>
      <c r="AS225">
        <v>3</v>
      </c>
      <c r="AT225">
        <v>0</v>
      </c>
      <c r="AU225">
        <v>2</v>
      </c>
      <c r="AV225">
        <v>4</v>
      </c>
      <c r="AW225">
        <v>4</v>
      </c>
      <c r="AX225">
        <v>2</v>
      </c>
      <c r="AY225">
        <v>119</v>
      </c>
      <c r="AZ225">
        <v>4</v>
      </c>
      <c r="BA225">
        <v>10</v>
      </c>
      <c r="BB225">
        <v>0</v>
      </c>
      <c r="BC225">
        <v>1</v>
      </c>
      <c r="BD225" s="3">
        <f t="shared" si="7"/>
        <v>44</v>
      </c>
    </row>
    <row r="226" spans="1:56">
      <c r="A226" t="s">
        <v>1</v>
      </c>
      <c r="B226">
        <f t="shared" si="6"/>
        <v>1</v>
      </c>
      <c r="C226" t="s">
        <v>55</v>
      </c>
      <c r="D226" t="s">
        <v>59</v>
      </c>
      <c r="E226">
        <v>37</v>
      </c>
      <c r="F226">
        <v>57</v>
      </c>
      <c r="G226">
        <v>224</v>
      </c>
      <c r="H226">
        <v>0</v>
      </c>
      <c r="I226">
        <v>1</v>
      </c>
      <c r="J226">
        <v>2</v>
      </c>
      <c r="K226">
        <v>14</v>
      </c>
      <c r="L226">
        <v>4.2</v>
      </c>
      <c r="M226">
        <v>3.8</v>
      </c>
      <c r="N226">
        <v>64.900000000000006</v>
      </c>
      <c r="O226">
        <v>65.2</v>
      </c>
      <c r="P226">
        <v>24</v>
      </c>
      <c r="Q226">
        <v>73</v>
      </c>
      <c r="R226">
        <v>3</v>
      </c>
      <c r="S226">
        <v>1</v>
      </c>
      <c r="T226">
        <v>4</v>
      </c>
      <c r="U226">
        <v>4</v>
      </c>
      <c r="V226">
        <v>1</v>
      </c>
      <c r="W226">
        <v>1</v>
      </c>
      <c r="X226">
        <v>4</v>
      </c>
      <c r="Y226">
        <v>176</v>
      </c>
      <c r="Z226">
        <v>11</v>
      </c>
      <c r="AA226">
        <v>22</v>
      </c>
      <c r="AB226">
        <v>1</v>
      </c>
      <c r="AC226">
        <v>3</v>
      </c>
      <c r="AD226" s="3">
        <v>39</v>
      </c>
      <c r="AE226">
        <v>15</v>
      </c>
      <c r="AF226">
        <v>28</v>
      </c>
      <c r="AG226">
        <v>160</v>
      </c>
      <c r="AH226">
        <v>1</v>
      </c>
      <c r="AI226">
        <v>0</v>
      </c>
      <c r="AJ226">
        <v>4</v>
      </c>
      <c r="AK226">
        <v>28</v>
      </c>
      <c r="AL226">
        <v>6.7</v>
      </c>
      <c r="AM226">
        <v>5</v>
      </c>
      <c r="AN226">
        <v>53.6</v>
      </c>
      <c r="AO226">
        <v>82.4</v>
      </c>
      <c r="AP226">
        <v>23</v>
      </c>
      <c r="AQ226">
        <v>98</v>
      </c>
      <c r="AR226">
        <v>4.3</v>
      </c>
      <c r="AS226">
        <v>0</v>
      </c>
      <c r="AT226">
        <v>3</v>
      </c>
      <c r="AU226">
        <v>3</v>
      </c>
      <c r="AV226">
        <v>1</v>
      </c>
      <c r="AW226">
        <v>1</v>
      </c>
      <c r="AX226">
        <v>7</v>
      </c>
      <c r="AY226">
        <v>323</v>
      </c>
      <c r="AZ226">
        <v>4</v>
      </c>
      <c r="BA226">
        <v>14</v>
      </c>
      <c r="BB226">
        <v>0</v>
      </c>
      <c r="BC226">
        <v>0</v>
      </c>
      <c r="BD226" s="3">
        <f t="shared" si="7"/>
        <v>21</v>
      </c>
    </row>
    <row r="227" spans="1:56">
      <c r="A227" t="s">
        <v>0</v>
      </c>
      <c r="B227">
        <f t="shared" si="6"/>
        <v>0</v>
      </c>
      <c r="C227" t="s">
        <v>55</v>
      </c>
      <c r="D227" t="s">
        <v>60</v>
      </c>
      <c r="E227">
        <v>33</v>
      </c>
      <c r="F227">
        <v>51</v>
      </c>
      <c r="G227">
        <v>276</v>
      </c>
      <c r="H227">
        <v>2</v>
      </c>
      <c r="I227">
        <v>1</v>
      </c>
      <c r="J227">
        <v>3</v>
      </c>
      <c r="K227">
        <v>17</v>
      </c>
      <c r="L227">
        <v>5.7</v>
      </c>
      <c r="M227">
        <v>5.0999999999999996</v>
      </c>
      <c r="N227">
        <v>64.7</v>
      </c>
      <c r="O227">
        <v>83.5</v>
      </c>
      <c r="P227">
        <v>15</v>
      </c>
      <c r="Q227">
        <v>53</v>
      </c>
      <c r="R227">
        <v>3.5</v>
      </c>
      <c r="S227">
        <v>1</v>
      </c>
      <c r="T227">
        <v>0</v>
      </c>
      <c r="U227">
        <v>0</v>
      </c>
      <c r="V227">
        <v>3</v>
      </c>
      <c r="W227">
        <v>3</v>
      </c>
      <c r="X227">
        <v>5</v>
      </c>
      <c r="Y227">
        <v>228</v>
      </c>
      <c r="Z227">
        <v>5</v>
      </c>
      <c r="AA227">
        <v>15</v>
      </c>
      <c r="AB227">
        <v>1</v>
      </c>
      <c r="AC227">
        <v>3</v>
      </c>
      <c r="AD227" s="3">
        <v>26</v>
      </c>
      <c r="AE227">
        <v>20</v>
      </c>
      <c r="AF227">
        <v>27</v>
      </c>
      <c r="AG227">
        <v>191</v>
      </c>
      <c r="AH227">
        <v>2</v>
      </c>
      <c r="AI227">
        <v>1</v>
      </c>
      <c r="AJ227">
        <v>2</v>
      </c>
      <c r="AK227">
        <v>19</v>
      </c>
      <c r="AL227">
        <v>7.8</v>
      </c>
      <c r="AM227">
        <v>6.6</v>
      </c>
      <c r="AN227">
        <v>74.099999999999994</v>
      </c>
      <c r="AO227">
        <v>102.5</v>
      </c>
      <c r="AP227">
        <v>34</v>
      </c>
      <c r="AQ227">
        <v>213</v>
      </c>
      <c r="AR227">
        <v>6.3</v>
      </c>
      <c r="AS227">
        <v>2</v>
      </c>
      <c r="AT227">
        <v>3</v>
      </c>
      <c r="AU227">
        <v>3</v>
      </c>
      <c r="AV227">
        <v>4</v>
      </c>
      <c r="AW227">
        <v>4</v>
      </c>
      <c r="AX227">
        <v>1</v>
      </c>
      <c r="AY227">
        <v>46</v>
      </c>
      <c r="AZ227">
        <v>5</v>
      </c>
      <c r="BA227">
        <v>9</v>
      </c>
      <c r="BB227">
        <v>0</v>
      </c>
      <c r="BC227">
        <v>0</v>
      </c>
      <c r="BD227" s="3">
        <f t="shared" si="7"/>
        <v>34</v>
      </c>
    </row>
    <row r="228" spans="1:56">
      <c r="A228" t="s">
        <v>1</v>
      </c>
      <c r="B228">
        <f t="shared" si="6"/>
        <v>1</v>
      </c>
      <c r="C228" t="s">
        <v>55</v>
      </c>
      <c r="D228" t="s">
        <v>66</v>
      </c>
      <c r="E228">
        <v>30</v>
      </c>
      <c r="F228">
        <v>43</v>
      </c>
      <c r="G228">
        <v>245</v>
      </c>
      <c r="H228">
        <v>1</v>
      </c>
      <c r="I228">
        <v>1</v>
      </c>
      <c r="J228">
        <v>0</v>
      </c>
      <c r="K228">
        <v>0</v>
      </c>
      <c r="L228">
        <v>5.7</v>
      </c>
      <c r="M228">
        <v>5.7</v>
      </c>
      <c r="N228">
        <v>69.8</v>
      </c>
      <c r="O228">
        <v>82</v>
      </c>
      <c r="P228">
        <v>24</v>
      </c>
      <c r="Q228">
        <v>91</v>
      </c>
      <c r="R228">
        <v>3.8</v>
      </c>
      <c r="S228">
        <v>1</v>
      </c>
      <c r="T228">
        <v>2</v>
      </c>
      <c r="U228">
        <v>2</v>
      </c>
      <c r="V228">
        <v>2</v>
      </c>
      <c r="W228">
        <v>2</v>
      </c>
      <c r="X228">
        <v>4</v>
      </c>
      <c r="Y228">
        <v>168</v>
      </c>
      <c r="Z228">
        <v>8</v>
      </c>
      <c r="AA228">
        <v>16</v>
      </c>
      <c r="AB228">
        <v>1</v>
      </c>
      <c r="AC228">
        <v>1</v>
      </c>
      <c r="AD228" s="3">
        <v>28</v>
      </c>
      <c r="AE228">
        <v>12</v>
      </c>
      <c r="AF228">
        <v>23</v>
      </c>
      <c r="AG228">
        <v>114</v>
      </c>
      <c r="AH228">
        <v>0</v>
      </c>
      <c r="AI228">
        <v>0</v>
      </c>
      <c r="AJ228">
        <v>2</v>
      </c>
      <c r="AK228">
        <v>15</v>
      </c>
      <c r="AL228">
        <v>5.6</v>
      </c>
      <c r="AM228">
        <v>4.5999999999999996</v>
      </c>
      <c r="AN228">
        <v>52.2</v>
      </c>
      <c r="AO228">
        <v>66.2</v>
      </c>
      <c r="AP228">
        <v>35</v>
      </c>
      <c r="AQ228">
        <v>201</v>
      </c>
      <c r="AR228">
        <v>5.7</v>
      </c>
      <c r="AS228">
        <v>2</v>
      </c>
      <c r="AT228">
        <v>1</v>
      </c>
      <c r="AU228">
        <v>2</v>
      </c>
      <c r="AV228">
        <v>2</v>
      </c>
      <c r="AW228">
        <v>2</v>
      </c>
      <c r="AX228">
        <v>4</v>
      </c>
      <c r="AY228">
        <v>204</v>
      </c>
      <c r="AZ228">
        <v>5</v>
      </c>
      <c r="BA228">
        <v>11</v>
      </c>
      <c r="BB228">
        <v>0</v>
      </c>
      <c r="BC228">
        <v>0</v>
      </c>
      <c r="BD228" s="3">
        <f t="shared" si="7"/>
        <v>32</v>
      </c>
    </row>
    <row r="229" spans="1:56">
      <c r="A229" t="s">
        <v>0</v>
      </c>
      <c r="B229">
        <f t="shared" si="6"/>
        <v>0</v>
      </c>
      <c r="C229" t="s">
        <v>55</v>
      </c>
      <c r="D229" t="s">
        <v>54</v>
      </c>
      <c r="E229">
        <v>21</v>
      </c>
      <c r="F229">
        <v>37</v>
      </c>
      <c r="G229">
        <v>187</v>
      </c>
      <c r="H229">
        <v>1</v>
      </c>
      <c r="I229">
        <v>1</v>
      </c>
      <c r="J229">
        <v>3</v>
      </c>
      <c r="K229">
        <v>9</v>
      </c>
      <c r="L229">
        <v>5.3</v>
      </c>
      <c r="M229">
        <v>4.7</v>
      </c>
      <c r="N229">
        <v>56.8</v>
      </c>
      <c r="O229">
        <v>68.2</v>
      </c>
      <c r="P229">
        <v>16</v>
      </c>
      <c r="Q229">
        <v>51</v>
      </c>
      <c r="R229">
        <v>3.2</v>
      </c>
      <c r="S229">
        <v>0</v>
      </c>
      <c r="T229">
        <v>3</v>
      </c>
      <c r="U229">
        <v>3</v>
      </c>
      <c r="V229">
        <v>1</v>
      </c>
      <c r="W229">
        <v>1</v>
      </c>
      <c r="X229">
        <v>5</v>
      </c>
      <c r="Y229">
        <v>200</v>
      </c>
      <c r="Z229">
        <v>6</v>
      </c>
      <c r="AA229">
        <v>16</v>
      </c>
      <c r="AB229">
        <v>0</v>
      </c>
      <c r="AC229">
        <v>1</v>
      </c>
      <c r="AD229" s="3">
        <v>23</v>
      </c>
      <c r="AE229">
        <v>19</v>
      </c>
      <c r="AF229">
        <v>28</v>
      </c>
      <c r="AG229">
        <v>230</v>
      </c>
      <c r="AH229">
        <v>0</v>
      </c>
      <c r="AI229">
        <v>0</v>
      </c>
      <c r="AJ229">
        <v>1</v>
      </c>
      <c r="AK229">
        <v>10</v>
      </c>
      <c r="AL229">
        <v>8.6</v>
      </c>
      <c r="AM229">
        <v>7.9</v>
      </c>
      <c r="AN229">
        <v>67.900000000000006</v>
      </c>
      <c r="AO229">
        <v>92.9</v>
      </c>
      <c r="AP229">
        <v>41</v>
      </c>
      <c r="AQ229">
        <v>157</v>
      </c>
      <c r="AR229">
        <v>3.8</v>
      </c>
      <c r="AS229">
        <v>2</v>
      </c>
      <c r="AT229">
        <v>3</v>
      </c>
      <c r="AU229">
        <v>3</v>
      </c>
      <c r="AV229">
        <v>1</v>
      </c>
      <c r="AW229">
        <v>2</v>
      </c>
      <c r="AX229">
        <v>4</v>
      </c>
      <c r="AY229">
        <v>132</v>
      </c>
      <c r="AZ229">
        <v>9</v>
      </c>
      <c r="BA229">
        <v>17</v>
      </c>
      <c r="BB229">
        <v>1</v>
      </c>
      <c r="BC229">
        <v>1</v>
      </c>
      <c r="BD229" s="3">
        <f t="shared" si="7"/>
        <v>37</v>
      </c>
    </row>
    <row r="230" spans="1:56">
      <c r="A230" t="s">
        <v>0</v>
      </c>
      <c r="B230">
        <f t="shared" si="6"/>
        <v>0</v>
      </c>
      <c r="C230" t="s">
        <v>55</v>
      </c>
      <c r="D230" t="s">
        <v>46</v>
      </c>
      <c r="E230">
        <v>23</v>
      </c>
      <c r="F230">
        <v>30</v>
      </c>
      <c r="G230">
        <v>250</v>
      </c>
      <c r="H230">
        <v>2</v>
      </c>
      <c r="I230">
        <v>1</v>
      </c>
      <c r="J230">
        <v>5</v>
      </c>
      <c r="K230">
        <v>30</v>
      </c>
      <c r="L230">
        <v>9.3000000000000007</v>
      </c>
      <c r="M230">
        <v>7.1</v>
      </c>
      <c r="N230">
        <v>76.7</v>
      </c>
      <c r="O230">
        <v>109</v>
      </c>
      <c r="P230">
        <v>30</v>
      </c>
      <c r="Q230">
        <v>115</v>
      </c>
      <c r="R230">
        <v>3.8</v>
      </c>
      <c r="S230">
        <v>1</v>
      </c>
      <c r="T230">
        <v>2</v>
      </c>
      <c r="U230">
        <v>2</v>
      </c>
      <c r="V230">
        <v>3</v>
      </c>
      <c r="W230">
        <v>3</v>
      </c>
      <c r="X230">
        <v>3</v>
      </c>
      <c r="Y230">
        <v>147</v>
      </c>
      <c r="Z230">
        <v>8</v>
      </c>
      <c r="AA230">
        <v>14</v>
      </c>
      <c r="AB230">
        <v>0</v>
      </c>
      <c r="AC230">
        <v>0</v>
      </c>
      <c r="AD230" s="3">
        <v>32.5</v>
      </c>
      <c r="AE230">
        <v>20</v>
      </c>
      <c r="AF230">
        <v>34</v>
      </c>
      <c r="AG230">
        <v>322</v>
      </c>
      <c r="AH230">
        <v>3</v>
      </c>
      <c r="AI230">
        <v>0</v>
      </c>
      <c r="AJ230">
        <v>1</v>
      </c>
      <c r="AK230">
        <v>7</v>
      </c>
      <c r="AL230">
        <v>9.6999999999999993</v>
      </c>
      <c r="AM230">
        <v>9.1999999999999993</v>
      </c>
      <c r="AN230">
        <v>58.8</v>
      </c>
      <c r="AO230">
        <v>120</v>
      </c>
      <c r="AP230">
        <v>27</v>
      </c>
      <c r="AQ230">
        <v>163</v>
      </c>
      <c r="AR230">
        <v>6</v>
      </c>
      <c r="AS230">
        <v>0</v>
      </c>
      <c r="AT230">
        <v>3</v>
      </c>
      <c r="AU230">
        <v>3</v>
      </c>
      <c r="AV230">
        <v>3</v>
      </c>
      <c r="AW230">
        <v>3</v>
      </c>
      <c r="AX230">
        <v>2</v>
      </c>
      <c r="AY230">
        <v>92</v>
      </c>
      <c r="AZ230">
        <v>5</v>
      </c>
      <c r="BA230">
        <v>10</v>
      </c>
      <c r="BB230">
        <v>0</v>
      </c>
      <c r="BC230">
        <v>0</v>
      </c>
      <c r="BD230" s="3">
        <f t="shared" si="7"/>
        <v>27.5</v>
      </c>
    </row>
    <row r="231" spans="1:56">
      <c r="A231" t="s">
        <v>1</v>
      </c>
      <c r="B231">
        <f t="shared" si="6"/>
        <v>1</v>
      </c>
      <c r="C231" t="s">
        <v>55</v>
      </c>
      <c r="D231" t="s">
        <v>57</v>
      </c>
      <c r="E231">
        <v>35</v>
      </c>
      <c r="F231">
        <v>47</v>
      </c>
      <c r="G231">
        <v>246</v>
      </c>
      <c r="H231">
        <v>3</v>
      </c>
      <c r="I231">
        <v>0</v>
      </c>
      <c r="J231">
        <v>4</v>
      </c>
      <c r="K231">
        <v>28</v>
      </c>
      <c r="L231">
        <v>5.8</v>
      </c>
      <c r="M231">
        <v>4.8</v>
      </c>
      <c r="N231">
        <v>74.5</v>
      </c>
      <c r="O231">
        <v>107.2</v>
      </c>
      <c r="P231">
        <v>13</v>
      </c>
      <c r="Q231">
        <v>65</v>
      </c>
      <c r="R231">
        <v>5</v>
      </c>
      <c r="S231">
        <v>0</v>
      </c>
      <c r="T231">
        <v>1</v>
      </c>
      <c r="U231">
        <v>1</v>
      </c>
      <c r="V231">
        <v>2</v>
      </c>
      <c r="W231">
        <v>2</v>
      </c>
      <c r="X231">
        <v>6</v>
      </c>
      <c r="Y231">
        <v>234</v>
      </c>
      <c r="Z231">
        <v>6</v>
      </c>
      <c r="AA231">
        <v>13</v>
      </c>
      <c r="AB231">
        <v>0</v>
      </c>
      <c r="AC231">
        <v>0</v>
      </c>
      <c r="AD231" s="3">
        <v>29.5</v>
      </c>
      <c r="AE231">
        <v>18</v>
      </c>
      <c r="AF231">
        <v>29</v>
      </c>
      <c r="AG231">
        <v>185</v>
      </c>
      <c r="AH231">
        <v>2</v>
      </c>
      <c r="AI231">
        <v>1</v>
      </c>
      <c r="AJ231">
        <v>1</v>
      </c>
      <c r="AK231">
        <v>6</v>
      </c>
      <c r="AL231">
        <v>6.6</v>
      </c>
      <c r="AM231">
        <v>6.2</v>
      </c>
      <c r="AN231">
        <v>62.1</v>
      </c>
      <c r="AO231">
        <v>89</v>
      </c>
      <c r="AP231">
        <v>34</v>
      </c>
      <c r="AQ231">
        <v>181</v>
      </c>
      <c r="AR231">
        <v>5.3</v>
      </c>
      <c r="AS231">
        <v>1</v>
      </c>
      <c r="AT231">
        <v>1</v>
      </c>
      <c r="AU231">
        <v>2</v>
      </c>
      <c r="AV231">
        <v>3</v>
      </c>
      <c r="AW231">
        <v>3</v>
      </c>
      <c r="AX231">
        <v>3</v>
      </c>
      <c r="AY231">
        <v>150</v>
      </c>
      <c r="AZ231">
        <v>7</v>
      </c>
      <c r="BA231">
        <v>13</v>
      </c>
      <c r="BB231">
        <v>0</v>
      </c>
      <c r="BC231">
        <v>1</v>
      </c>
      <c r="BD231" s="3">
        <f t="shared" si="7"/>
        <v>30.5</v>
      </c>
    </row>
    <row r="232" spans="1:56">
      <c r="A232" t="s">
        <v>0</v>
      </c>
      <c r="B232">
        <f t="shared" si="6"/>
        <v>0</v>
      </c>
      <c r="C232" t="s">
        <v>55</v>
      </c>
      <c r="D232" t="s">
        <v>58</v>
      </c>
      <c r="E232">
        <v>28</v>
      </c>
      <c r="F232">
        <v>47</v>
      </c>
      <c r="G232">
        <v>314</v>
      </c>
      <c r="H232">
        <v>1</v>
      </c>
      <c r="I232">
        <v>0</v>
      </c>
      <c r="J232">
        <v>5</v>
      </c>
      <c r="K232">
        <v>21</v>
      </c>
      <c r="L232">
        <v>7.1</v>
      </c>
      <c r="M232">
        <v>6</v>
      </c>
      <c r="N232">
        <v>59.6</v>
      </c>
      <c r="O232">
        <v>86.7</v>
      </c>
      <c r="P232">
        <v>22</v>
      </c>
      <c r="Q232">
        <v>72</v>
      </c>
      <c r="R232">
        <v>3.3</v>
      </c>
      <c r="S232">
        <v>0</v>
      </c>
      <c r="T232">
        <v>2</v>
      </c>
      <c r="U232">
        <v>3</v>
      </c>
      <c r="V232">
        <v>2</v>
      </c>
      <c r="W232">
        <v>2</v>
      </c>
      <c r="X232">
        <v>3</v>
      </c>
      <c r="Y232">
        <v>137</v>
      </c>
      <c r="Z232">
        <v>5</v>
      </c>
      <c r="AA232">
        <v>16</v>
      </c>
      <c r="AB232">
        <v>3</v>
      </c>
      <c r="AC232">
        <v>5</v>
      </c>
      <c r="AD232" s="3">
        <v>30.5</v>
      </c>
      <c r="AE232">
        <v>16</v>
      </c>
      <c r="AF232">
        <v>30</v>
      </c>
      <c r="AG232">
        <v>250</v>
      </c>
      <c r="AH232">
        <v>2</v>
      </c>
      <c r="AI232">
        <v>1</v>
      </c>
      <c r="AJ232">
        <v>0</v>
      </c>
      <c r="AK232">
        <v>0</v>
      </c>
      <c r="AL232">
        <v>8.3000000000000007</v>
      </c>
      <c r="AM232">
        <v>8.3000000000000007</v>
      </c>
      <c r="AN232">
        <v>53.3</v>
      </c>
      <c r="AO232">
        <v>89.6</v>
      </c>
      <c r="AP232">
        <v>29</v>
      </c>
      <c r="AQ232">
        <v>154</v>
      </c>
      <c r="AR232">
        <v>5.3</v>
      </c>
      <c r="AS232">
        <v>1</v>
      </c>
      <c r="AT232">
        <v>2</v>
      </c>
      <c r="AU232">
        <v>3</v>
      </c>
      <c r="AV232">
        <v>3</v>
      </c>
      <c r="AW232">
        <v>3</v>
      </c>
      <c r="AX232">
        <v>4</v>
      </c>
      <c r="AY232">
        <v>181</v>
      </c>
      <c r="AZ232">
        <v>3</v>
      </c>
      <c r="BA232">
        <v>10</v>
      </c>
      <c r="BB232">
        <v>0</v>
      </c>
      <c r="BC232">
        <v>0</v>
      </c>
      <c r="BD232" s="3">
        <f t="shared" si="7"/>
        <v>29.5</v>
      </c>
    </row>
    <row r="233" spans="1:56">
      <c r="A233" t="s">
        <v>1</v>
      </c>
      <c r="B233">
        <f t="shared" si="6"/>
        <v>1</v>
      </c>
      <c r="C233" t="s">
        <v>55</v>
      </c>
      <c r="D233" t="s">
        <v>38</v>
      </c>
      <c r="E233">
        <v>39</v>
      </c>
      <c r="F233">
        <v>51</v>
      </c>
      <c r="G233">
        <v>350</v>
      </c>
      <c r="H233">
        <v>1</v>
      </c>
      <c r="I233">
        <v>0</v>
      </c>
      <c r="J233">
        <v>4</v>
      </c>
      <c r="K233">
        <v>17</v>
      </c>
      <c r="L233">
        <v>7.2</v>
      </c>
      <c r="M233">
        <v>6.4</v>
      </c>
      <c r="N233">
        <v>76.5</v>
      </c>
      <c r="O233">
        <v>100.9</v>
      </c>
      <c r="P233">
        <v>23</v>
      </c>
      <c r="Q233">
        <v>82</v>
      </c>
      <c r="R233">
        <v>3.6</v>
      </c>
      <c r="S233">
        <v>1</v>
      </c>
      <c r="T233">
        <v>3</v>
      </c>
      <c r="U233">
        <v>3</v>
      </c>
      <c r="V233">
        <v>2</v>
      </c>
      <c r="W233">
        <v>2</v>
      </c>
      <c r="X233">
        <v>4</v>
      </c>
      <c r="Y233">
        <v>176</v>
      </c>
      <c r="Z233">
        <v>9</v>
      </c>
      <c r="AA233">
        <v>18</v>
      </c>
      <c r="AB233">
        <v>1</v>
      </c>
      <c r="AC233">
        <v>2</v>
      </c>
      <c r="AD233" s="3">
        <v>39.5</v>
      </c>
      <c r="AE233">
        <v>10</v>
      </c>
      <c r="AF233">
        <v>28</v>
      </c>
      <c r="AG233">
        <v>127</v>
      </c>
      <c r="AH233">
        <v>1</v>
      </c>
      <c r="AI233">
        <v>0</v>
      </c>
      <c r="AJ233">
        <v>2</v>
      </c>
      <c r="AK233">
        <v>18</v>
      </c>
      <c r="AL233">
        <v>5.2</v>
      </c>
      <c r="AM233">
        <v>4.2</v>
      </c>
      <c r="AN233">
        <v>35.700000000000003</v>
      </c>
      <c r="AO233">
        <v>62.6</v>
      </c>
      <c r="AP233">
        <v>19</v>
      </c>
      <c r="AQ233">
        <v>92</v>
      </c>
      <c r="AR233">
        <v>4.8</v>
      </c>
      <c r="AS233">
        <v>0</v>
      </c>
      <c r="AT233">
        <v>1</v>
      </c>
      <c r="AU233">
        <v>1</v>
      </c>
      <c r="AV233">
        <v>2</v>
      </c>
      <c r="AW233">
        <v>2</v>
      </c>
      <c r="AX233">
        <v>7</v>
      </c>
      <c r="AY233">
        <v>327</v>
      </c>
      <c r="AZ233">
        <v>3</v>
      </c>
      <c r="BA233">
        <v>11</v>
      </c>
      <c r="BB233">
        <v>0</v>
      </c>
      <c r="BC233">
        <v>0</v>
      </c>
      <c r="BD233" s="3">
        <f t="shared" si="7"/>
        <v>20.5</v>
      </c>
    </row>
    <row r="234" spans="1:56">
      <c r="A234" t="s">
        <v>1</v>
      </c>
      <c r="B234">
        <f t="shared" si="6"/>
        <v>1</v>
      </c>
      <c r="C234" t="s">
        <v>55</v>
      </c>
      <c r="D234" t="s">
        <v>43</v>
      </c>
      <c r="E234">
        <v>28</v>
      </c>
      <c r="F234">
        <v>42</v>
      </c>
      <c r="G234">
        <v>291</v>
      </c>
      <c r="H234">
        <v>0</v>
      </c>
      <c r="I234">
        <v>2</v>
      </c>
      <c r="J234">
        <v>3</v>
      </c>
      <c r="K234">
        <v>22</v>
      </c>
      <c r="L234">
        <v>7.5</v>
      </c>
      <c r="M234">
        <v>6.5</v>
      </c>
      <c r="N234">
        <v>66.7</v>
      </c>
      <c r="O234">
        <v>66.7</v>
      </c>
      <c r="P234">
        <v>24</v>
      </c>
      <c r="Q234">
        <v>74</v>
      </c>
      <c r="R234">
        <v>3.1</v>
      </c>
      <c r="S234">
        <v>2</v>
      </c>
      <c r="T234">
        <v>1</v>
      </c>
      <c r="U234">
        <v>1</v>
      </c>
      <c r="V234">
        <v>2</v>
      </c>
      <c r="W234">
        <v>2</v>
      </c>
      <c r="X234">
        <v>7</v>
      </c>
      <c r="Y234">
        <v>291</v>
      </c>
      <c r="Z234">
        <v>4</v>
      </c>
      <c r="AA234">
        <v>13</v>
      </c>
      <c r="AB234">
        <v>2</v>
      </c>
      <c r="AC234">
        <v>2</v>
      </c>
      <c r="AD234" s="3">
        <v>30</v>
      </c>
      <c r="AE234">
        <v>18</v>
      </c>
      <c r="AF234">
        <v>26</v>
      </c>
      <c r="AG234">
        <v>157</v>
      </c>
      <c r="AH234">
        <v>0</v>
      </c>
      <c r="AI234">
        <v>1</v>
      </c>
      <c r="AJ234">
        <v>4</v>
      </c>
      <c r="AK234">
        <v>28</v>
      </c>
      <c r="AL234">
        <v>7.1</v>
      </c>
      <c r="AM234">
        <v>5.2</v>
      </c>
      <c r="AN234">
        <v>69.2</v>
      </c>
      <c r="AO234">
        <v>68.900000000000006</v>
      </c>
      <c r="AP234">
        <v>27</v>
      </c>
      <c r="AQ234">
        <v>127</v>
      </c>
      <c r="AR234">
        <v>4.7</v>
      </c>
      <c r="AS234">
        <v>2</v>
      </c>
      <c r="AT234">
        <v>0</v>
      </c>
      <c r="AU234">
        <v>1</v>
      </c>
      <c r="AV234">
        <v>2</v>
      </c>
      <c r="AW234">
        <v>2</v>
      </c>
      <c r="AX234">
        <v>7</v>
      </c>
      <c r="AY234">
        <v>392</v>
      </c>
      <c r="AZ234">
        <v>3</v>
      </c>
      <c r="BA234">
        <v>11</v>
      </c>
      <c r="BB234">
        <v>0</v>
      </c>
      <c r="BC234">
        <v>0</v>
      </c>
      <c r="BD234" s="3">
        <f t="shared" si="7"/>
        <v>30</v>
      </c>
    </row>
    <row r="235" spans="1:56">
      <c r="A235" t="s">
        <v>1</v>
      </c>
      <c r="B235">
        <f t="shared" si="6"/>
        <v>1</v>
      </c>
      <c r="C235" t="s">
        <v>55</v>
      </c>
      <c r="D235" t="s">
        <v>56</v>
      </c>
      <c r="E235">
        <v>24</v>
      </c>
      <c r="F235">
        <v>31</v>
      </c>
      <c r="G235">
        <v>213</v>
      </c>
      <c r="H235">
        <v>0</v>
      </c>
      <c r="I235">
        <v>1</v>
      </c>
      <c r="J235">
        <v>4</v>
      </c>
      <c r="K235">
        <v>22</v>
      </c>
      <c r="L235">
        <v>7.6</v>
      </c>
      <c r="M235">
        <v>6.1</v>
      </c>
      <c r="N235">
        <v>77.400000000000006</v>
      </c>
      <c r="O235">
        <v>81.8</v>
      </c>
      <c r="P235">
        <v>32</v>
      </c>
      <c r="Q235">
        <v>101</v>
      </c>
      <c r="R235">
        <v>3.2</v>
      </c>
      <c r="S235">
        <v>2</v>
      </c>
      <c r="T235">
        <v>2</v>
      </c>
      <c r="U235">
        <v>2</v>
      </c>
      <c r="V235">
        <v>2</v>
      </c>
      <c r="W235">
        <v>2</v>
      </c>
      <c r="X235">
        <v>4</v>
      </c>
      <c r="Y235">
        <v>153</v>
      </c>
      <c r="Z235">
        <v>8</v>
      </c>
      <c r="AA235">
        <v>18</v>
      </c>
      <c r="AB235">
        <v>1</v>
      </c>
      <c r="AC235">
        <v>1</v>
      </c>
      <c r="AD235" s="3">
        <v>34</v>
      </c>
      <c r="AE235">
        <v>17</v>
      </c>
      <c r="AF235">
        <v>29</v>
      </c>
      <c r="AG235">
        <v>104</v>
      </c>
      <c r="AH235">
        <v>0</v>
      </c>
      <c r="AI235">
        <v>3</v>
      </c>
      <c r="AJ235">
        <v>7</v>
      </c>
      <c r="AK235">
        <v>39</v>
      </c>
      <c r="AL235">
        <v>4.9000000000000004</v>
      </c>
      <c r="AM235">
        <v>2.9</v>
      </c>
      <c r="AN235">
        <v>58.6</v>
      </c>
      <c r="AO235">
        <v>26.3</v>
      </c>
      <c r="AP235">
        <v>14</v>
      </c>
      <c r="AQ235">
        <v>69</v>
      </c>
      <c r="AR235">
        <v>4.9000000000000004</v>
      </c>
      <c r="AS235">
        <v>0</v>
      </c>
      <c r="AT235">
        <v>1</v>
      </c>
      <c r="AU235">
        <v>1</v>
      </c>
      <c r="AV235">
        <v>0</v>
      </c>
      <c r="AW235">
        <v>0</v>
      </c>
      <c r="AX235">
        <v>3</v>
      </c>
      <c r="AY235">
        <v>146</v>
      </c>
      <c r="AZ235">
        <v>0</v>
      </c>
      <c r="BA235">
        <v>10</v>
      </c>
      <c r="BB235">
        <v>1</v>
      </c>
      <c r="BC235">
        <v>4</v>
      </c>
      <c r="BD235" s="3">
        <f t="shared" si="7"/>
        <v>26</v>
      </c>
    </row>
    <row r="236" spans="1:56">
      <c r="A236" t="s">
        <v>1</v>
      </c>
      <c r="B236">
        <f t="shared" si="6"/>
        <v>1</v>
      </c>
      <c r="C236" t="s">
        <v>55</v>
      </c>
      <c r="D236" t="s">
        <v>42</v>
      </c>
      <c r="E236">
        <v>24</v>
      </c>
      <c r="F236">
        <v>31</v>
      </c>
      <c r="G236">
        <v>239</v>
      </c>
      <c r="H236">
        <v>2</v>
      </c>
      <c r="I236">
        <v>0</v>
      </c>
      <c r="J236">
        <v>0</v>
      </c>
      <c r="K236">
        <v>0</v>
      </c>
      <c r="L236">
        <v>7.7</v>
      </c>
      <c r="M236">
        <v>7.7</v>
      </c>
      <c r="N236">
        <v>77.400000000000006</v>
      </c>
      <c r="O236">
        <v>120.2</v>
      </c>
      <c r="P236">
        <v>31</v>
      </c>
      <c r="Q236">
        <v>192</v>
      </c>
      <c r="R236">
        <v>6.2</v>
      </c>
      <c r="S236">
        <v>2</v>
      </c>
      <c r="T236">
        <v>1</v>
      </c>
      <c r="U236">
        <v>1</v>
      </c>
      <c r="V236">
        <v>4</v>
      </c>
      <c r="W236">
        <v>4</v>
      </c>
      <c r="X236">
        <v>4</v>
      </c>
      <c r="Y236">
        <v>161</v>
      </c>
      <c r="Z236">
        <v>8</v>
      </c>
      <c r="AA236">
        <v>13</v>
      </c>
      <c r="AB236">
        <v>0</v>
      </c>
      <c r="AC236">
        <v>0</v>
      </c>
      <c r="AD236" s="3">
        <v>32</v>
      </c>
      <c r="AE236">
        <v>11</v>
      </c>
      <c r="AF236">
        <v>19</v>
      </c>
      <c r="AG236">
        <v>111</v>
      </c>
      <c r="AH236">
        <v>0</v>
      </c>
      <c r="AI236">
        <v>0</v>
      </c>
      <c r="AJ236">
        <v>3</v>
      </c>
      <c r="AK236">
        <v>21</v>
      </c>
      <c r="AL236">
        <v>6.9</v>
      </c>
      <c r="AM236">
        <v>5</v>
      </c>
      <c r="AN236">
        <v>57.9</v>
      </c>
      <c r="AO236">
        <v>74.7</v>
      </c>
      <c r="AP236">
        <v>26</v>
      </c>
      <c r="AQ236">
        <v>166</v>
      </c>
      <c r="AR236">
        <v>6.4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5</v>
      </c>
      <c r="AY236">
        <v>222</v>
      </c>
      <c r="AZ236">
        <v>4</v>
      </c>
      <c r="BA236">
        <v>11</v>
      </c>
      <c r="BB236">
        <v>0</v>
      </c>
      <c r="BC236">
        <v>0</v>
      </c>
      <c r="BD236" s="3">
        <f t="shared" si="7"/>
        <v>28</v>
      </c>
    </row>
    <row r="237" spans="1:56">
      <c r="A237" t="s">
        <v>0</v>
      </c>
      <c r="B237">
        <f t="shared" si="6"/>
        <v>0</v>
      </c>
      <c r="C237" t="s">
        <v>55</v>
      </c>
      <c r="D237" t="s">
        <v>59</v>
      </c>
      <c r="E237">
        <v>30</v>
      </c>
      <c r="F237">
        <v>44</v>
      </c>
      <c r="G237">
        <v>293</v>
      </c>
      <c r="H237">
        <v>3</v>
      </c>
      <c r="I237">
        <v>0</v>
      </c>
      <c r="J237">
        <v>1</v>
      </c>
      <c r="K237">
        <v>5</v>
      </c>
      <c r="L237">
        <v>6.8</v>
      </c>
      <c r="M237">
        <v>6.5</v>
      </c>
      <c r="N237">
        <v>68.2</v>
      </c>
      <c r="O237">
        <v>109.4</v>
      </c>
      <c r="P237">
        <v>22</v>
      </c>
      <c r="Q237">
        <v>59</v>
      </c>
      <c r="R237">
        <v>2.7</v>
      </c>
      <c r="S237">
        <v>0</v>
      </c>
      <c r="T237">
        <v>2</v>
      </c>
      <c r="U237">
        <v>2</v>
      </c>
      <c r="V237">
        <v>2</v>
      </c>
      <c r="W237">
        <v>2</v>
      </c>
      <c r="X237">
        <v>5</v>
      </c>
      <c r="Y237">
        <v>279</v>
      </c>
      <c r="Z237">
        <v>7</v>
      </c>
      <c r="AA237">
        <v>14</v>
      </c>
      <c r="AB237">
        <v>0</v>
      </c>
      <c r="AC237">
        <v>0</v>
      </c>
      <c r="AD237" s="3">
        <v>29</v>
      </c>
      <c r="AE237">
        <v>13</v>
      </c>
      <c r="AF237">
        <v>24</v>
      </c>
      <c r="AG237">
        <v>266</v>
      </c>
      <c r="AH237">
        <v>3</v>
      </c>
      <c r="AI237">
        <v>1</v>
      </c>
      <c r="AJ237">
        <v>2</v>
      </c>
      <c r="AK237">
        <v>17</v>
      </c>
      <c r="AL237">
        <v>11.8</v>
      </c>
      <c r="AM237">
        <v>10.199999999999999</v>
      </c>
      <c r="AN237">
        <v>54.2</v>
      </c>
      <c r="AO237">
        <v>115.6</v>
      </c>
      <c r="AP237">
        <v>36</v>
      </c>
      <c r="AQ237">
        <v>205</v>
      </c>
      <c r="AR237">
        <v>5.7</v>
      </c>
      <c r="AS237">
        <v>1</v>
      </c>
      <c r="AT237">
        <v>1</v>
      </c>
      <c r="AU237">
        <v>1</v>
      </c>
      <c r="AV237">
        <v>4</v>
      </c>
      <c r="AW237">
        <v>4</v>
      </c>
      <c r="AX237">
        <v>5</v>
      </c>
      <c r="AY237">
        <v>238</v>
      </c>
      <c r="AZ237">
        <v>5</v>
      </c>
      <c r="BA237">
        <v>12</v>
      </c>
      <c r="BB237">
        <v>1</v>
      </c>
      <c r="BC237">
        <v>1</v>
      </c>
      <c r="BD237" s="3">
        <f t="shared" si="7"/>
        <v>31</v>
      </c>
    </row>
    <row r="238" spans="1:56">
      <c r="A238" t="s">
        <v>0</v>
      </c>
      <c r="B238">
        <f t="shared" si="6"/>
        <v>0</v>
      </c>
      <c r="C238" t="s">
        <v>58</v>
      </c>
      <c r="D238" t="s">
        <v>55</v>
      </c>
      <c r="E238">
        <v>22</v>
      </c>
      <c r="F238">
        <v>37</v>
      </c>
      <c r="G238">
        <v>256</v>
      </c>
      <c r="H238">
        <v>2</v>
      </c>
      <c r="I238">
        <v>3</v>
      </c>
      <c r="J238">
        <v>6</v>
      </c>
      <c r="K238">
        <v>39</v>
      </c>
      <c r="L238">
        <v>8</v>
      </c>
      <c r="M238">
        <v>6</v>
      </c>
      <c r="N238">
        <v>59.5</v>
      </c>
      <c r="O238">
        <v>64.7</v>
      </c>
      <c r="P238">
        <v>13</v>
      </c>
      <c r="Q238">
        <v>64</v>
      </c>
      <c r="R238">
        <v>4.9000000000000004</v>
      </c>
      <c r="S238">
        <v>0</v>
      </c>
      <c r="T238">
        <v>2</v>
      </c>
      <c r="U238">
        <v>2</v>
      </c>
      <c r="V238">
        <v>1</v>
      </c>
      <c r="W238">
        <v>1</v>
      </c>
      <c r="X238">
        <v>2</v>
      </c>
      <c r="Y238">
        <v>106</v>
      </c>
      <c r="Z238">
        <v>5</v>
      </c>
      <c r="AA238">
        <v>11</v>
      </c>
      <c r="AB238">
        <v>1</v>
      </c>
      <c r="AC238">
        <v>2</v>
      </c>
      <c r="AD238" s="3">
        <v>27.5</v>
      </c>
      <c r="AE238">
        <v>26</v>
      </c>
      <c r="AF238">
        <v>34</v>
      </c>
      <c r="AG238">
        <v>279</v>
      </c>
      <c r="AH238">
        <v>3</v>
      </c>
      <c r="AI238">
        <v>0</v>
      </c>
      <c r="AJ238">
        <v>0</v>
      </c>
      <c r="AK238">
        <v>0</v>
      </c>
      <c r="AL238">
        <v>8.1999999999999993</v>
      </c>
      <c r="AM238">
        <v>8.1999999999999993</v>
      </c>
      <c r="AN238">
        <v>76.5</v>
      </c>
      <c r="AO238">
        <v>129.4</v>
      </c>
      <c r="AP238">
        <v>31</v>
      </c>
      <c r="AQ238">
        <v>76</v>
      </c>
      <c r="AR238">
        <v>2.5</v>
      </c>
      <c r="AS238">
        <v>0</v>
      </c>
      <c r="AT238">
        <v>1</v>
      </c>
      <c r="AU238">
        <v>2</v>
      </c>
      <c r="AV238">
        <v>3</v>
      </c>
      <c r="AW238">
        <v>3</v>
      </c>
      <c r="AX238">
        <v>4</v>
      </c>
      <c r="AY238">
        <v>196</v>
      </c>
      <c r="AZ238">
        <v>6</v>
      </c>
      <c r="BA238">
        <v>14</v>
      </c>
      <c r="BB238">
        <v>0</v>
      </c>
      <c r="BC238">
        <v>1</v>
      </c>
      <c r="BD238" s="3">
        <f t="shared" si="7"/>
        <v>32.5</v>
      </c>
    </row>
    <row r="239" spans="1:56">
      <c r="A239" t="s">
        <v>0</v>
      </c>
      <c r="B239">
        <f t="shared" si="6"/>
        <v>0</v>
      </c>
      <c r="C239" t="s">
        <v>58</v>
      </c>
      <c r="D239" t="s">
        <v>57</v>
      </c>
      <c r="E239">
        <v>25</v>
      </c>
      <c r="F239">
        <v>39</v>
      </c>
      <c r="G239">
        <v>244</v>
      </c>
      <c r="H239">
        <v>2</v>
      </c>
      <c r="I239">
        <v>0</v>
      </c>
      <c r="J239">
        <v>1</v>
      </c>
      <c r="K239">
        <v>8</v>
      </c>
      <c r="L239">
        <v>6.5</v>
      </c>
      <c r="M239">
        <v>6.1</v>
      </c>
      <c r="N239">
        <v>64.099999999999994</v>
      </c>
      <c r="O239">
        <v>98.7</v>
      </c>
      <c r="P239">
        <v>21</v>
      </c>
      <c r="Q239">
        <v>80</v>
      </c>
      <c r="R239">
        <v>3.8</v>
      </c>
      <c r="S239">
        <v>0</v>
      </c>
      <c r="T239">
        <v>3</v>
      </c>
      <c r="U239">
        <v>3</v>
      </c>
      <c r="V239">
        <v>2</v>
      </c>
      <c r="W239">
        <v>2</v>
      </c>
      <c r="X239">
        <v>3</v>
      </c>
      <c r="Y239">
        <v>161</v>
      </c>
      <c r="Z239">
        <v>6</v>
      </c>
      <c r="AA239">
        <v>11</v>
      </c>
      <c r="AB239">
        <v>0</v>
      </c>
      <c r="AC239">
        <v>0</v>
      </c>
      <c r="AD239" s="3">
        <v>30</v>
      </c>
      <c r="AE239">
        <v>31</v>
      </c>
      <c r="AF239">
        <v>49</v>
      </c>
      <c r="AG239">
        <v>270</v>
      </c>
      <c r="AH239">
        <v>1</v>
      </c>
      <c r="AI239">
        <v>1</v>
      </c>
      <c r="AJ239">
        <v>1</v>
      </c>
      <c r="AK239">
        <v>7</v>
      </c>
      <c r="AL239">
        <v>5.7</v>
      </c>
      <c r="AM239">
        <v>5.4</v>
      </c>
      <c r="AN239">
        <v>63.3</v>
      </c>
      <c r="AO239">
        <v>76.099999999999994</v>
      </c>
      <c r="AP239">
        <v>28</v>
      </c>
      <c r="AQ239">
        <v>143</v>
      </c>
      <c r="AR239">
        <v>5.0999999999999996</v>
      </c>
      <c r="AS239">
        <v>2</v>
      </c>
      <c r="AT239">
        <v>0</v>
      </c>
      <c r="AU239">
        <v>0</v>
      </c>
      <c r="AV239">
        <v>1</v>
      </c>
      <c r="AW239">
        <v>1</v>
      </c>
      <c r="AX239">
        <v>3</v>
      </c>
      <c r="AY239">
        <v>136</v>
      </c>
      <c r="AZ239">
        <v>3</v>
      </c>
      <c r="BA239">
        <v>13</v>
      </c>
      <c r="BB239">
        <v>3</v>
      </c>
      <c r="BC239">
        <v>5</v>
      </c>
      <c r="BD239" s="3">
        <f t="shared" si="7"/>
        <v>30</v>
      </c>
    </row>
    <row r="240" spans="1:56">
      <c r="A240" t="s">
        <v>0</v>
      </c>
      <c r="B240">
        <f t="shared" si="6"/>
        <v>0</v>
      </c>
      <c r="C240" t="s">
        <v>58</v>
      </c>
      <c r="D240" t="s">
        <v>43</v>
      </c>
      <c r="E240">
        <v>27</v>
      </c>
      <c r="F240">
        <v>45</v>
      </c>
      <c r="G240">
        <v>300</v>
      </c>
      <c r="H240">
        <v>2</v>
      </c>
      <c r="I240">
        <v>1</v>
      </c>
      <c r="J240">
        <v>1</v>
      </c>
      <c r="K240">
        <v>7</v>
      </c>
      <c r="L240">
        <v>6.8</v>
      </c>
      <c r="M240">
        <v>6.5</v>
      </c>
      <c r="N240">
        <v>60</v>
      </c>
      <c r="O240">
        <v>85.4</v>
      </c>
      <c r="P240">
        <v>19</v>
      </c>
      <c r="Q240">
        <v>96</v>
      </c>
      <c r="R240">
        <v>5.0999999999999996</v>
      </c>
      <c r="S240">
        <v>0</v>
      </c>
      <c r="T240">
        <v>3</v>
      </c>
      <c r="U240">
        <v>3</v>
      </c>
      <c r="V240">
        <v>1</v>
      </c>
      <c r="W240">
        <v>1</v>
      </c>
      <c r="X240">
        <v>3</v>
      </c>
      <c r="Y240">
        <v>144</v>
      </c>
      <c r="Z240">
        <v>1</v>
      </c>
      <c r="AA240">
        <v>12</v>
      </c>
      <c r="AB240">
        <v>3</v>
      </c>
      <c r="AC240">
        <v>3</v>
      </c>
      <c r="AD240" s="3">
        <v>30.5</v>
      </c>
      <c r="AE240">
        <v>19</v>
      </c>
      <c r="AF240">
        <v>27</v>
      </c>
      <c r="AG240">
        <v>252</v>
      </c>
      <c r="AH240">
        <v>1</v>
      </c>
      <c r="AI240">
        <v>1</v>
      </c>
      <c r="AJ240">
        <v>1</v>
      </c>
      <c r="AK240">
        <v>12</v>
      </c>
      <c r="AL240">
        <v>9.8000000000000007</v>
      </c>
      <c r="AM240">
        <v>9</v>
      </c>
      <c r="AN240">
        <v>70.400000000000006</v>
      </c>
      <c r="AO240">
        <v>96.5</v>
      </c>
      <c r="AP240">
        <v>27</v>
      </c>
      <c r="AQ240">
        <v>109</v>
      </c>
      <c r="AR240">
        <v>4</v>
      </c>
      <c r="AS240">
        <v>2</v>
      </c>
      <c r="AT240">
        <v>1</v>
      </c>
      <c r="AU240">
        <v>1</v>
      </c>
      <c r="AV240">
        <v>3</v>
      </c>
      <c r="AW240">
        <v>3</v>
      </c>
      <c r="AX240">
        <v>3</v>
      </c>
      <c r="AY240">
        <v>181</v>
      </c>
      <c r="AZ240">
        <v>5</v>
      </c>
      <c r="BA240">
        <v>10</v>
      </c>
      <c r="BB240">
        <v>0</v>
      </c>
      <c r="BC240">
        <v>1</v>
      </c>
      <c r="BD240" s="3">
        <f t="shared" si="7"/>
        <v>29.5</v>
      </c>
    </row>
    <row r="241" spans="1:56">
      <c r="A241" t="s">
        <v>1</v>
      </c>
      <c r="B241">
        <f t="shared" si="6"/>
        <v>1</v>
      </c>
      <c r="C241" t="s">
        <v>58</v>
      </c>
      <c r="D241" t="s">
        <v>59</v>
      </c>
      <c r="E241">
        <v>21</v>
      </c>
      <c r="F241">
        <v>34</v>
      </c>
      <c r="G241">
        <v>173</v>
      </c>
      <c r="H241">
        <v>0</v>
      </c>
      <c r="I241">
        <v>0</v>
      </c>
      <c r="J241">
        <v>2</v>
      </c>
      <c r="K241">
        <v>15</v>
      </c>
      <c r="L241">
        <v>5.5</v>
      </c>
      <c r="M241">
        <v>4.8</v>
      </c>
      <c r="N241">
        <v>61.8</v>
      </c>
      <c r="O241">
        <v>74.8</v>
      </c>
      <c r="P241">
        <v>38</v>
      </c>
      <c r="Q241">
        <v>212</v>
      </c>
      <c r="R241">
        <v>5.6</v>
      </c>
      <c r="S241">
        <v>2</v>
      </c>
      <c r="T241">
        <v>4</v>
      </c>
      <c r="U241">
        <v>4</v>
      </c>
      <c r="V241">
        <v>2</v>
      </c>
      <c r="W241">
        <v>3</v>
      </c>
      <c r="X241">
        <v>4</v>
      </c>
      <c r="Y241">
        <v>215</v>
      </c>
      <c r="Z241">
        <v>7</v>
      </c>
      <c r="AA241">
        <v>14</v>
      </c>
      <c r="AB241">
        <v>0</v>
      </c>
      <c r="AC241">
        <v>0</v>
      </c>
      <c r="AD241" s="3">
        <v>35</v>
      </c>
      <c r="AE241">
        <v>17</v>
      </c>
      <c r="AF241">
        <v>25</v>
      </c>
      <c r="AG241">
        <v>214</v>
      </c>
      <c r="AH241">
        <v>2</v>
      </c>
      <c r="AI241">
        <v>0</v>
      </c>
      <c r="AJ241">
        <v>3</v>
      </c>
      <c r="AK241">
        <v>23</v>
      </c>
      <c r="AL241">
        <v>9.5</v>
      </c>
      <c r="AM241">
        <v>7.6</v>
      </c>
      <c r="AN241">
        <v>68</v>
      </c>
      <c r="AO241">
        <v>121.1</v>
      </c>
      <c r="AP241">
        <v>20</v>
      </c>
      <c r="AQ241">
        <v>85</v>
      </c>
      <c r="AR241">
        <v>4.3</v>
      </c>
      <c r="AS241">
        <v>1</v>
      </c>
      <c r="AT241">
        <v>1</v>
      </c>
      <c r="AU241">
        <v>1</v>
      </c>
      <c r="AV241">
        <v>2</v>
      </c>
      <c r="AW241">
        <v>3</v>
      </c>
      <c r="AX241">
        <v>5</v>
      </c>
      <c r="AY241">
        <v>241</v>
      </c>
      <c r="AZ241">
        <v>3</v>
      </c>
      <c r="BA241">
        <v>11</v>
      </c>
      <c r="BB241">
        <v>1</v>
      </c>
      <c r="BC241">
        <v>2</v>
      </c>
      <c r="BD241" s="3">
        <f t="shared" si="7"/>
        <v>25</v>
      </c>
    </row>
    <row r="242" spans="1:56">
      <c r="A242" t="s">
        <v>0</v>
      </c>
      <c r="B242">
        <f t="shared" si="6"/>
        <v>0</v>
      </c>
      <c r="C242" t="s">
        <v>58</v>
      </c>
      <c r="D242" t="s">
        <v>46</v>
      </c>
      <c r="E242">
        <v>19</v>
      </c>
      <c r="F242">
        <v>30</v>
      </c>
      <c r="G242">
        <v>223</v>
      </c>
      <c r="H242">
        <v>2</v>
      </c>
      <c r="I242">
        <v>0</v>
      </c>
      <c r="J242">
        <v>2</v>
      </c>
      <c r="K242">
        <v>18</v>
      </c>
      <c r="L242">
        <v>8</v>
      </c>
      <c r="M242">
        <v>7</v>
      </c>
      <c r="N242">
        <v>63.3</v>
      </c>
      <c r="O242">
        <v>108.1</v>
      </c>
      <c r="P242">
        <v>24</v>
      </c>
      <c r="Q242">
        <v>155</v>
      </c>
      <c r="R242">
        <v>6.5</v>
      </c>
      <c r="S242">
        <v>1</v>
      </c>
      <c r="T242">
        <v>3</v>
      </c>
      <c r="U242">
        <v>3</v>
      </c>
      <c r="V242">
        <v>2</v>
      </c>
      <c r="W242">
        <v>2</v>
      </c>
      <c r="X242">
        <v>2</v>
      </c>
      <c r="Y242">
        <v>104</v>
      </c>
      <c r="Z242">
        <v>5</v>
      </c>
      <c r="AA242">
        <v>12</v>
      </c>
      <c r="AB242">
        <v>1</v>
      </c>
      <c r="AC242">
        <v>2</v>
      </c>
      <c r="AD242" s="3">
        <v>29</v>
      </c>
      <c r="AE242">
        <v>29</v>
      </c>
      <c r="AF242">
        <v>43</v>
      </c>
      <c r="AG242">
        <v>265</v>
      </c>
      <c r="AH242">
        <v>4</v>
      </c>
      <c r="AI242">
        <v>0</v>
      </c>
      <c r="AJ242">
        <v>3</v>
      </c>
      <c r="AK242">
        <v>27</v>
      </c>
      <c r="AL242">
        <v>6.8</v>
      </c>
      <c r="AM242">
        <v>5.8</v>
      </c>
      <c r="AN242">
        <v>67.400000000000006</v>
      </c>
      <c r="AO242">
        <v>115</v>
      </c>
      <c r="AP242">
        <v>23</v>
      </c>
      <c r="AQ242">
        <v>103</v>
      </c>
      <c r="AR242">
        <v>4.5</v>
      </c>
      <c r="AS242">
        <v>0</v>
      </c>
      <c r="AT242">
        <v>1</v>
      </c>
      <c r="AU242">
        <v>2</v>
      </c>
      <c r="AV242">
        <v>3</v>
      </c>
      <c r="AW242">
        <v>3</v>
      </c>
      <c r="AX242">
        <v>3</v>
      </c>
      <c r="AY242">
        <v>145</v>
      </c>
      <c r="AZ242">
        <v>7</v>
      </c>
      <c r="BA242">
        <v>12</v>
      </c>
      <c r="BB242">
        <v>0</v>
      </c>
      <c r="BC242">
        <v>0</v>
      </c>
      <c r="BD242" s="3">
        <f t="shared" si="7"/>
        <v>31</v>
      </c>
    </row>
    <row r="243" spans="1:56">
      <c r="A243" t="s">
        <v>1</v>
      </c>
      <c r="B243">
        <f t="shared" si="6"/>
        <v>1</v>
      </c>
      <c r="C243" t="s">
        <v>58</v>
      </c>
      <c r="D243" t="s">
        <v>53</v>
      </c>
      <c r="E243">
        <v>21</v>
      </c>
      <c r="F243">
        <v>27</v>
      </c>
      <c r="G243">
        <v>236</v>
      </c>
      <c r="H243">
        <v>1</v>
      </c>
      <c r="I243">
        <v>0</v>
      </c>
      <c r="J243">
        <v>1</v>
      </c>
      <c r="K243">
        <v>5</v>
      </c>
      <c r="L243">
        <v>8.9</v>
      </c>
      <c r="M243">
        <v>8.4</v>
      </c>
      <c r="N243">
        <v>77.8</v>
      </c>
      <c r="O243">
        <v>115.4</v>
      </c>
      <c r="P243">
        <v>27</v>
      </c>
      <c r="Q243">
        <v>164</v>
      </c>
      <c r="R243">
        <v>6.1</v>
      </c>
      <c r="S243">
        <v>3</v>
      </c>
      <c r="T243">
        <v>1</v>
      </c>
      <c r="U243">
        <v>1</v>
      </c>
      <c r="V243">
        <v>5</v>
      </c>
      <c r="W243">
        <v>5</v>
      </c>
      <c r="X243">
        <v>2</v>
      </c>
      <c r="Y243">
        <v>93</v>
      </c>
      <c r="Z243">
        <v>4</v>
      </c>
      <c r="AA243">
        <v>9</v>
      </c>
      <c r="AB243">
        <v>1</v>
      </c>
      <c r="AC243">
        <v>1</v>
      </c>
      <c r="AD243" s="3">
        <v>30.5</v>
      </c>
      <c r="AE243">
        <v>28</v>
      </c>
      <c r="AF243">
        <v>41</v>
      </c>
      <c r="AG243">
        <v>296</v>
      </c>
      <c r="AH243">
        <v>2</v>
      </c>
      <c r="AI243">
        <v>1</v>
      </c>
      <c r="AJ243">
        <v>1</v>
      </c>
      <c r="AK243">
        <v>6</v>
      </c>
      <c r="AL243">
        <v>7.4</v>
      </c>
      <c r="AM243">
        <v>7</v>
      </c>
      <c r="AN243">
        <v>68.3</v>
      </c>
      <c r="AO243">
        <v>95.2</v>
      </c>
      <c r="AP243">
        <v>23</v>
      </c>
      <c r="AQ243">
        <v>108</v>
      </c>
      <c r="AR243">
        <v>4.7</v>
      </c>
      <c r="AS243">
        <v>0</v>
      </c>
      <c r="AT243">
        <v>2</v>
      </c>
      <c r="AU243">
        <v>3</v>
      </c>
      <c r="AV243">
        <v>2</v>
      </c>
      <c r="AW243">
        <v>2</v>
      </c>
      <c r="AX243">
        <v>1</v>
      </c>
      <c r="AY243">
        <v>55</v>
      </c>
      <c r="AZ243">
        <v>9</v>
      </c>
      <c r="BA243">
        <v>15</v>
      </c>
      <c r="BB243">
        <v>1</v>
      </c>
      <c r="BC243">
        <v>2</v>
      </c>
      <c r="BD243" s="3">
        <f t="shared" si="7"/>
        <v>29.5</v>
      </c>
    </row>
    <row r="244" spans="1:56">
      <c r="A244" t="s">
        <v>0</v>
      </c>
      <c r="B244">
        <f t="shared" si="6"/>
        <v>0</v>
      </c>
      <c r="C244" t="s">
        <v>58</v>
      </c>
      <c r="D244" t="s">
        <v>65</v>
      </c>
      <c r="E244">
        <v>23</v>
      </c>
      <c r="F244">
        <v>39</v>
      </c>
      <c r="G244">
        <v>145</v>
      </c>
      <c r="H244">
        <v>0</v>
      </c>
      <c r="I244">
        <v>1</v>
      </c>
      <c r="J244">
        <v>4</v>
      </c>
      <c r="K244">
        <v>28</v>
      </c>
      <c r="L244">
        <v>4.4000000000000004</v>
      </c>
      <c r="M244">
        <v>3.4</v>
      </c>
      <c r="N244">
        <v>59</v>
      </c>
      <c r="O244">
        <v>56</v>
      </c>
      <c r="P244">
        <v>13</v>
      </c>
      <c r="Q244">
        <v>38</v>
      </c>
      <c r="R244">
        <v>2.9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5</v>
      </c>
      <c r="Y244">
        <v>229</v>
      </c>
      <c r="Z244">
        <v>5</v>
      </c>
      <c r="AA244">
        <v>14</v>
      </c>
      <c r="AB244">
        <v>2</v>
      </c>
      <c r="AC244">
        <v>3</v>
      </c>
      <c r="AD244" s="3">
        <v>25</v>
      </c>
      <c r="AE244">
        <v>23</v>
      </c>
      <c r="AF244">
        <v>31</v>
      </c>
      <c r="AG244">
        <v>231</v>
      </c>
      <c r="AH244">
        <v>2</v>
      </c>
      <c r="AI244">
        <v>0</v>
      </c>
      <c r="AJ244">
        <v>0</v>
      </c>
      <c r="AK244">
        <v>0</v>
      </c>
      <c r="AL244">
        <v>7.5</v>
      </c>
      <c r="AM244">
        <v>7.5</v>
      </c>
      <c r="AN244">
        <v>74.2</v>
      </c>
      <c r="AO244">
        <v>116.5</v>
      </c>
      <c r="AP244">
        <v>32</v>
      </c>
      <c r="AQ244">
        <v>136</v>
      </c>
      <c r="AR244">
        <v>4.3</v>
      </c>
      <c r="AS244">
        <v>1</v>
      </c>
      <c r="AT244">
        <v>1</v>
      </c>
      <c r="AU244">
        <v>2</v>
      </c>
      <c r="AV244">
        <v>3</v>
      </c>
      <c r="AW244">
        <v>3</v>
      </c>
      <c r="AX244">
        <v>2</v>
      </c>
      <c r="AY244">
        <v>80</v>
      </c>
      <c r="AZ244">
        <v>7</v>
      </c>
      <c r="BA244">
        <v>12</v>
      </c>
      <c r="BB244">
        <v>0</v>
      </c>
      <c r="BC244">
        <v>1</v>
      </c>
      <c r="BD244" s="3">
        <f t="shared" si="7"/>
        <v>35</v>
      </c>
    </row>
    <row r="245" spans="1:56">
      <c r="A245" t="s">
        <v>0</v>
      </c>
      <c r="B245">
        <f t="shared" si="6"/>
        <v>0</v>
      </c>
      <c r="C245" t="s">
        <v>58</v>
      </c>
      <c r="D245" t="s">
        <v>41</v>
      </c>
      <c r="E245">
        <v>21</v>
      </c>
      <c r="F245">
        <v>36</v>
      </c>
      <c r="G245">
        <v>248</v>
      </c>
      <c r="H245">
        <v>2</v>
      </c>
      <c r="I245">
        <v>0</v>
      </c>
      <c r="J245">
        <v>2</v>
      </c>
      <c r="K245">
        <v>11</v>
      </c>
      <c r="L245">
        <v>7.2</v>
      </c>
      <c r="M245">
        <v>6.5</v>
      </c>
      <c r="N245">
        <v>58.3</v>
      </c>
      <c r="O245">
        <v>97.9</v>
      </c>
      <c r="P245">
        <v>19</v>
      </c>
      <c r="Q245">
        <v>73</v>
      </c>
      <c r="R245">
        <v>3.8</v>
      </c>
      <c r="S245">
        <v>0</v>
      </c>
      <c r="T245">
        <v>2</v>
      </c>
      <c r="U245">
        <v>2</v>
      </c>
      <c r="V245">
        <v>2</v>
      </c>
      <c r="W245">
        <v>2</v>
      </c>
      <c r="X245">
        <v>4</v>
      </c>
      <c r="Y245">
        <v>196</v>
      </c>
      <c r="Z245">
        <v>3</v>
      </c>
      <c r="AA245">
        <v>12</v>
      </c>
      <c r="AB245">
        <v>1</v>
      </c>
      <c r="AC245">
        <v>3</v>
      </c>
      <c r="AD245" s="3">
        <v>27.5</v>
      </c>
      <c r="AE245">
        <v>25</v>
      </c>
      <c r="AF245">
        <v>31</v>
      </c>
      <c r="AG245">
        <v>235</v>
      </c>
      <c r="AH245">
        <v>1</v>
      </c>
      <c r="AI245">
        <v>0</v>
      </c>
      <c r="AJ245">
        <v>0</v>
      </c>
      <c r="AK245">
        <v>0</v>
      </c>
      <c r="AL245">
        <v>7.6</v>
      </c>
      <c r="AM245">
        <v>7.6</v>
      </c>
      <c r="AN245">
        <v>80.599999999999994</v>
      </c>
      <c r="AO245">
        <v>109</v>
      </c>
      <c r="AP245">
        <v>37</v>
      </c>
      <c r="AQ245">
        <v>168</v>
      </c>
      <c r="AR245">
        <v>4.5</v>
      </c>
      <c r="AS245">
        <v>2</v>
      </c>
      <c r="AT245">
        <v>2</v>
      </c>
      <c r="AU245">
        <v>3</v>
      </c>
      <c r="AV245">
        <v>3</v>
      </c>
      <c r="AW245">
        <v>3</v>
      </c>
      <c r="AX245">
        <v>3</v>
      </c>
      <c r="AY245">
        <v>163</v>
      </c>
      <c r="AZ245">
        <v>9</v>
      </c>
      <c r="BA245">
        <v>15</v>
      </c>
      <c r="BB245">
        <v>0</v>
      </c>
      <c r="BC245">
        <v>0</v>
      </c>
      <c r="BD245" s="3">
        <f t="shared" si="7"/>
        <v>32.5</v>
      </c>
    </row>
    <row r="246" spans="1:56">
      <c r="A246" t="s">
        <v>0</v>
      </c>
      <c r="B246">
        <f t="shared" si="6"/>
        <v>0</v>
      </c>
      <c r="C246" t="s">
        <v>58</v>
      </c>
      <c r="D246" t="s">
        <v>56</v>
      </c>
      <c r="E246">
        <v>24</v>
      </c>
      <c r="F246">
        <v>38</v>
      </c>
      <c r="G246">
        <v>232</v>
      </c>
      <c r="H246">
        <v>2</v>
      </c>
      <c r="I246">
        <v>0</v>
      </c>
      <c r="J246">
        <v>2</v>
      </c>
      <c r="K246">
        <v>16</v>
      </c>
      <c r="L246">
        <v>6.5</v>
      </c>
      <c r="M246">
        <v>5.8</v>
      </c>
      <c r="N246">
        <v>63.2</v>
      </c>
      <c r="O246">
        <v>97.7</v>
      </c>
      <c r="P246">
        <v>24</v>
      </c>
      <c r="Q246">
        <v>77</v>
      </c>
      <c r="R246">
        <v>3.2</v>
      </c>
      <c r="S246">
        <v>1</v>
      </c>
      <c r="T246">
        <v>0</v>
      </c>
      <c r="U246">
        <v>0</v>
      </c>
      <c r="V246">
        <v>2</v>
      </c>
      <c r="W246">
        <v>2</v>
      </c>
      <c r="X246">
        <v>5</v>
      </c>
      <c r="Y246">
        <v>294</v>
      </c>
      <c r="Z246">
        <v>5</v>
      </c>
      <c r="AA246">
        <v>13</v>
      </c>
      <c r="AB246">
        <v>1</v>
      </c>
      <c r="AC246">
        <v>3</v>
      </c>
      <c r="AD246" s="3">
        <v>31</v>
      </c>
      <c r="AE246">
        <v>21</v>
      </c>
      <c r="AF246">
        <v>28</v>
      </c>
      <c r="AG246">
        <v>208</v>
      </c>
      <c r="AH246">
        <v>1</v>
      </c>
      <c r="AI246">
        <v>0</v>
      </c>
      <c r="AJ246">
        <v>1</v>
      </c>
      <c r="AK246">
        <v>14</v>
      </c>
      <c r="AL246">
        <v>7.9</v>
      </c>
      <c r="AM246">
        <v>7.2</v>
      </c>
      <c r="AN246">
        <v>75</v>
      </c>
      <c r="AO246">
        <v>107.4</v>
      </c>
      <c r="AP246">
        <v>30</v>
      </c>
      <c r="AQ246">
        <v>207</v>
      </c>
      <c r="AR246">
        <v>6.9</v>
      </c>
      <c r="AS246">
        <v>2</v>
      </c>
      <c r="AT246">
        <v>2</v>
      </c>
      <c r="AU246">
        <v>3</v>
      </c>
      <c r="AV246">
        <v>1</v>
      </c>
      <c r="AW246">
        <v>1</v>
      </c>
      <c r="AX246">
        <v>3</v>
      </c>
      <c r="AY246">
        <v>143</v>
      </c>
      <c r="AZ246">
        <v>6</v>
      </c>
      <c r="BA246">
        <v>11</v>
      </c>
      <c r="BB246">
        <v>0</v>
      </c>
      <c r="BC246">
        <v>0</v>
      </c>
      <c r="BD246" s="3">
        <f t="shared" si="7"/>
        <v>29</v>
      </c>
    </row>
    <row r="247" spans="1:56">
      <c r="A247" t="s">
        <v>1</v>
      </c>
      <c r="B247">
        <f t="shared" si="6"/>
        <v>1</v>
      </c>
      <c r="C247" t="s">
        <v>58</v>
      </c>
      <c r="D247" t="s">
        <v>59</v>
      </c>
      <c r="E247">
        <v>23</v>
      </c>
      <c r="F247">
        <v>37</v>
      </c>
      <c r="G247">
        <v>298</v>
      </c>
      <c r="H247">
        <v>2</v>
      </c>
      <c r="I247">
        <v>0</v>
      </c>
      <c r="J247">
        <v>1</v>
      </c>
      <c r="K247">
        <v>9</v>
      </c>
      <c r="L247">
        <v>8.3000000000000007</v>
      </c>
      <c r="M247">
        <v>7.8</v>
      </c>
      <c r="N247">
        <v>62.2</v>
      </c>
      <c r="O247">
        <v>105.5</v>
      </c>
      <c r="P247">
        <v>24</v>
      </c>
      <c r="Q247">
        <v>109</v>
      </c>
      <c r="R247">
        <v>4.5</v>
      </c>
      <c r="S247">
        <v>0</v>
      </c>
      <c r="T247">
        <v>3</v>
      </c>
      <c r="U247">
        <v>4</v>
      </c>
      <c r="V247">
        <v>1</v>
      </c>
      <c r="W247">
        <v>1</v>
      </c>
      <c r="X247">
        <v>4</v>
      </c>
      <c r="Y247">
        <v>187</v>
      </c>
      <c r="Z247">
        <v>3</v>
      </c>
      <c r="AA247">
        <v>11</v>
      </c>
      <c r="AB247">
        <v>0</v>
      </c>
      <c r="AC247">
        <v>0</v>
      </c>
      <c r="AD247" s="3">
        <v>32.5</v>
      </c>
      <c r="AE247">
        <v>24</v>
      </c>
      <c r="AF247">
        <v>31</v>
      </c>
      <c r="AG247">
        <v>226</v>
      </c>
      <c r="AH247">
        <v>0</v>
      </c>
      <c r="AI247">
        <v>0</v>
      </c>
      <c r="AJ247">
        <v>3</v>
      </c>
      <c r="AK247">
        <v>21</v>
      </c>
      <c r="AL247">
        <v>8</v>
      </c>
      <c r="AM247">
        <v>6.6</v>
      </c>
      <c r="AN247">
        <v>77.400000000000006</v>
      </c>
      <c r="AO247">
        <v>97</v>
      </c>
      <c r="AP247">
        <v>28</v>
      </c>
      <c r="AQ247">
        <v>94</v>
      </c>
      <c r="AR247">
        <v>3.4</v>
      </c>
      <c r="AS247">
        <v>1</v>
      </c>
      <c r="AT247">
        <v>3</v>
      </c>
      <c r="AU247">
        <v>4</v>
      </c>
      <c r="AV247">
        <v>1</v>
      </c>
      <c r="AW247">
        <v>1</v>
      </c>
      <c r="AX247">
        <v>4</v>
      </c>
      <c r="AY247">
        <v>187</v>
      </c>
      <c r="AZ247">
        <v>3</v>
      </c>
      <c r="BA247">
        <v>12</v>
      </c>
      <c r="BB247">
        <v>0</v>
      </c>
      <c r="BC247">
        <v>0</v>
      </c>
      <c r="BD247" s="3">
        <f t="shared" si="7"/>
        <v>27.5</v>
      </c>
    </row>
    <row r="248" spans="1:56">
      <c r="A248" t="s">
        <v>1</v>
      </c>
      <c r="B248">
        <f t="shared" si="6"/>
        <v>1</v>
      </c>
      <c r="C248" t="s">
        <v>58</v>
      </c>
      <c r="D248" t="s">
        <v>60</v>
      </c>
      <c r="E248">
        <v>25</v>
      </c>
      <c r="F248">
        <v>36</v>
      </c>
      <c r="G248">
        <v>293</v>
      </c>
      <c r="H248">
        <v>3</v>
      </c>
      <c r="I248">
        <v>2</v>
      </c>
      <c r="J248">
        <v>1</v>
      </c>
      <c r="K248">
        <v>2</v>
      </c>
      <c r="L248">
        <v>8.1999999999999993</v>
      </c>
      <c r="M248">
        <v>7.9</v>
      </c>
      <c r="N248">
        <v>69.400000000000006</v>
      </c>
      <c r="O248">
        <v>98.5</v>
      </c>
      <c r="P248">
        <v>40</v>
      </c>
      <c r="Q248">
        <v>283</v>
      </c>
      <c r="R248">
        <v>7.1</v>
      </c>
      <c r="S248">
        <v>2</v>
      </c>
      <c r="T248">
        <v>2</v>
      </c>
      <c r="U248">
        <v>3</v>
      </c>
      <c r="V248">
        <v>4</v>
      </c>
      <c r="W248">
        <v>4</v>
      </c>
      <c r="X248">
        <v>2</v>
      </c>
      <c r="Y248">
        <v>91</v>
      </c>
      <c r="Z248">
        <v>8</v>
      </c>
      <c r="AA248">
        <v>14</v>
      </c>
      <c r="AB248">
        <v>1</v>
      </c>
      <c r="AC248">
        <v>2</v>
      </c>
      <c r="AD248" s="3">
        <v>37.5</v>
      </c>
      <c r="AE248">
        <v>27</v>
      </c>
      <c r="AF248">
        <v>37</v>
      </c>
      <c r="AG248">
        <v>307</v>
      </c>
      <c r="AH248">
        <v>2</v>
      </c>
      <c r="AI248">
        <v>1</v>
      </c>
      <c r="AJ248">
        <v>3</v>
      </c>
      <c r="AK248">
        <v>21</v>
      </c>
      <c r="AL248">
        <v>8.9</v>
      </c>
      <c r="AM248">
        <v>7.7</v>
      </c>
      <c r="AN248">
        <v>73</v>
      </c>
      <c r="AO248">
        <v>104.2</v>
      </c>
      <c r="AP248">
        <v>23</v>
      </c>
      <c r="AQ248">
        <v>65</v>
      </c>
      <c r="AR248">
        <v>2.8</v>
      </c>
      <c r="AS248">
        <v>2</v>
      </c>
      <c r="AT248">
        <v>2</v>
      </c>
      <c r="AU248">
        <v>2</v>
      </c>
      <c r="AV248">
        <v>4</v>
      </c>
      <c r="AW248">
        <v>4</v>
      </c>
      <c r="AX248">
        <v>4</v>
      </c>
      <c r="AY248">
        <v>191</v>
      </c>
      <c r="AZ248">
        <v>3</v>
      </c>
      <c r="BA248">
        <v>9</v>
      </c>
      <c r="BB248">
        <v>0</v>
      </c>
      <c r="BC248">
        <v>0</v>
      </c>
      <c r="BD248" s="3">
        <f t="shared" si="7"/>
        <v>22.5</v>
      </c>
    </row>
    <row r="249" spans="1:56">
      <c r="A249" t="s">
        <v>1</v>
      </c>
      <c r="B249">
        <f t="shared" si="6"/>
        <v>1</v>
      </c>
      <c r="C249" t="s">
        <v>58</v>
      </c>
      <c r="D249" t="s">
        <v>55</v>
      </c>
      <c r="E249">
        <v>16</v>
      </c>
      <c r="F249">
        <v>30</v>
      </c>
      <c r="G249">
        <v>250</v>
      </c>
      <c r="H249">
        <v>2</v>
      </c>
      <c r="I249">
        <v>1</v>
      </c>
      <c r="J249">
        <v>0</v>
      </c>
      <c r="K249">
        <v>0</v>
      </c>
      <c r="L249">
        <v>8.3000000000000007</v>
      </c>
      <c r="M249">
        <v>8.3000000000000007</v>
      </c>
      <c r="N249">
        <v>53.3</v>
      </c>
      <c r="O249">
        <v>89.6</v>
      </c>
      <c r="P249">
        <v>29</v>
      </c>
      <c r="Q249">
        <v>154</v>
      </c>
      <c r="R249">
        <v>5.3</v>
      </c>
      <c r="S249">
        <v>1</v>
      </c>
      <c r="T249">
        <v>2</v>
      </c>
      <c r="U249">
        <v>3</v>
      </c>
      <c r="V249">
        <v>3</v>
      </c>
      <c r="W249">
        <v>3</v>
      </c>
      <c r="X249">
        <v>4</v>
      </c>
      <c r="Y249">
        <v>181</v>
      </c>
      <c r="Z249">
        <v>3</v>
      </c>
      <c r="AA249">
        <v>10</v>
      </c>
      <c r="AB249">
        <v>0</v>
      </c>
      <c r="AC249">
        <v>0</v>
      </c>
      <c r="AD249" s="3">
        <v>29.5</v>
      </c>
      <c r="AE249">
        <v>28</v>
      </c>
      <c r="AF249">
        <v>47</v>
      </c>
      <c r="AG249">
        <v>314</v>
      </c>
      <c r="AH249">
        <v>1</v>
      </c>
      <c r="AI249">
        <v>0</v>
      </c>
      <c r="AJ249">
        <v>5</v>
      </c>
      <c r="AK249">
        <v>21</v>
      </c>
      <c r="AL249">
        <v>7.1</v>
      </c>
      <c r="AM249">
        <v>6</v>
      </c>
      <c r="AN249">
        <v>59.6</v>
      </c>
      <c r="AO249">
        <v>86.7</v>
      </c>
      <c r="AP249">
        <v>22</v>
      </c>
      <c r="AQ249">
        <v>72</v>
      </c>
      <c r="AR249">
        <v>3.3</v>
      </c>
      <c r="AS249">
        <v>0</v>
      </c>
      <c r="AT249">
        <v>2</v>
      </c>
      <c r="AU249">
        <v>3</v>
      </c>
      <c r="AV249">
        <v>2</v>
      </c>
      <c r="AW249">
        <v>2</v>
      </c>
      <c r="AX249">
        <v>3</v>
      </c>
      <c r="AY249">
        <v>137</v>
      </c>
      <c r="AZ249">
        <v>5</v>
      </c>
      <c r="BA249">
        <v>16</v>
      </c>
      <c r="BB249">
        <v>3</v>
      </c>
      <c r="BC249">
        <v>5</v>
      </c>
      <c r="BD249" s="3">
        <f t="shared" si="7"/>
        <v>30.5</v>
      </c>
    </row>
    <row r="250" spans="1:56">
      <c r="A250" t="s">
        <v>0</v>
      </c>
      <c r="B250">
        <f t="shared" si="6"/>
        <v>0</v>
      </c>
      <c r="C250" t="s">
        <v>58</v>
      </c>
      <c r="D250" t="s">
        <v>42</v>
      </c>
      <c r="E250">
        <v>11</v>
      </c>
      <c r="F250">
        <v>20</v>
      </c>
      <c r="G250">
        <v>137</v>
      </c>
      <c r="H250">
        <v>0</v>
      </c>
      <c r="I250">
        <v>2</v>
      </c>
      <c r="J250">
        <v>0</v>
      </c>
      <c r="K250">
        <v>0</v>
      </c>
      <c r="L250">
        <v>6.9</v>
      </c>
      <c r="M250">
        <v>6.9</v>
      </c>
      <c r="N250">
        <v>55</v>
      </c>
      <c r="O250">
        <v>36.9</v>
      </c>
      <c r="P250">
        <v>38</v>
      </c>
      <c r="Q250">
        <v>165</v>
      </c>
      <c r="R250">
        <v>4.3</v>
      </c>
      <c r="S250">
        <v>1</v>
      </c>
      <c r="T250">
        <v>3</v>
      </c>
      <c r="U250">
        <v>3</v>
      </c>
      <c r="V250">
        <v>1</v>
      </c>
      <c r="W250">
        <v>1</v>
      </c>
      <c r="X250">
        <v>3</v>
      </c>
      <c r="Y250">
        <v>148</v>
      </c>
      <c r="Z250">
        <v>5</v>
      </c>
      <c r="AA250">
        <v>13</v>
      </c>
      <c r="AB250">
        <v>1</v>
      </c>
      <c r="AC250">
        <v>1</v>
      </c>
      <c r="AD250" s="3">
        <v>30.5</v>
      </c>
      <c r="AE250">
        <v>22</v>
      </c>
      <c r="AF250">
        <v>35</v>
      </c>
      <c r="AG250">
        <v>211</v>
      </c>
      <c r="AH250">
        <v>1</v>
      </c>
      <c r="AI250">
        <v>0</v>
      </c>
      <c r="AJ250">
        <v>4</v>
      </c>
      <c r="AK250">
        <v>19</v>
      </c>
      <c r="AL250">
        <v>6.6</v>
      </c>
      <c r="AM250">
        <v>5.4</v>
      </c>
      <c r="AN250">
        <v>62.9</v>
      </c>
      <c r="AO250">
        <v>89.1</v>
      </c>
      <c r="AP250">
        <v>22</v>
      </c>
      <c r="AQ250">
        <v>71</v>
      </c>
      <c r="AR250">
        <v>3.2</v>
      </c>
      <c r="AS250">
        <v>1</v>
      </c>
      <c r="AT250">
        <v>1</v>
      </c>
      <c r="AU250">
        <v>2</v>
      </c>
      <c r="AV250">
        <v>2</v>
      </c>
      <c r="AW250">
        <v>2</v>
      </c>
      <c r="AX250">
        <v>3</v>
      </c>
      <c r="AY250">
        <v>156</v>
      </c>
      <c r="AZ250">
        <v>4</v>
      </c>
      <c r="BA250">
        <v>12</v>
      </c>
      <c r="BB250">
        <v>1</v>
      </c>
      <c r="BC250">
        <v>1</v>
      </c>
      <c r="BD250" s="3">
        <f t="shared" si="7"/>
        <v>29.5</v>
      </c>
    </row>
    <row r="251" spans="1:56">
      <c r="A251" t="s">
        <v>1</v>
      </c>
      <c r="B251">
        <f t="shared" si="6"/>
        <v>1</v>
      </c>
      <c r="C251" t="s">
        <v>58</v>
      </c>
      <c r="D251" t="s">
        <v>39</v>
      </c>
      <c r="E251">
        <v>20</v>
      </c>
      <c r="F251">
        <v>38</v>
      </c>
      <c r="G251">
        <v>211</v>
      </c>
      <c r="H251">
        <v>3</v>
      </c>
      <c r="I251">
        <v>1</v>
      </c>
      <c r="J251">
        <v>3</v>
      </c>
      <c r="K251">
        <v>20</v>
      </c>
      <c r="L251">
        <v>6.1</v>
      </c>
      <c r="M251">
        <v>5.0999999999999996</v>
      </c>
      <c r="N251">
        <v>52.6</v>
      </c>
      <c r="O251">
        <v>84.4</v>
      </c>
      <c r="P251">
        <v>23</v>
      </c>
      <c r="Q251">
        <v>97</v>
      </c>
      <c r="R251">
        <v>4.2</v>
      </c>
      <c r="S251">
        <v>0</v>
      </c>
      <c r="T251">
        <v>1</v>
      </c>
      <c r="U251">
        <v>1</v>
      </c>
      <c r="V251">
        <v>3</v>
      </c>
      <c r="W251">
        <v>3</v>
      </c>
      <c r="X251">
        <v>7</v>
      </c>
      <c r="Y251">
        <v>324</v>
      </c>
      <c r="Z251">
        <v>5</v>
      </c>
      <c r="AA251">
        <v>14</v>
      </c>
      <c r="AB251">
        <v>1</v>
      </c>
      <c r="AC251">
        <v>1</v>
      </c>
      <c r="AD251" s="3">
        <v>19.5</v>
      </c>
      <c r="AE251">
        <v>13</v>
      </c>
      <c r="AF251">
        <v>31</v>
      </c>
      <c r="AG251">
        <v>112</v>
      </c>
      <c r="AH251">
        <v>0</v>
      </c>
      <c r="AI251">
        <v>0</v>
      </c>
      <c r="AJ251">
        <v>0</v>
      </c>
      <c r="AK251">
        <v>0</v>
      </c>
      <c r="AL251">
        <v>3.6</v>
      </c>
      <c r="AM251">
        <v>3.6</v>
      </c>
      <c r="AN251">
        <v>41.9</v>
      </c>
      <c r="AO251">
        <v>52.1</v>
      </c>
      <c r="AP251">
        <v>32</v>
      </c>
      <c r="AQ251">
        <v>206</v>
      </c>
      <c r="AR251">
        <v>6.4</v>
      </c>
      <c r="AS251">
        <v>1</v>
      </c>
      <c r="AT251">
        <v>3</v>
      </c>
      <c r="AU251">
        <v>3</v>
      </c>
      <c r="AV251">
        <v>1</v>
      </c>
      <c r="AW251">
        <v>1</v>
      </c>
      <c r="AX251">
        <v>6</v>
      </c>
      <c r="AY251">
        <v>226</v>
      </c>
      <c r="AZ251">
        <v>2</v>
      </c>
      <c r="BA251">
        <v>13</v>
      </c>
      <c r="BB251">
        <v>0</v>
      </c>
      <c r="BC251">
        <v>0</v>
      </c>
      <c r="BD251" s="3">
        <f t="shared" si="7"/>
        <v>40.5</v>
      </c>
    </row>
    <row r="252" spans="1:56">
      <c r="A252" t="s">
        <v>0</v>
      </c>
      <c r="B252">
        <f t="shared" si="6"/>
        <v>0</v>
      </c>
      <c r="C252" t="s">
        <v>58</v>
      </c>
      <c r="D252" t="s">
        <v>45</v>
      </c>
      <c r="E252">
        <v>16</v>
      </c>
      <c r="F252">
        <v>30</v>
      </c>
      <c r="G252">
        <v>143</v>
      </c>
      <c r="H252">
        <v>1</v>
      </c>
      <c r="I252">
        <v>3</v>
      </c>
      <c r="J252">
        <v>3</v>
      </c>
      <c r="K252">
        <v>31</v>
      </c>
      <c r="L252">
        <v>5.8</v>
      </c>
      <c r="M252">
        <v>4.3</v>
      </c>
      <c r="N252">
        <v>53.3</v>
      </c>
      <c r="O252">
        <v>37.9</v>
      </c>
      <c r="P252">
        <v>19</v>
      </c>
      <c r="Q252">
        <v>58</v>
      </c>
      <c r="R252">
        <v>3.1</v>
      </c>
      <c r="S252">
        <v>0</v>
      </c>
      <c r="T252">
        <v>1</v>
      </c>
      <c r="U252">
        <v>1</v>
      </c>
      <c r="V252">
        <v>1</v>
      </c>
      <c r="W252">
        <v>1</v>
      </c>
      <c r="X252">
        <v>5</v>
      </c>
      <c r="Y252">
        <v>208</v>
      </c>
      <c r="Z252">
        <v>6</v>
      </c>
      <c r="AA252">
        <v>12</v>
      </c>
      <c r="AB252">
        <v>0</v>
      </c>
      <c r="AC252">
        <v>0</v>
      </c>
      <c r="AD252" s="3">
        <v>27.5</v>
      </c>
      <c r="AE252">
        <v>26</v>
      </c>
      <c r="AF252">
        <v>39</v>
      </c>
      <c r="AG252">
        <v>244</v>
      </c>
      <c r="AH252">
        <v>1</v>
      </c>
      <c r="AI252">
        <v>1</v>
      </c>
      <c r="AJ252">
        <v>0</v>
      </c>
      <c r="AK252">
        <v>0</v>
      </c>
      <c r="AL252">
        <v>6.3</v>
      </c>
      <c r="AM252">
        <v>6.3</v>
      </c>
      <c r="AN252">
        <v>66.7</v>
      </c>
      <c r="AO252">
        <v>81.599999999999994</v>
      </c>
      <c r="AP252">
        <v>27</v>
      </c>
      <c r="AQ252">
        <v>106</v>
      </c>
      <c r="AR252">
        <v>3.9</v>
      </c>
      <c r="AS252">
        <v>0</v>
      </c>
      <c r="AT252">
        <v>2</v>
      </c>
      <c r="AU252">
        <v>4</v>
      </c>
      <c r="AV252">
        <v>1</v>
      </c>
      <c r="AW252">
        <v>1</v>
      </c>
      <c r="AX252">
        <v>3</v>
      </c>
      <c r="AY252">
        <v>140</v>
      </c>
      <c r="AZ252">
        <v>5</v>
      </c>
      <c r="BA252">
        <v>14</v>
      </c>
      <c r="BB252">
        <v>2</v>
      </c>
      <c r="BC252">
        <v>2</v>
      </c>
      <c r="BD252" s="3">
        <f t="shared" si="7"/>
        <v>32.5</v>
      </c>
    </row>
    <row r="253" spans="1:56">
      <c r="A253" t="s">
        <v>0</v>
      </c>
      <c r="B253">
        <f t="shared" si="6"/>
        <v>0</v>
      </c>
      <c r="C253" t="s">
        <v>58</v>
      </c>
      <c r="D253" t="s">
        <v>54</v>
      </c>
      <c r="E253">
        <v>23</v>
      </c>
      <c r="F253">
        <v>34</v>
      </c>
      <c r="G253">
        <v>365</v>
      </c>
      <c r="H253">
        <v>3</v>
      </c>
      <c r="I253">
        <v>2</v>
      </c>
      <c r="J253">
        <v>0</v>
      </c>
      <c r="K253">
        <v>0</v>
      </c>
      <c r="L253">
        <v>10.7</v>
      </c>
      <c r="M253">
        <v>10.7</v>
      </c>
      <c r="N253">
        <v>67.599999999999994</v>
      </c>
      <c r="O253">
        <v>108.1</v>
      </c>
      <c r="P253">
        <v>32</v>
      </c>
      <c r="Q253">
        <v>135</v>
      </c>
      <c r="R253">
        <v>4.2</v>
      </c>
      <c r="S253">
        <v>1</v>
      </c>
      <c r="T253">
        <v>2</v>
      </c>
      <c r="U253">
        <v>2</v>
      </c>
      <c r="V253">
        <v>4</v>
      </c>
      <c r="W253">
        <v>4</v>
      </c>
      <c r="X253">
        <v>2</v>
      </c>
      <c r="Y253">
        <v>81</v>
      </c>
      <c r="Z253">
        <v>4</v>
      </c>
      <c r="AA253">
        <v>10</v>
      </c>
      <c r="AB253">
        <v>0</v>
      </c>
      <c r="AC253">
        <v>1</v>
      </c>
      <c r="AD253" s="3">
        <v>32</v>
      </c>
      <c r="AE253">
        <v>22</v>
      </c>
      <c r="AF253">
        <v>35</v>
      </c>
      <c r="AG253">
        <v>284</v>
      </c>
      <c r="AH253">
        <v>2</v>
      </c>
      <c r="AI253">
        <v>1</v>
      </c>
      <c r="AJ253">
        <v>0</v>
      </c>
      <c r="AK253">
        <v>0</v>
      </c>
      <c r="AL253">
        <v>8.1</v>
      </c>
      <c r="AM253">
        <v>8.1</v>
      </c>
      <c r="AN253">
        <v>62.9</v>
      </c>
      <c r="AO253">
        <v>95.4</v>
      </c>
      <c r="AP253">
        <v>27</v>
      </c>
      <c r="AQ253">
        <v>170</v>
      </c>
      <c r="AR253">
        <v>6.3</v>
      </c>
      <c r="AS253">
        <v>2</v>
      </c>
      <c r="AT253">
        <v>3</v>
      </c>
      <c r="AU253">
        <v>4</v>
      </c>
      <c r="AV253">
        <v>4</v>
      </c>
      <c r="AW253">
        <v>4</v>
      </c>
      <c r="AX253">
        <v>2</v>
      </c>
      <c r="AY253">
        <v>93</v>
      </c>
      <c r="AZ253">
        <v>4</v>
      </c>
      <c r="BA253">
        <v>8</v>
      </c>
      <c r="BB253">
        <v>0</v>
      </c>
      <c r="BC253">
        <v>0</v>
      </c>
      <c r="BD253" s="3">
        <f t="shared" si="7"/>
        <v>28</v>
      </c>
    </row>
    <row r="254" spans="1:56">
      <c r="A254" t="s">
        <v>0</v>
      </c>
      <c r="B254">
        <f t="shared" si="6"/>
        <v>0</v>
      </c>
      <c r="C254" t="s">
        <v>58</v>
      </c>
      <c r="D254" t="s">
        <v>46</v>
      </c>
      <c r="E254">
        <v>22</v>
      </c>
      <c r="F254">
        <v>36</v>
      </c>
      <c r="G254">
        <v>180</v>
      </c>
      <c r="H254">
        <v>1</v>
      </c>
      <c r="I254">
        <v>1</v>
      </c>
      <c r="J254">
        <v>6</v>
      </c>
      <c r="K254">
        <v>39</v>
      </c>
      <c r="L254">
        <v>6.1</v>
      </c>
      <c r="M254">
        <v>4.3</v>
      </c>
      <c r="N254">
        <v>61.1</v>
      </c>
      <c r="O254">
        <v>71.5</v>
      </c>
      <c r="P254">
        <v>25</v>
      </c>
      <c r="Q254">
        <v>99</v>
      </c>
      <c r="R254">
        <v>4</v>
      </c>
      <c r="S254">
        <v>0</v>
      </c>
      <c r="T254">
        <v>2</v>
      </c>
      <c r="U254">
        <v>2</v>
      </c>
      <c r="V254">
        <v>1</v>
      </c>
      <c r="W254">
        <v>1</v>
      </c>
      <c r="X254">
        <v>2</v>
      </c>
      <c r="Y254">
        <v>122</v>
      </c>
      <c r="Z254">
        <v>8</v>
      </c>
      <c r="AA254">
        <v>16</v>
      </c>
      <c r="AB254">
        <v>0</v>
      </c>
      <c r="AC254">
        <v>2</v>
      </c>
      <c r="AD254" s="3">
        <v>34</v>
      </c>
      <c r="AE254">
        <v>18</v>
      </c>
      <c r="AF254">
        <v>26</v>
      </c>
      <c r="AG254">
        <v>181</v>
      </c>
      <c r="AH254">
        <v>1</v>
      </c>
      <c r="AI254">
        <v>0</v>
      </c>
      <c r="AJ254">
        <v>2</v>
      </c>
      <c r="AK254">
        <v>21</v>
      </c>
      <c r="AL254">
        <v>7.8</v>
      </c>
      <c r="AM254">
        <v>6.5</v>
      </c>
      <c r="AN254">
        <v>69.2</v>
      </c>
      <c r="AO254">
        <v>101.6</v>
      </c>
      <c r="AP254">
        <v>28</v>
      </c>
      <c r="AQ254">
        <v>168</v>
      </c>
      <c r="AR254">
        <v>6</v>
      </c>
      <c r="AS254">
        <v>3</v>
      </c>
      <c r="AT254">
        <v>1</v>
      </c>
      <c r="AU254">
        <v>1</v>
      </c>
      <c r="AV254">
        <v>4</v>
      </c>
      <c r="AW254">
        <v>4</v>
      </c>
      <c r="AX254">
        <v>4</v>
      </c>
      <c r="AY254">
        <v>196</v>
      </c>
      <c r="AZ254">
        <v>5</v>
      </c>
      <c r="BA254">
        <v>9</v>
      </c>
      <c r="BB254">
        <v>0</v>
      </c>
      <c r="BC254">
        <v>0</v>
      </c>
      <c r="BD254" s="3">
        <f t="shared" si="7"/>
        <v>26</v>
      </c>
    </row>
    <row r="255" spans="1:56">
      <c r="A255" t="s">
        <v>0</v>
      </c>
      <c r="B255">
        <f t="shared" si="6"/>
        <v>0</v>
      </c>
      <c r="C255" t="s">
        <v>59</v>
      </c>
      <c r="D255" t="s">
        <v>60</v>
      </c>
      <c r="E255">
        <v>29</v>
      </c>
      <c r="F255">
        <v>42</v>
      </c>
      <c r="G255">
        <v>330</v>
      </c>
      <c r="H255">
        <v>1</v>
      </c>
      <c r="I255">
        <v>0</v>
      </c>
      <c r="J255">
        <v>2</v>
      </c>
      <c r="K255">
        <v>10</v>
      </c>
      <c r="L255">
        <v>8.1</v>
      </c>
      <c r="M255">
        <v>7.5</v>
      </c>
      <c r="N255">
        <v>69</v>
      </c>
      <c r="O255">
        <v>100.3</v>
      </c>
      <c r="P255">
        <v>20</v>
      </c>
      <c r="Q255">
        <v>103</v>
      </c>
      <c r="R255">
        <v>5.2</v>
      </c>
      <c r="S255">
        <v>0</v>
      </c>
      <c r="T255">
        <v>3</v>
      </c>
      <c r="U255">
        <v>4</v>
      </c>
      <c r="V255">
        <v>1</v>
      </c>
      <c r="W255">
        <v>1</v>
      </c>
      <c r="X255">
        <v>1</v>
      </c>
      <c r="Y255">
        <v>36</v>
      </c>
      <c r="Z255">
        <v>8</v>
      </c>
      <c r="AA255">
        <v>15</v>
      </c>
      <c r="AB255">
        <v>0</v>
      </c>
      <c r="AC255">
        <v>1</v>
      </c>
      <c r="AD255" s="3">
        <v>33.5</v>
      </c>
      <c r="AE255">
        <v>23</v>
      </c>
      <c r="AF255">
        <v>28</v>
      </c>
      <c r="AG255">
        <v>177</v>
      </c>
      <c r="AH255">
        <v>2</v>
      </c>
      <c r="AI255">
        <v>0</v>
      </c>
      <c r="AJ255">
        <v>2</v>
      </c>
      <c r="AK255">
        <v>18</v>
      </c>
      <c r="AL255">
        <v>7</v>
      </c>
      <c r="AM255">
        <v>5.9</v>
      </c>
      <c r="AN255">
        <v>82.1</v>
      </c>
      <c r="AO255">
        <v>116.8</v>
      </c>
      <c r="AP255">
        <v>19</v>
      </c>
      <c r="AQ255">
        <v>76</v>
      </c>
      <c r="AR255">
        <v>4</v>
      </c>
      <c r="AS255">
        <v>0</v>
      </c>
      <c r="AT255">
        <v>1</v>
      </c>
      <c r="AU255">
        <v>1</v>
      </c>
      <c r="AV255">
        <v>2</v>
      </c>
      <c r="AW255">
        <v>2</v>
      </c>
      <c r="AX255">
        <v>2</v>
      </c>
      <c r="AY255">
        <v>101</v>
      </c>
      <c r="AZ255">
        <v>6</v>
      </c>
      <c r="BA255">
        <v>11</v>
      </c>
      <c r="BB255">
        <v>0</v>
      </c>
      <c r="BC255">
        <v>1</v>
      </c>
      <c r="BD255" s="3">
        <f t="shared" si="7"/>
        <v>26.5</v>
      </c>
    </row>
    <row r="256" spans="1:56">
      <c r="A256" t="s">
        <v>1</v>
      </c>
      <c r="B256">
        <f t="shared" si="6"/>
        <v>1</v>
      </c>
      <c r="C256" t="s">
        <v>59</v>
      </c>
      <c r="D256" t="s">
        <v>53</v>
      </c>
      <c r="E256">
        <v>14</v>
      </c>
      <c r="F256">
        <v>31</v>
      </c>
      <c r="G256">
        <v>201</v>
      </c>
      <c r="H256">
        <v>1</v>
      </c>
      <c r="I256">
        <v>1</v>
      </c>
      <c r="J256">
        <v>3</v>
      </c>
      <c r="K256">
        <v>18</v>
      </c>
      <c r="L256">
        <v>7.1</v>
      </c>
      <c r="M256">
        <v>5.9</v>
      </c>
      <c r="N256">
        <v>45.2</v>
      </c>
      <c r="O256">
        <v>64</v>
      </c>
      <c r="P256">
        <v>31</v>
      </c>
      <c r="Q256">
        <v>149</v>
      </c>
      <c r="R256">
        <v>4.8</v>
      </c>
      <c r="S256">
        <v>0</v>
      </c>
      <c r="T256">
        <v>3</v>
      </c>
      <c r="U256">
        <v>3</v>
      </c>
      <c r="V256">
        <v>1</v>
      </c>
      <c r="W256">
        <v>1</v>
      </c>
      <c r="X256">
        <v>5</v>
      </c>
      <c r="Y256">
        <v>214</v>
      </c>
      <c r="Z256">
        <v>3</v>
      </c>
      <c r="AA256">
        <v>12</v>
      </c>
      <c r="AB256">
        <v>1</v>
      </c>
      <c r="AC256">
        <v>1</v>
      </c>
      <c r="AD256" s="3">
        <v>32.5</v>
      </c>
      <c r="AE256">
        <v>19</v>
      </c>
      <c r="AF256">
        <v>38</v>
      </c>
      <c r="AG256">
        <v>154</v>
      </c>
      <c r="AH256">
        <v>0</v>
      </c>
      <c r="AI256">
        <v>0</v>
      </c>
      <c r="AJ256">
        <v>3</v>
      </c>
      <c r="AK256">
        <v>23</v>
      </c>
      <c r="AL256">
        <v>4.7</v>
      </c>
      <c r="AM256">
        <v>3.8</v>
      </c>
      <c r="AN256">
        <v>50</v>
      </c>
      <c r="AO256">
        <v>60.6</v>
      </c>
      <c r="AP256">
        <v>18</v>
      </c>
      <c r="AQ256">
        <v>80</v>
      </c>
      <c r="AR256">
        <v>4.4000000000000004</v>
      </c>
      <c r="AS256">
        <v>0</v>
      </c>
      <c r="AT256">
        <v>3</v>
      </c>
      <c r="AU256">
        <v>3</v>
      </c>
      <c r="AV256">
        <v>0</v>
      </c>
      <c r="AW256">
        <v>0</v>
      </c>
      <c r="AX256">
        <v>5</v>
      </c>
      <c r="AY256">
        <v>268</v>
      </c>
      <c r="AZ256">
        <v>2</v>
      </c>
      <c r="BA256">
        <v>13</v>
      </c>
      <c r="BB256">
        <v>1</v>
      </c>
      <c r="BC256">
        <v>3</v>
      </c>
      <c r="BD256" s="3">
        <f t="shared" si="7"/>
        <v>27.5</v>
      </c>
    </row>
    <row r="257" spans="1:56">
      <c r="A257" t="s">
        <v>1</v>
      </c>
      <c r="B257">
        <f t="shared" si="6"/>
        <v>1</v>
      </c>
      <c r="C257" t="s">
        <v>59</v>
      </c>
      <c r="D257" t="s">
        <v>54</v>
      </c>
      <c r="E257">
        <v>20</v>
      </c>
      <c r="F257">
        <v>33</v>
      </c>
      <c r="G257">
        <v>160</v>
      </c>
      <c r="H257">
        <v>0</v>
      </c>
      <c r="I257">
        <v>0</v>
      </c>
      <c r="J257">
        <v>4</v>
      </c>
      <c r="K257">
        <v>24</v>
      </c>
      <c r="L257">
        <v>5.6</v>
      </c>
      <c r="M257">
        <v>4.3</v>
      </c>
      <c r="N257">
        <v>60.6</v>
      </c>
      <c r="O257">
        <v>72.8</v>
      </c>
      <c r="P257">
        <v>33</v>
      </c>
      <c r="Q257">
        <v>101</v>
      </c>
      <c r="R257">
        <v>3.1</v>
      </c>
      <c r="S257">
        <v>1</v>
      </c>
      <c r="T257">
        <v>1</v>
      </c>
      <c r="U257">
        <v>2</v>
      </c>
      <c r="V257">
        <v>0</v>
      </c>
      <c r="W257">
        <v>0</v>
      </c>
      <c r="X257">
        <v>10</v>
      </c>
      <c r="Y257">
        <v>476</v>
      </c>
      <c r="Z257">
        <v>6</v>
      </c>
      <c r="AA257">
        <v>19</v>
      </c>
      <c r="AB257">
        <v>0</v>
      </c>
      <c r="AC257">
        <v>0</v>
      </c>
      <c r="AD257" s="3">
        <v>34.5</v>
      </c>
      <c r="AE257">
        <v>18</v>
      </c>
      <c r="AF257">
        <v>29</v>
      </c>
      <c r="AG257">
        <v>179</v>
      </c>
      <c r="AH257">
        <v>1</v>
      </c>
      <c r="AI257">
        <v>1</v>
      </c>
      <c r="AJ257">
        <v>4</v>
      </c>
      <c r="AK257">
        <v>32</v>
      </c>
      <c r="AL257">
        <v>7.3</v>
      </c>
      <c r="AM257">
        <v>5.4</v>
      </c>
      <c r="AN257">
        <v>62.1</v>
      </c>
      <c r="AO257">
        <v>76.7</v>
      </c>
      <c r="AP257">
        <v>19</v>
      </c>
      <c r="AQ257">
        <v>88</v>
      </c>
      <c r="AR257">
        <v>4.5999999999999996</v>
      </c>
      <c r="AS257">
        <v>0</v>
      </c>
      <c r="AT257">
        <v>1</v>
      </c>
      <c r="AU257">
        <v>1</v>
      </c>
      <c r="AV257">
        <v>1</v>
      </c>
      <c r="AW257">
        <v>1</v>
      </c>
      <c r="AX257">
        <v>7</v>
      </c>
      <c r="AY257">
        <v>362</v>
      </c>
      <c r="AZ257">
        <v>1</v>
      </c>
      <c r="BA257">
        <v>10</v>
      </c>
      <c r="BB257">
        <v>0</v>
      </c>
      <c r="BC257">
        <v>0</v>
      </c>
      <c r="BD257" s="3">
        <f t="shared" si="7"/>
        <v>25.5</v>
      </c>
    </row>
    <row r="258" spans="1:56">
      <c r="A258" t="s">
        <v>0</v>
      </c>
      <c r="B258">
        <f t="shared" si="6"/>
        <v>0</v>
      </c>
      <c r="C258" t="s">
        <v>59</v>
      </c>
      <c r="D258" t="s">
        <v>58</v>
      </c>
      <c r="E258">
        <v>17</v>
      </c>
      <c r="F258">
        <v>25</v>
      </c>
      <c r="G258">
        <v>214</v>
      </c>
      <c r="H258">
        <v>2</v>
      </c>
      <c r="I258">
        <v>0</v>
      </c>
      <c r="J258">
        <v>3</v>
      </c>
      <c r="K258">
        <v>23</v>
      </c>
      <c r="L258">
        <v>9.5</v>
      </c>
      <c r="M258">
        <v>7.6</v>
      </c>
      <c r="N258">
        <v>68</v>
      </c>
      <c r="O258">
        <v>121.1</v>
      </c>
      <c r="P258">
        <v>20</v>
      </c>
      <c r="Q258">
        <v>85</v>
      </c>
      <c r="R258">
        <v>4.3</v>
      </c>
      <c r="S258">
        <v>1</v>
      </c>
      <c r="T258">
        <v>1</v>
      </c>
      <c r="U258">
        <v>1</v>
      </c>
      <c r="V258">
        <v>2</v>
      </c>
      <c r="W258">
        <v>3</v>
      </c>
      <c r="X258">
        <v>5</v>
      </c>
      <c r="Y258">
        <v>241</v>
      </c>
      <c r="Z258">
        <v>3</v>
      </c>
      <c r="AA258">
        <v>11</v>
      </c>
      <c r="AB258">
        <v>1</v>
      </c>
      <c r="AC258">
        <v>2</v>
      </c>
      <c r="AD258" s="3">
        <v>25</v>
      </c>
      <c r="AE258">
        <v>21</v>
      </c>
      <c r="AF258">
        <v>34</v>
      </c>
      <c r="AG258">
        <v>173</v>
      </c>
      <c r="AH258">
        <v>0</v>
      </c>
      <c r="AI258">
        <v>0</v>
      </c>
      <c r="AJ258">
        <v>2</v>
      </c>
      <c r="AK258">
        <v>15</v>
      </c>
      <c r="AL258">
        <v>5.5</v>
      </c>
      <c r="AM258">
        <v>4.8</v>
      </c>
      <c r="AN258">
        <v>61.8</v>
      </c>
      <c r="AO258">
        <v>74.8</v>
      </c>
      <c r="AP258">
        <v>38</v>
      </c>
      <c r="AQ258">
        <v>212</v>
      </c>
      <c r="AR258">
        <v>5.6</v>
      </c>
      <c r="AS258">
        <v>2</v>
      </c>
      <c r="AT258">
        <v>4</v>
      </c>
      <c r="AU258">
        <v>4</v>
      </c>
      <c r="AV258">
        <v>2</v>
      </c>
      <c r="AW258">
        <v>3</v>
      </c>
      <c r="AX258">
        <v>4</v>
      </c>
      <c r="AY258">
        <v>215</v>
      </c>
      <c r="AZ258">
        <v>7</v>
      </c>
      <c r="BA258">
        <v>14</v>
      </c>
      <c r="BB258">
        <v>0</v>
      </c>
      <c r="BC258">
        <v>0</v>
      </c>
      <c r="BD258" s="3">
        <f t="shared" si="7"/>
        <v>35</v>
      </c>
    </row>
    <row r="259" spans="1:56">
      <c r="A259" t="s">
        <v>0</v>
      </c>
      <c r="B259">
        <f t="shared" ref="B259:B322" si="8">IF(A259="W",1,0)</f>
        <v>0</v>
      </c>
      <c r="C259" t="s">
        <v>59</v>
      </c>
      <c r="D259" t="s">
        <v>56</v>
      </c>
      <c r="E259">
        <v>21</v>
      </c>
      <c r="F259">
        <v>39</v>
      </c>
      <c r="G259">
        <v>250</v>
      </c>
      <c r="H259">
        <v>0</v>
      </c>
      <c r="I259">
        <v>2</v>
      </c>
      <c r="J259">
        <v>4</v>
      </c>
      <c r="K259">
        <v>24</v>
      </c>
      <c r="L259">
        <v>7</v>
      </c>
      <c r="M259">
        <v>5.8</v>
      </c>
      <c r="N259">
        <v>53.8</v>
      </c>
      <c r="O259">
        <v>52.3</v>
      </c>
      <c r="P259">
        <v>28</v>
      </c>
      <c r="Q259">
        <v>125</v>
      </c>
      <c r="R259">
        <v>4.5</v>
      </c>
      <c r="S259">
        <v>0</v>
      </c>
      <c r="T259">
        <v>3</v>
      </c>
      <c r="U259">
        <v>4</v>
      </c>
      <c r="V259">
        <v>0</v>
      </c>
      <c r="W259">
        <v>0</v>
      </c>
      <c r="X259">
        <v>5</v>
      </c>
      <c r="Y259">
        <v>229</v>
      </c>
      <c r="Z259">
        <v>2</v>
      </c>
      <c r="AA259">
        <v>15</v>
      </c>
      <c r="AB259">
        <v>1</v>
      </c>
      <c r="AC259">
        <v>2</v>
      </c>
      <c r="AD259" s="3">
        <v>32.5</v>
      </c>
      <c r="AE259">
        <v>26</v>
      </c>
      <c r="AF259">
        <v>41</v>
      </c>
      <c r="AG259">
        <v>200</v>
      </c>
      <c r="AH259">
        <v>0</v>
      </c>
      <c r="AI259">
        <v>2</v>
      </c>
      <c r="AJ259">
        <v>6</v>
      </c>
      <c r="AK259">
        <v>51</v>
      </c>
      <c r="AL259">
        <v>6.1</v>
      </c>
      <c r="AM259">
        <v>4.3</v>
      </c>
      <c r="AN259">
        <v>63.4</v>
      </c>
      <c r="AO259">
        <v>54.9</v>
      </c>
      <c r="AP259">
        <v>26</v>
      </c>
      <c r="AQ259">
        <v>106</v>
      </c>
      <c r="AR259">
        <v>4.0999999999999996</v>
      </c>
      <c r="AS259">
        <v>0</v>
      </c>
      <c r="AT259">
        <v>4</v>
      </c>
      <c r="AU259">
        <v>4</v>
      </c>
      <c r="AV259">
        <v>0</v>
      </c>
      <c r="AW259">
        <v>0</v>
      </c>
      <c r="AX259">
        <v>7</v>
      </c>
      <c r="AY259">
        <v>310</v>
      </c>
      <c r="AZ259">
        <v>4</v>
      </c>
      <c r="BA259">
        <v>16</v>
      </c>
      <c r="BB259">
        <v>0</v>
      </c>
      <c r="BC259">
        <v>0</v>
      </c>
      <c r="BD259" s="3">
        <f t="shared" ref="BD259:BD322" si="9">60-AD259</f>
        <v>27.5</v>
      </c>
    </row>
    <row r="260" spans="1:56">
      <c r="A260" t="s">
        <v>0</v>
      </c>
      <c r="B260">
        <f t="shared" si="8"/>
        <v>0</v>
      </c>
      <c r="C260" t="s">
        <v>59</v>
      </c>
      <c r="D260" t="s">
        <v>55</v>
      </c>
      <c r="E260">
        <v>15</v>
      </c>
      <c r="F260">
        <v>28</v>
      </c>
      <c r="G260">
        <v>160</v>
      </c>
      <c r="H260">
        <v>1</v>
      </c>
      <c r="I260">
        <v>0</v>
      </c>
      <c r="J260">
        <v>4</v>
      </c>
      <c r="K260">
        <v>28</v>
      </c>
      <c r="L260">
        <v>6.7</v>
      </c>
      <c r="M260">
        <v>5</v>
      </c>
      <c r="N260">
        <v>53.6</v>
      </c>
      <c r="O260">
        <v>82.4</v>
      </c>
      <c r="P260">
        <v>23</v>
      </c>
      <c r="Q260">
        <v>98</v>
      </c>
      <c r="R260">
        <v>4.3</v>
      </c>
      <c r="S260">
        <v>0</v>
      </c>
      <c r="T260">
        <v>3</v>
      </c>
      <c r="U260">
        <v>3</v>
      </c>
      <c r="V260">
        <v>1</v>
      </c>
      <c r="W260">
        <v>1</v>
      </c>
      <c r="X260">
        <v>7</v>
      </c>
      <c r="Y260">
        <v>323</v>
      </c>
      <c r="Z260">
        <v>4</v>
      </c>
      <c r="AA260">
        <v>14</v>
      </c>
      <c r="AB260">
        <v>0</v>
      </c>
      <c r="AC260">
        <v>0</v>
      </c>
      <c r="AD260" s="3">
        <v>28.5</v>
      </c>
      <c r="AE260">
        <v>37</v>
      </c>
      <c r="AF260">
        <v>57</v>
      </c>
      <c r="AG260">
        <v>224</v>
      </c>
      <c r="AH260">
        <v>0</v>
      </c>
      <c r="AI260">
        <v>1</v>
      </c>
      <c r="AJ260">
        <v>2</v>
      </c>
      <c r="AK260">
        <v>14</v>
      </c>
      <c r="AL260">
        <v>4.2</v>
      </c>
      <c r="AM260">
        <v>3.8</v>
      </c>
      <c r="AN260">
        <v>64.900000000000006</v>
      </c>
      <c r="AO260">
        <v>65.2</v>
      </c>
      <c r="AP260">
        <v>24</v>
      </c>
      <c r="AQ260">
        <v>73</v>
      </c>
      <c r="AR260">
        <v>3</v>
      </c>
      <c r="AS260">
        <v>1</v>
      </c>
      <c r="AT260">
        <v>4</v>
      </c>
      <c r="AU260">
        <v>4</v>
      </c>
      <c r="AV260">
        <v>1</v>
      </c>
      <c r="AW260">
        <v>1</v>
      </c>
      <c r="AX260">
        <v>4</v>
      </c>
      <c r="AY260">
        <v>176</v>
      </c>
      <c r="AZ260">
        <v>11</v>
      </c>
      <c r="BA260">
        <v>22</v>
      </c>
      <c r="BB260">
        <v>1</v>
      </c>
      <c r="BC260">
        <v>3</v>
      </c>
      <c r="BD260" s="3">
        <f t="shared" si="9"/>
        <v>31.5</v>
      </c>
    </row>
    <row r="261" spans="1:56">
      <c r="A261" t="s">
        <v>0</v>
      </c>
      <c r="B261">
        <f t="shared" si="8"/>
        <v>0</v>
      </c>
      <c r="C261" t="s">
        <v>59</v>
      </c>
      <c r="D261" t="s">
        <v>40</v>
      </c>
      <c r="E261">
        <v>24</v>
      </c>
      <c r="F261">
        <v>46</v>
      </c>
      <c r="G261">
        <v>219</v>
      </c>
      <c r="H261">
        <v>0</v>
      </c>
      <c r="I261">
        <v>1</v>
      </c>
      <c r="J261">
        <v>1</v>
      </c>
      <c r="K261">
        <v>6</v>
      </c>
      <c r="L261">
        <v>4.9000000000000004</v>
      </c>
      <c r="M261">
        <v>4.7</v>
      </c>
      <c r="N261">
        <v>52.2</v>
      </c>
      <c r="O261">
        <v>56.3</v>
      </c>
      <c r="P261">
        <v>28</v>
      </c>
      <c r="Q261">
        <v>105</v>
      </c>
      <c r="R261">
        <v>3.8</v>
      </c>
      <c r="S261">
        <v>1</v>
      </c>
      <c r="T261">
        <v>1</v>
      </c>
      <c r="U261">
        <v>2</v>
      </c>
      <c r="V261">
        <v>0</v>
      </c>
      <c r="W261">
        <v>1</v>
      </c>
      <c r="X261">
        <v>6</v>
      </c>
      <c r="Y261">
        <v>240</v>
      </c>
      <c r="Z261">
        <v>5</v>
      </c>
      <c r="AA261">
        <v>16</v>
      </c>
      <c r="AB261">
        <v>1</v>
      </c>
      <c r="AC261">
        <v>3</v>
      </c>
      <c r="AD261" s="3">
        <v>32.5</v>
      </c>
      <c r="AE261">
        <v>16</v>
      </c>
      <c r="AF261">
        <v>26</v>
      </c>
      <c r="AG261">
        <v>105</v>
      </c>
      <c r="AH261">
        <v>0</v>
      </c>
      <c r="AI261">
        <v>0</v>
      </c>
      <c r="AJ261">
        <v>3</v>
      </c>
      <c r="AK261">
        <v>16</v>
      </c>
      <c r="AL261">
        <v>4.7</v>
      </c>
      <c r="AM261">
        <v>3.6</v>
      </c>
      <c r="AN261">
        <v>61.5</v>
      </c>
      <c r="AO261">
        <v>70.2</v>
      </c>
      <c r="AP261">
        <v>24</v>
      </c>
      <c r="AQ261">
        <v>155</v>
      </c>
      <c r="AR261">
        <v>6.5</v>
      </c>
      <c r="AS261">
        <v>1</v>
      </c>
      <c r="AT261">
        <v>3</v>
      </c>
      <c r="AU261">
        <v>3</v>
      </c>
      <c r="AV261">
        <v>1</v>
      </c>
      <c r="AW261">
        <v>1</v>
      </c>
      <c r="AX261">
        <v>8</v>
      </c>
      <c r="AY261">
        <v>438</v>
      </c>
      <c r="AZ261">
        <v>3</v>
      </c>
      <c r="BA261">
        <v>14</v>
      </c>
      <c r="BB261">
        <v>0</v>
      </c>
      <c r="BC261">
        <v>0</v>
      </c>
      <c r="BD261" s="3">
        <f t="shared" si="9"/>
        <v>27.5</v>
      </c>
    </row>
    <row r="262" spans="1:56">
      <c r="A262" t="s">
        <v>1</v>
      </c>
      <c r="B262">
        <f t="shared" si="8"/>
        <v>1</v>
      </c>
      <c r="C262" t="s">
        <v>59</v>
      </c>
      <c r="D262" t="s">
        <v>41</v>
      </c>
      <c r="E262">
        <v>18</v>
      </c>
      <c r="F262">
        <v>30</v>
      </c>
      <c r="G262">
        <v>230</v>
      </c>
      <c r="H262">
        <v>1</v>
      </c>
      <c r="I262">
        <v>1</v>
      </c>
      <c r="J262">
        <v>3</v>
      </c>
      <c r="K262">
        <v>22</v>
      </c>
      <c r="L262">
        <v>8.4</v>
      </c>
      <c r="M262">
        <v>7</v>
      </c>
      <c r="N262">
        <v>60</v>
      </c>
      <c r="O262">
        <v>81.3</v>
      </c>
      <c r="P262">
        <v>28</v>
      </c>
      <c r="Q262">
        <v>101</v>
      </c>
      <c r="R262">
        <v>3.6</v>
      </c>
      <c r="S262">
        <v>2</v>
      </c>
      <c r="T262">
        <v>0</v>
      </c>
      <c r="U262">
        <v>0</v>
      </c>
      <c r="V262">
        <v>3</v>
      </c>
      <c r="W262">
        <v>3</v>
      </c>
      <c r="X262">
        <v>6</v>
      </c>
      <c r="Y262">
        <v>306</v>
      </c>
      <c r="Z262">
        <v>2</v>
      </c>
      <c r="AA262">
        <v>11</v>
      </c>
      <c r="AB262">
        <v>2</v>
      </c>
      <c r="AC262">
        <v>3</v>
      </c>
      <c r="AD262" s="3">
        <v>26</v>
      </c>
      <c r="AE262">
        <v>18</v>
      </c>
      <c r="AF262">
        <v>31</v>
      </c>
      <c r="AG262">
        <v>114</v>
      </c>
      <c r="AH262">
        <v>1</v>
      </c>
      <c r="AI262">
        <v>2</v>
      </c>
      <c r="AJ262">
        <v>2</v>
      </c>
      <c r="AK262">
        <v>19</v>
      </c>
      <c r="AL262">
        <v>4.3</v>
      </c>
      <c r="AM262">
        <v>3.5</v>
      </c>
      <c r="AN262">
        <v>58.1</v>
      </c>
      <c r="AO262">
        <v>49.7</v>
      </c>
      <c r="AP262">
        <v>32</v>
      </c>
      <c r="AQ262">
        <v>191</v>
      </c>
      <c r="AR262">
        <v>6</v>
      </c>
      <c r="AS262">
        <v>1</v>
      </c>
      <c r="AT262">
        <v>1</v>
      </c>
      <c r="AU262">
        <v>1</v>
      </c>
      <c r="AV262">
        <v>2</v>
      </c>
      <c r="AW262">
        <v>2</v>
      </c>
      <c r="AX262">
        <v>6</v>
      </c>
      <c r="AY262">
        <v>287</v>
      </c>
      <c r="AZ262">
        <v>4</v>
      </c>
      <c r="BA262">
        <v>11</v>
      </c>
      <c r="BB262">
        <v>0</v>
      </c>
      <c r="BC262">
        <v>0</v>
      </c>
      <c r="BD262" s="3">
        <f t="shared" si="9"/>
        <v>34</v>
      </c>
    </row>
    <row r="263" spans="1:56">
      <c r="A263" t="s">
        <v>0</v>
      </c>
      <c r="B263">
        <f t="shared" si="8"/>
        <v>0</v>
      </c>
      <c r="C263" t="s">
        <v>59</v>
      </c>
      <c r="D263" t="s">
        <v>43</v>
      </c>
      <c r="E263">
        <v>21</v>
      </c>
      <c r="F263">
        <v>42</v>
      </c>
      <c r="G263">
        <v>248</v>
      </c>
      <c r="H263">
        <v>1</v>
      </c>
      <c r="I263">
        <v>1</v>
      </c>
      <c r="J263">
        <v>6</v>
      </c>
      <c r="K263">
        <v>38</v>
      </c>
      <c r="L263">
        <v>6.8</v>
      </c>
      <c r="M263">
        <v>5.2</v>
      </c>
      <c r="N263">
        <v>50</v>
      </c>
      <c r="O263">
        <v>66.400000000000006</v>
      </c>
      <c r="P263">
        <v>25</v>
      </c>
      <c r="Q263">
        <v>65</v>
      </c>
      <c r="R263">
        <v>2.6</v>
      </c>
      <c r="S263">
        <v>0</v>
      </c>
      <c r="T263">
        <v>1</v>
      </c>
      <c r="U263">
        <v>1</v>
      </c>
      <c r="V263">
        <v>1</v>
      </c>
      <c r="W263">
        <v>1</v>
      </c>
      <c r="X263">
        <v>9</v>
      </c>
      <c r="Y263">
        <v>411</v>
      </c>
      <c r="Z263">
        <v>4</v>
      </c>
      <c r="AA263">
        <v>17</v>
      </c>
      <c r="AB263">
        <v>2</v>
      </c>
      <c r="AC263">
        <v>3</v>
      </c>
      <c r="AD263" s="3">
        <v>34</v>
      </c>
      <c r="AE263">
        <v>19</v>
      </c>
      <c r="AF263">
        <v>36</v>
      </c>
      <c r="AG263">
        <v>244</v>
      </c>
      <c r="AH263">
        <v>2</v>
      </c>
      <c r="AI263">
        <v>0</v>
      </c>
      <c r="AJ263">
        <v>1</v>
      </c>
      <c r="AK263">
        <v>11</v>
      </c>
      <c r="AL263">
        <v>7.1</v>
      </c>
      <c r="AM263">
        <v>6.6</v>
      </c>
      <c r="AN263">
        <v>52.8</v>
      </c>
      <c r="AO263">
        <v>92.8</v>
      </c>
      <c r="AP263">
        <v>23</v>
      </c>
      <c r="AQ263">
        <v>63</v>
      </c>
      <c r="AR263">
        <v>2.7</v>
      </c>
      <c r="AS263">
        <v>0</v>
      </c>
      <c r="AT263">
        <v>1</v>
      </c>
      <c r="AU263">
        <v>1</v>
      </c>
      <c r="AV263">
        <v>2</v>
      </c>
      <c r="AW263">
        <v>2</v>
      </c>
      <c r="AX263">
        <v>8</v>
      </c>
      <c r="AY263">
        <v>432</v>
      </c>
      <c r="AZ263">
        <v>6</v>
      </c>
      <c r="BA263">
        <v>16</v>
      </c>
      <c r="BB263">
        <v>0</v>
      </c>
      <c r="BC263">
        <v>0</v>
      </c>
      <c r="BD263" s="3">
        <f t="shared" si="9"/>
        <v>26</v>
      </c>
    </row>
    <row r="264" spans="1:56">
      <c r="A264" t="s">
        <v>0</v>
      </c>
      <c r="B264">
        <f t="shared" si="8"/>
        <v>0</v>
      </c>
      <c r="C264" t="s">
        <v>59</v>
      </c>
      <c r="D264" t="s">
        <v>58</v>
      </c>
      <c r="E264">
        <v>24</v>
      </c>
      <c r="F264">
        <v>31</v>
      </c>
      <c r="G264">
        <v>226</v>
      </c>
      <c r="H264">
        <v>0</v>
      </c>
      <c r="I264">
        <v>0</v>
      </c>
      <c r="J264">
        <v>3</v>
      </c>
      <c r="K264">
        <v>21</v>
      </c>
      <c r="L264">
        <v>8</v>
      </c>
      <c r="M264">
        <v>6.6</v>
      </c>
      <c r="N264">
        <v>77.400000000000006</v>
      </c>
      <c r="O264">
        <v>97</v>
      </c>
      <c r="P264">
        <v>28</v>
      </c>
      <c r="Q264">
        <v>94</v>
      </c>
      <c r="R264">
        <v>3.4</v>
      </c>
      <c r="S264">
        <v>1</v>
      </c>
      <c r="T264">
        <v>3</v>
      </c>
      <c r="U264">
        <v>4</v>
      </c>
      <c r="V264">
        <v>1</v>
      </c>
      <c r="W264">
        <v>1</v>
      </c>
      <c r="X264">
        <v>4</v>
      </c>
      <c r="Y264">
        <v>187</v>
      </c>
      <c r="Z264">
        <v>3</v>
      </c>
      <c r="AA264">
        <v>12</v>
      </c>
      <c r="AB264">
        <v>0</v>
      </c>
      <c r="AC264">
        <v>0</v>
      </c>
      <c r="AD264" s="3">
        <v>29</v>
      </c>
      <c r="AE264">
        <v>23</v>
      </c>
      <c r="AF264">
        <v>37</v>
      </c>
      <c r="AG264">
        <v>298</v>
      </c>
      <c r="AH264">
        <v>2</v>
      </c>
      <c r="AI264">
        <v>0</v>
      </c>
      <c r="AJ264">
        <v>1</v>
      </c>
      <c r="AK264">
        <v>9</v>
      </c>
      <c r="AL264">
        <v>8.3000000000000007</v>
      </c>
      <c r="AM264">
        <v>7.8</v>
      </c>
      <c r="AN264">
        <v>62.2</v>
      </c>
      <c r="AO264">
        <v>105.5</v>
      </c>
      <c r="AP264">
        <v>24</v>
      </c>
      <c r="AQ264">
        <v>109</v>
      </c>
      <c r="AR264">
        <v>4.5</v>
      </c>
      <c r="AS264">
        <v>0</v>
      </c>
      <c r="AT264">
        <v>3</v>
      </c>
      <c r="AU264">
        <v>4</v>
      </c>
      <c r="AV264">
        <v>1</v>
      </c>
      <c r="AW264">
        <v>1</v>
      </c>
      <c r="AX264">
        <v>4</v>
      </c>
      <c r="AY264">
        <v>187</v>
      </c>
      <c r="AZ264">
        <v>3</v>
      </c>
      <c r="BA264">
        <v>11</v>
      </c>
      <c r="BB264">
        <v>0</v>
      </c>
      <c r="BC264">
        <v>0</v>
      </c>
      <c r="BD264" s="3">
        <f t="shared" si="9"/>
        <v>31</v>
      </c>
    </row>
    <row r="265" spans="1:56">
      <c r="A265" t="s">
        <v>0</v>
      </c>
      <c r="B265">
        <f t="shared" si="8"/>
        <v>0</v>
      </c>
      <c r="C265" t="s">
        <v>59</v>
      </c>
      <c r="D265" t="s">
        <v>67</v>
      </c>
      <c r="E265">
        <v>19</v>
      </c>
      <c r="F265">
        <v>35</v>
      </c>
      <c r="G265">
        <v>125</v>
      </c>
      <c r="H265">
        <v>1</v>
      </c>
      <c r="I265">
        <v>0</v>
      </c>
      <c r="J265">
        <v>3</v>
      </c>
      <c r="K265">
        <v>17</v>
      </c>
      <c r="L265">
        <v>4.0999999999999996</v>
      </c>
      <c r="M265">
        <v>3.3</v>
      </c>
      <c r="N265">
        <v>54.3</v>
      </c>
      <c r="O265">
        <v>71.7</v>
      </c>
      <c r="P265">
        <v>19</v>
      </c>
      <c r="Q265">
        <v>121</v>
      </c>
      <c r="R265">
        <v>6.4</v>
      </c>
      <c r="S265">
        <v>0</v>
      </c>
      <c r="T265">
        <v>1</v>
      </c>
      <c r="U265">
        <v>2</v>
      </c>
      <c r="V265">
        <v>1</v>
      </c>
      <c r="W265">
        <v>1</v>
      </c>
      <c r="X265">
        <v>7</v>
      </c>
      <c r="Y265">
        <v>367</v>
      </c>
      <c r="Z265">
        <v>4</v>
      </c>
      <c r="AA265">
        <v>14</v>
      </c>
      <c r="AB265">
        <v>0</v>
      </c>
      <c r="AC265">
        <v>1</v>
      </c>
      <c r="AD265" s="3">
        <v>23</v>
      </c>
      <c r="AE265">
        <v>11</v>
      </c>
      <c r="AF265">
        <v>19</v>
      </c>
      <c r="AG265">
        <v>164</v>
      </c>
      <c r="AH265">
        <v>1</v>
      </c>
      <c r="AI265">
        <v>0</v>
      </c>
      <c r="AJ265">
        <v>0</v>
      </c>
      <c r="AK265">
        <v>0</v>
      </c>
      <c r="AL265">
        <v>8.6</v>
      </c>
      <c r="AM265">
        <v>8.6</v>
      </c>
      <c r="AN265">
        <v>57.9</v>
      </c>
      <c r="AO265">
        <v>103.8</v>
      </c>
      <c r="AP265">
        <v>46</v>
      </c>
      <c r="AQ265">
        <v>185</v>
      </c>
      <c r="AR265">
        <v>4</v>
      </c>
      <c r="AS265">
        <v>1</v>
      </c>
      <c r="AT265">
        <v>3</v>
      </c>
      <c r="AU265">
        <v>3</v>
      </c>
      <c r="AV265">
        <v>2</v>
      </c>
      <c r="AW265">
        <v>2</v>
      </c>
      <c r="AX265">
        <v>5</v>
      </c>
      <c r="AY265">
        <v>255</v>
      </c>
      <c r="AZ265">
        <v>2</v>
      </c>
      <c r="BA265">
        <v>12</v>
      </c>
      <c r="BB265">
        <v>2</v>
      </c>
      <c r="BC265">
        <v>2</v>
      </c>
      <c r="BD265" s="3">
        <f t="shared" si="9"/>
        <v>37</v>
      </c>
    </row>
    <row r="266" spans="1:56">
      <c r="A266" t="s">
        <v>0</v>
      </c>
      <c r="B266">
        <f t="shared" si="8"/>
        <v>0</v>
      </c>
      <c r="C266" t="s">
        <v>59</v>
      </c>
      <c r="D266" t="s">
        <v>44</v>
      </c>
      <c r="E266">
        <v>17</v>
      </c>
      <c r="F266">
        <v>22</v>
      </c>
      <c r="G266">
        <v>184</v>
      </c>
      <c r="H266">
        <v>0</v>
      </c>
      <c r="I266">
        <v>0</v>
      </c>
      <c r="J266">
        <v>2</v>
      </c>
      <c r="K266">
        <v>5</v>
      </c>
      <c r="L266">
        <v>8.6</v>
      </c>
      <c r="M266">
        <v>7.7</v>
      </c>
      <c r="N266">
        <v>77.3</v>
      </c>
      <c r="O266">
        <v>101.3</v>
      </c>
      <c r="P266">
        <v>28</v>
      </c>
      <c r="Q266">
        <v>88</v>
      </c>
      <c r="R266">
        <v>3.1</v>
      </c>
      <c r="S266">
        <v>0</v>
      </c>
      <c r="T266">
        <v>3</v>
      </c>
      <c r="U266">
        <v>4</v>
      </c>
      <c r="V266">
        <v>0</v>
      </c>
      <c r="W266">
        <v>0</v>
      </c>
      <c r="X266">
        <v>7</v>
      </c>
      <c r="Y266">
        <v>288</v>
      </c>
      <c r="Z266">
        <v>2</v>
      </c>
      <c r="AA266">
        <v>12</v>
      </c>
      <c r="AB266">
        <v>0</v>
      </c>
      <c r="AC266">
        <v>0</v>
      </c>
      <c r="AD266" s="3">
        <v>27.5</v>
      </c>
      <c r="AE266">
        <v>30</v>
      </c>
      <c r="AF266">
        <v>37</v>
      </c>
      <c r="AG266">
        <v>182</v>
      </c>
      <c r="AH266">
        <v>0</v>
      </c>
      <c r="AI266">
        <v>2</v>
      </c>
      <c r="AJ266">
        <v>4</v>
      </c>
      <c r="AK266">
        <v>16</v>
      </c>
      <c r="AL266">
        <v>5.4</v>
      </c>
      <c r="AM266">
        <v>4.4000000000000004</v>
      </c>
      <c r="AN266">
        <v>81.099999999999994</v>
      </c>
      <c r="AO266">
        <v>64.599999999999994</v>
      </c>
      <c r="AP266">
        <v>28</v>
      </c>
      <c r="AQ266">
        <v>103</v>
      </c>
      <c r="AR266">
        <v>3.7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6</v>
      </c>
      <c r="AY266">
        <v>303</v>
      </c>
      <c r="AZ266">
        <v>3</v>
      </c>
      <c r="BA266">
        <v>13</v>
      </c>
      <c r="BB266">
        <v>3</v>
      </c>
      <c r="BC266">
        <v>3</v>
      </c>
      <c r="BD266" s="3">
        <f t="shared" si="9"/>
        <v>32.5</v>
      </c>
    </row>
    <row r="267" spans="1:56">
      <c r="A267" t="s">
        <v>0</v>
      </c>
      <c r="B267">
        <f t="shared" si="8"/>
        <v>0</v>
      </c>
      <c r="C267" t="s">
        <v>59</v>
      </c>
      <c r="D267" t="s">
        <v>46</v>
      </c>
      <c r="E267">
        <v>27</v>
      </c>
      <c r="F267">
        <v>44</v>
      </c>
      <c r="G267">
        <v>214</v>
      </c>
      <c r="H267">
        <v>4</v>
      </c>
      <c r="I267">
        <v>2</v>
      </c>
      <c r="J267">
        <v>6</v>
      </c>
      <c r="K267">
        <v>49</v>
      </c>
      <c r="L267">
        <v>6</v>
      </c>
      <c r="M267">
        <v>4.3</v>
      </c>
      <c r="N267">
        <v>61.4</v>
      </c>
      <c r="O267">
        <v>84.8</v>
      </c>
      <c r="P267">
        <v>19</v>
      </c>
      <c r="Q267">
        <v>106</v>
      </c>
      <c r="R267">
        <v>5.6</v>
      </c>
      <c r="S267">
        <v>0</v>
      </c>
      <c r="T267">
        <v>0</v>
      </c>
      <c r="U267">
        <v>0</v>
      </c>
      <c r="V267">
        <v>4</v>
      </c>
      <c r="W267">
        <v>4</v>
      </c>
      <c r="X267">
        <v>7</v>
      </c>
      <c r="Y267">
        <v>333</v>
      </c>
      <c r="Z267">
        <v>6</v>
      </c>
      <c r="AA267">
        <v>17</v>
      </c>
      <c r="AB267">
        <v>1</v>
      </c>
      <c r="AC267">
        <v>2</v>
      </c>
      <c r="AD267" s="3">
        <v>30</v>
      </c>
      <c r="AE267">
        <v>28</v>
      </c>
      <c r="AF267">
        <v>42</v>
      </c>
      <c r="AG267">
        <v>342</v>
      </c>
      <c r="AH267">
        <v>3</v>
      </c>
      <c r="AI267">
        <v>3</v>
      </c>
      <c r="AJ267">
        <v>2</v>
      </c>
      <c r="AK267">
        <v>10</v>
      </c>
      <c r="AL267">
        <v>8.4</v>
      </c>
      <c r="AM267">
        <v>7.8</v>
      </c>
      <c r="AN267">
        <v>66.7</v>
      </c>
      <c r="AO267">
        <v>85.6</v>
      </c>
      <c r="AP267">
        <v>23</v>
      </c>
      <c r="AQ267">
        <v>89</v>
      </c>
      <c r="AR267">
        <v>3.9</v>
      </c>
      <c r="AS267">
        <v>0</v>
      </c>
      <c r="AT267">
        <v>2</v>
      </c>
      <c r="AU267">
        <v>2</v>
      </c>
      <c r="AV267">
        <v>4</v>
      </c>
      <c r="AW267">
        <v>4</v>
      </c>
      <c r="AX267">
        <v>3</v>
      </c>
      <c r="AY267">
        <v>199</v>
      </c>
      <c r="AZ267">
        <v>6</v>
      </c>
      <c r="BA267">
        <v>12</v>
      </c>
      <c r="BB267">
        <v>0</v>
      </c>
      <c r="BC267">
        <v>0</v>
      </c>
      <c r="BD267" s="3">
        <f t="shared" si="9"/>
        <v>30</v>
      </c>
    </row>
    <row r="268" spans="1:56">
      <c r="A268" t="s">
        <v>1</v>
      </c>
      <c r="B268">
        <f t="shared" si="8"/>
        <v>1</v>
      </c>
      <c r="C268" t="s">
        <v>59</v>
      </c>
      <c r="D268" t="s">
        <v>57</v>
      </c>
      <c r="E268">
        <v>21</v>
      </c>
      <c r="F268">
        <v>26</v>
      </c>
      <c r="G268">
        <v>156</v>
      </c>
      <c r="H268">
        <v>1</v>
      </c>
      <c r="I268">
        <v>1</v>
      </c>
      <c r="J268">
        <v>7</v>
      </c>
      <c r="K268">
        <v>41</v>
      </c>
      <c r="L268">
        <v>7.6</v>
      </c>
      <c r="M268">
        <v>4.7</v>
      </c>
      <c r="N268">
        <v>80.8</v>
      </c>
      <c r="O268">
        <v>88.5</v>
      </c>
      <c r="P268">
        <v>34</v>
      </c>
      <c r="Q268">
        <v>168</v>
      </c>
      <c r="R268">
        <v>4.9000000000000004</v>
      </c>
      <c r="S268">
        <v>2</v>
      </c>
      <c r="T268">
        <v>1</v>
      </c>
      <c r="U268">
        <v>2</v>
      </c>
      <c r="V268">
        <v>3</v>
      </c>
      <c r="W268">
        <v>3</v>
      </c>
      <c r="X268">
        <v>5</v>
      </c>
      <c r="Y268">
        <v>224</v>
      </c>
      <c r="Z268">
        <v>4</v>
      </c>
      <c r="AA268">
        <v>11</v>
      </c>
      <c r="AB268">
        <v>0</v>
      </c>
      <c r="AC268">
        <v>0</v>
      </c>
      <c r="AD268" s="3">
        <v>33</v>
      </c>
      <c r="AE268">
        <v>20</v>
      </c>
      <c r="AF268">
        <v>36</v>
      </c>
      <c r="AG268">
        <v>167</v>
      </c>
      <c r="AH268">
        <v>0</v>
      </c>
      <c r="AI268">
        <v>3</v>
      </c>
      <c r="AJ268">
        <v>3</v>
      </c>
      <c r="AK268">
        <v>6</v>
      </c>
      <c r="AL268">
        <v>4.8</v>
      </c>
      <c r="AM268">
        <v>4.3</v>
      </c>
      <c r="AN268">
        <v>55.6</v>
      </c>
      <c r="AO268">
        <v>33</v>
      </c>
      <c r="AP268">
        <v>20</v>
      </c>
      <c r="AQ268">
        <v>73</v>
      </c>
      <c r="AR268">
        <v>3.7</v>
      </c>
      <c r="AS268">
        <v>1</v>
      </c>
      <c r="AT268">
        <v>3</v>
      </c>
      <c r="AU268">
        <v>3</v>
      </c>
      <c r="AV268">
        <v>0</v>
      </c>
      <c r="AW268">
        <v>0</v>
      </c>
      <c r="AX268">
        <v>6</v>
      </c>
      <c r="AY268">
        <v>299</v>
      </c>
      <c r="AZ268">
        <v>2</v>
      </c>
      <c r="BA268">
        <v>12</v>
      </c>
      <c r="BB268">
        <v>0</v>
      </c>
      <c r="BC268">
        <v>0</v>
      </c>
      <c r="BD268" s="3">
        <f t="shared" si="9"/>
        <v>27</v>
      </c>
    </row>
    <row r="269" spans="1:56">
      <c r="A269" t="s">
        <v>0</v>
      </c>
      <c r="B269">
        <f t="shared" si="8"/>
        <v>0</v>
      </c>
      <c r="C269" t="s">
        <v>59</v>
      </c>
      <c r="D269" t="s">
        <v>42</v>
      </c>
      <c r="E269">
        <v>19</v>
      </c>
      <c r="F269">
        <v>35</v>
      </c>
      <c r="G269">
        <v>219</v>
      </c>
      <c r="H269">
        <v>1</v>
      </c>
      <c r="I269">
        <v>4</v>
      </c>
      <c r="J269">
        <v>6</v>
      </c>
      <c r="K269">
        <v>40</v>
      </c>
      <c r="L269">
        <v>7.4</v>
      </c>
      <c r="M269">
        <v>5.3</v>
      </c>
      <c r="N269">
        <v>54.3</v>
      </c>
      <c r="O269">
        <v>43.3</v>
      </c>
      <c r="P269">
        <v>20</v>
      </c>
      <c r="Q269">
        <v>104</v>
      </c>
      <c r="R269">
        <v>5.2</v>
      </c>
      <c r="S269">
        <v>0</v>
      </c>
      <c r="T269">
        <v>2</v>
      </c>
      <c r="U269">
        <v>2</v>
      </c>
      <c r="V269">
        <v>0</v>
      </c>
      <c r="W269">
        <v>0</v>
      </c>
      <c r="X269">
        <v>2</v>
      </c>
      <c r="Y269">
        <v>100</v>
      </c>
      <c r="Z269">
        <v>3</v>
      </c>
      <c r="AA269">
        <v>10</v>
      </c>
      <c r="AB269">
        <v>1</v>
      </c>
      <c r="AC269">
        <v>3</v>
      </c>
      <c r="AD269" s="3">
        <v>23.5</v>
      </c>
      <c r="AE269">
        <v>24</v>
      </c>
      <c r="AF269">
        <v>28</v>
      </c>
      <c r="AG269">
        <v>230</v>
      </c>
      <c r="AH269">
        <v>2</v>
      </c>
      <c r="AI269">
        <v>0</v>
      </c>
      <c r="AJ269">
        <v>0</v>
      </c>
      <c r="AK269">
        <v>0</v>
      </c>
      <c r="AL269">
        <v>8.1999999999999993</v>
      </c>
      <c r="AM269">
        <v>8.1999999999999993</v>
      </c>
      <c r="AN269">
        <v>85.7</v>
      </c>
      <c r="AO269">
        <v>124.7</v>
      </c>
      <c r="AP269">
        <v>36</v>
      </c>
      <c r="AQ269">
        <v>158</v>
      </c>
      <c r="AR269">
        <v>4.4000000000000004</v>
      </c>
      <c r="AS269">
        <v>3</v>
      </c>
      <c r="AT269">
        <v>3</v>
      </c>
      <c r="AU269">
        <v>3</v>
      </c>
      <c r="AV269">
        <v>6</v>
      </c>
      <c r="AW269">
        <v>6</v>
      </c>
      <c r="AX269">
        <v>0</v>
      </c>
      <c r="AY269">
        <v>0</v>
      </c>
      <c r="AZ269">
        <v>6</v>
      </c>
      <c r="BA269">
        <v>10</v>
      </c>
      <c r="BB269">
        <v>1</v>
      </c>
      <c r="BC269">
        <v>1</v>
      </c>
      <c r="BD269" s="3">
        <f t="shared" si="9"/>
        <v>36.5</v>
      </c>
    </row>
    <row r="270" spans="1:56">
      <c r="A270" t="s">
        <v>0</v>
      </c>
      <c r="B270">
        <f t="shared" si="8"/>
        <v>0</v>
      </c>
      <c r="C270" t="s">
        <v>59</v>
      </c>
      <c r="D270" t="s">
        <v>46</v>
      </c>
      <c r="E270">
        <v>26</v>
      </c>
      <c r="F270">
        <v>38</v>
      </c>
      <c r="G270">
        <v>190</v>
      </c>
      <c r="H270">
        <v>1</v>
      </c>
      <c r="I270">
        <v>1</v>
      </c>
      <c r="J270">
        <v>4</v>
      </c>
      <c r="K270">
        <v>32</v>
      </c>
      <c r="L270">
        <v>5.8</v>
      </c>
      <c r="M270">
        <v>4.5</v>
      </c>
      <c r="N270">
        <v>68.400000000000006</v>
      </c>
      <c r="O270">
        <v>77.7</v>
      </c>
      <c r="P270">
        <v>24</v>
      </c>
      <c r="Q270">
        <v>117</v>
      </c>
      <c r="R270">
        <v>4.9000000000000004</v>
      </c>
      <c r="S270">
        <v>2</v>
      </c>
      <c r="T270">
        <v>1</v>
      </c>
      <c r="U270">
        <v>1</v>
      </c>
      <c r="V270">
        <v>3</v>
      </c>
      <c r="W270">
        <v>3</v>
      </c>
      <c r="X270">
        <v>5</v>
      </c>
      <c r="Y270">
        <v>257</v>
      </c>
      <c r="Z270">
        <v>3</v>
      </c>
      <c r="AA270">
        <v>12</v>
      </c>
      <c r="AB270">
        <v>1</v>
      </c>
      <c r="AC270">
        <v>2</v>
      </c>
      <c r="AD270" s="3">
        <v>33</v>
      </c>
      <c r="AE270">
        <v>29</v>
      </c>
      <c r="AF270">
        <v>42</v>
      </c>
      <c r="AG270">
        <v>328</v>
      </c>
      <c r="AH270">
        <v>3</v>
      </c>
      <c r="AI270">
        <v>1</v>
      </c>
      <c r="AJ270">
        <v>0</v>
      </c>
      <c r="AK270">
        <v>0</v>
      </c>
      <c r="AL270">
        <v>7.8</v>
      </c>
      <c r="AM270">
        <v>7.8</v>
      </c>
      <c r="AN270">
        <v>69</v>
      </c>
      <c r="AO270">
        <v>106.1</v>
      </c>
      <c r="AP270">
        <v>16</v>
      </c>
      <c r="AQ270">
        <v>46</v>
      </c>
      <c r="AR270">
        <v>2.9</v>
      </c>
      <c r="AS270">
        <v>1</v>
      </c>
      <c r="AT270">
        <v>0</v>
      </c>
      <c r="AU270">
        <v>1</v>
      </c>
      <c r="AV270">
        <v>3</v>
      </c>
      <c r="AW270">
        <v>3</v>
      </c>
      <c r="AX270">
        <v>5</v>
      </c>
      <c r="AY270">
        <v>263</v>
      </c>
      <c r="AZ270">
        <v>2</v>
      </c>
      <c r="BA270">
        <v>9</v>
      </c>
      <c r="BB270">
        <v>1</v>
      </c>
      <c r="BC270">
        <v>1</v>
      </c>
      <c r="BD270" s="3">
        <f t="shared" si="9"/>
        <v>27</v>
      </c>
    </row>
    <row r="271" spans="1:56">
      <c r="A271" t="s">
        <v>1</v>
      </c>
      <c r="B271">
        <f t="shared" si="8"/>
        <v>1</v>
      </c>
      <c r="C271" t="s">
        <v>59</v>
      </c>
      <c r="D271" t="s">
        <v>55</v>
      </c>
      <c r="E271">
        <v>13</v>
      </c>
      <c r="F271">
        <v>24</v>
      </c>
      <c r="G271">
        <v>266</v>
      </c>
      <c r="H271">
        <v>3</v>
      </c>
      <c r="I271">
        <v>1</v>
      </c>
      <c r="J271">
        <v>2</v>
      </c>
      <c r="K271">
        <v>17</v>
      </c>
      <c r="L271">
        <v>11.8</v>
      </c>
      <c r="M271">
        <v>10.199999999999999</v>
      </c>
      <c r="N271">
        <v>54.2</v>
      </c>
      <c r="O271">
        <v>115.6</v>
      </c>
      <c r="P271">
        <v>36</v>
      </c>
      <c r="Q271">
        <v>205</v>
      </c>
      <c r="R271">
        <v>5.7</v>
      </c>
      <c r="S271">
        <v>1</v>
      </c>
      <c r="T271">
        <v>1</v>
      </c>
      <c r="U271">
        <v>1</v>
      </c>
      <c r="V271">
        <v>4</v>
      </c>
      <c r="W271">
        <v>4</v>
      </c>
      <c r="X271">
        <v>5</v>
      </c>
      <c r="Y271">
        <v>238</v>
      </c>
      <c r="Z271">
        <v>5</v>
      </c>
      <c r="AA271">
        <v>12</v>
      </c>
      <c r="AB271">
        <v>1</v>
      </c>
      <c r="AC271">
        <v>1</v>
      </c>
      <c r="AD271" s="3">
        <v>31</v>
      </c>
      <c r="AE271">
        <v>30</v>
      </c>
      <c r="AF271">
        <v>44</v>
      </c>
      <c r="AG271">
        <v>293</v>
      </c>
      <c r="AH271">
        <v>3</v>
      </c>
      <c r="AI271">
        <v>0</v>
      </c>
      <c r="AJ271">
        <v>1</v>
      </c>
      <c r="AK271">
        <v>5</v>
      </c>
      <c r="AL271">
        <v>6.8</v>
      </c>
      <c r="AM271">
        <v>6.5</v>
      </c>
      <c r="AN271">
        <v>68.2</v>
      </c>
      <c r="AO271">
        <v>109.4</v>
      </c>
      <c r="AP271">
        <v>22</v>
      </c>
      <c r="AQ271">
        <v>59</v>
      </c>
      <c r="AR271">
        <v>2.7</v>
      </c>
      <c r="AS271">
        <v>0</v>
      </c>
      <c r="AT271">
        <v>2</v>
      </c>
      <c r="AU271">
        <v>2</v>
      </c>
      <c r="AV271">
        <v>2</v>
      </c>
      <c r="AW271">
        <v>2</v>
      </c>
      <c r="AX271">
        <v>5</v>
      </c>
      <c r="AY271">
        <v>279</v>
      </c>
      <c r="AZ271">
        <v>7</v>
      </c>
      <c r="BA271">
        <v>14</v>
      </c>
      <c r="BB271">
        <v>0</v>
      </c>
      <c r="BC271">
        <v>0</v>
      </c>
      <c r="BD271" s="3">
        <f t="shared" si="9"/>
        <v>29</v>
      </c>
    </row>
    <row r="272" spans="1:56">
      <c r="A272" t="s">
        <v>1</v>
      </c>
      <c r="B272">
        <f t="shared" si="8"/>
        <v>1</v>
      </c>
      <c r="C272" t="s">
        <v>62</v>
      </c>
      <c r="D272" t="s">
        <v>50</v>
      </c>
      <c r="E272">
        <v>18</v>
      </c>
      <c r="F272">
        <v>32</v>
      </c>
      <c r="G272">
        <v>239</v>
      </c>
      <c r="H272">
        <v>0</v>
      </c>
      <c r="I272">
        <v>0</v>
      </c>
      <c r="J272">
        <v>1</v>
      </c>
      <c r="K272">
        <v>4</v>
      </c>
      <c r="L272">
        <v>7.6</v>
      </c>
      <c r="M272">
        <v>7.2</v>
      </c>
      <c r="N272">
        <v>56.3</v>
      </c>
      <c r="O272">
        <v>80.099999999999994</v>
      </c>
      <c r="P272">
        <v>39</v>
      </c>
      <c r="Q272">
        <v>216</v>
      </c>
      <c r="R272">
        <v>5.5</v>
      </c>
      <c r="S272">
        <v>4</v>
      </c>
      <c r="T272">
        <v>1</v>
      </c>
      <c r="U272">
        <v>1</v>
      </c>
      <c r="V272">
        <v>5</v>
      </c>
      <c r="W272">
        <v>5</v>
      </c>
      <c r="X272">
        <v>3</v>
      </c>
      <c r="Y272">
        <v>137</v>
      </c>
      <c r="Z272">
        <v>10</v>
      </c>
      <c r="AA272">
        <v>17</v>
      </c>
      <c r="AB272">
        <v>2</v>
      </c>
      <c r="AC272">
        <v>3</v>
      </c>
      <c r="AD272" s="3">
        <v>31.5</v>
      </c>
      <c r="AE272">
        <v>21</v>
      </c>
      <c r="AF272">
        <v>37</v>
      </c>
      <c r="AG272">
        <v>205</v>
      </c>
      <c r="AH272">
        <v>2</v>
      </c>
      <c r="AI272">
        <v>1</v>
      </c>
      <c r="AJ272">
        <v>1</v>
      </c>
      <c r="AK272">
        <v>10</v>
      </c>
      <c r="AL272">
        <v>5.8</v>
      </c>
      <c r="AM272">
        <v>5.4</v>
      </c>
      <c r="AN272">
        <v>56.8</v>
      </c>
      <c r="AO272">
        <v>79.2</v>
      </c>
      <c r="AP272">
        <v>28</v>
      </c>
      <c r="AQ272">
        <v>181</v>
      </c>
      <c r="AR272">
        <v>6.5</v>
      </c>
      <c r="AS272">
        <v>3</v>
      </c>
      <c r="AT272">
        <v>0</v>
      </c>
      <c r="AU272">
        <v>0</v>
      </c>
      <c r="AV272">
        <v>5</v>
      </c>
      <c r="AW272">
        <v>5</v>
      </c>
      <c r="AX272">
        <v>4</v>
      </c>
      <c r="AY272">
        <v>185</v>
      </c>
      <c r="AZ272">
        <v>9</v>
      </c>
      <c r="BA272">
        <v>14</v>
      </c>
      <c r="BB272">
        <v>1</v>
      </c>
      <c r="BC272">
        <v>1</v>
      </c>
      <c r="BD272" s="3">
        <f t="shared" si="9"/>
        <v>28.5</v>
      </c>
    </row>
    <row r="273" spans="1:56">
      <c r="A273" t="s">
        <v>1</v>
      </c>
      <c r="B273">
        <f t="shared" si="8"/>
        <v>1</v>
      </c>
      <c r="C273" t="s">
        <v>62</v>
      </c>
      <c r="D273" t="s">
        <v>48</v>
      </c>
      <c r="E273">
        <v>26</v>
      </c>
      <c r="F273">
        <v>31</v>
      </c>
      <c r="G273">
        <v>323</v>
      </c>
      <c r="H273">
        <v>1</v>
      </c>
      <c r="I273">
        <v>1</v>
      </c>
      <c r="J273">
        <v>3</v>
      </c>
      <c r="K273">
        <v>10</v>
      </c>
      <c r="L273">
        <v>10.7</v>
      </c>
      <c r="M273">
        <v>9.5</v>
      </c>
      <c r="N273">
        <v>83.9</v>
      </c>
      <c r="O273">
        <v>107.4</v>
      </c>
      <c r="P273">
        <v>34</v>
      </c>
      <c r="Q273">
        <v>163</v>
      </c>
      <c r="R273">
        <v>4.8</v>
      </c>
      <c r="S273">
        <v>2</v>
      </c>
      <c r="T273">
        <v>1</v>
      </c>
      <c r="U273">
        <v>2</v>
      </c>
      <c r="V273">
        <v>3</v>
      </c>
      <c r="W273">
        <v>3</v>
      </c>
      <c r="X273">
        <v>4</v>
      </c>
      <c r="Y273">
        <v>179</v>
      </c>
      <c r="Z273">
        <v>7</v>
      </c>
      <c r="AA273">
        <v>13</v>
      </c>
      <c r="AB273">
        <v>0</v>
      </c>
      <c r="AC273">
        <v>0</v>
      </c>
      <c r="AD273" s="3">
        <v>36</v>
      </c>
      <c r="AE273">
        <v>27</v>
      </c>
      <c r="AF273">
        <v>46</v>
      </c>
      <c r="AG273">
        <v>202</v>
      </c>
      <c r="AH273">
        <v>1</v>
      </c>
      <c r="AI273">
        <v>3</v>
      </c>
      <c r="AJ273">
        <v>2</v>
      </c>
      <c r="AK273">
        <v>19</v>
      </c>
      <c r="AL273">
        <v>4.8</v>
      </c>
      <c r="AM273">
        <v>4.2</v>
      </c>
      <c r="AN273">
        <v>58.7</v>
      </c>
      <c r="AO273">
        <v>49.4</v>
      </c>
      <c r="AP273">
        <v>11</v>
      </c>
      <c r="AQ273">
        <v>62</v>
      </c>
      <c r="AR273">
        <v>5.6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5</v>
      </c>
      <c r="AY273">
        <v>246</v>
      </c>
      <c r="AZ273">
        <v>4</v>
      </c>
      <c r="BA273">
        <v>12</v>
      </c>
      <c r="BB273">
        <v>0</v>
      </c>
      <c r="BC273">
        <v>0</v>
      </c>
      <c r="BD273" s="3">
        <f t="shared" si="9"/>
        <v>24</v>
      </c>
    </row>
    <row r="274" spans="1:56">
      <c r="A274" t="s">
        <v>1</v>
      </c>
      <c r="B274">
        <f t="shared" si="8"/>
        <v>1</v>
      </c>
      <c r="C274" t="s">
        <v>62</v>
      </c>
      <c r="D274" t="s">
        <v>61</v>
      </c>
      <c r="E274">
        <v>22</v>
      </c>
      <c r="F274">
        <v>35</v>
      </c>
      <c r="G274">
        <v>328</v>
      </c>
      <c r="H274">
        <v>3</v>
      </c>
      <c r="I274">
        <v>0</v>
      </c>
      <c r="J274">
        <v>3</v>
      </c>
      <c r="K274">
        <v>12</v>
      </c>
      <c r="L274">
        <v>9.6999999999999993</v>
      </c>
      <c r="M274">
        <v>8.6</v>
      </c>
      <c r="N274">
        <v>62.9</v>
      </c>
      <c r="O274">
        <v>122.1</v>
      </c>
      <c r="P274">
        <v>30</v>
      </c>
      <c r="Q274">
        <v>72</v>
      </c>
      <c r="R274">
        <v>2.4</v>
      </c>
      <c r="S274">
        <v>0</v>
      </c>
      <c r="T274">
        <v>1</v>
      </c>
      <c r="U274">
        <v>1</v>
      </c>
      <c r="V274">
        <v>3</v>
      </c>
      <c r="W274">
        <v>3</v>
      </c>
      <c r="X274">
        <v>6</v>
      </c>
      <c r="Y274">
        <v>277</v>
      </c>
      <c r="Z274">
        <v>5</v>
      </c>
      <c r="AA274">
        <v>15</v>
      </c>
      <c r="AB274">
        <v>2</v>
      </c>
      <c r="AC274">
        <v>3</v>
      </c>
      <c r="AD274" s="3">
        <v>27</v>
      </c>
      <c r="AE274">
        <v>25</v>
      </c>
      <c r="AF274">
        <v>43</v>
      </c>
      <c r="AG274">
        <v>153</v>
      </c>
      <c r="AH274">
        <v>0</v>
      </c>
      <c r="AI274">
        <v>0</v>
      </c>
      <c r="AJ274">
        <v>9</v>
      </c>
      <c r="AK274">
        <v>58</v>
      </c>
      <c r="AL274">
        <v>4.9000000000000004</v>
      </c>
      <c r="AM274">
        <v>2.9</v>
      </c>
      <c r="AN274">
        <v>58.1</v>
      </c>
      <c r="AO274">
        <v>65.400000000000006</v>
      </c>
      <c r="AP274">
        <v>22</v>
      </c>
      <c r="AQ274">
        <v>87</v>
      </c>
      <c r="AR274">
        <v>4</v>
      </c>
      <c r="AS274">
        <v>1</v>
      </c>
      <c r="AT274">
        <v>0</v>
      </c>
      <c r="AU274">
        <v>0</v>
      </c>
      <c r="AV274">
        <v>0</v>
      </c>
      <c r="AW274">
        <v>0</v>
      </c>
      <c r="AX274">
        <v>8</v>
      </c>
      <c r="AY274">
        <v>426</v>
      </c>
      <c r="AZ274">
        <v>6</v>
      </c>
      <c r="BA274">
        <v>17</v>
      </c>
      <c r="BB274">
        <v>0</v>
      </c>
      <c r="BC274">
        <v>2</v>
      </c>
      <c r="BD274" s="3">
        <f t="shared" si="9"/>
        <v>33</v>
      </c>
    </row>
    <row r="275" spans="1:56">
      <c r="A275" t="s">
        <v>1</v>
      </c>
      <c r="B275">
        <f t="shared" si="8"/>
        <v>1</v>
      </c>
      <c r="C275" t="s">
        <v>62</v>
      </c>
      <c r="D275" t="s">
        <v>41</v>
      </c>
      <c r="E275">
        <v>16</v>
      </c>
      <c r="F275">
        <v>25</v>
      </c>
      <c r="G275">
        <v>191</v>
      </c>
      <c r="H275">
        <v>0</v>
      </c>
      <c r="I275">
        <v>1</v>
      </c>
      <c r="J275">
        <v>2</v>
      </c>
      <c r="K275">
        <v>13</v>
      </c>
      <c r="L275">
        <v>8.1999999999999993</v>
      </c>
      <c r="M275">
        <v>7.1</v>
      </c>
      <c r="N275">
        <v>64</v>
      </c>
      <c r="O275">
        <v>70.599999999999994</v>
      </c>
      <c r="P275">
        <v>50</v>
      </c>
      <c r="Q275">
        <v>210</v>
      </c>
      <c r="R275">
        <v>4.2</v>
      </c>
      <c r="S275">
        <v>4</v>
      </c>
      <c r="T275">
        <v>1</v>
      </c>
      <c r="U275">
        <v>1</v>
      </c>
      <c r="V275">
        <v>2</v>
      </c>
      <c r="W275">
        <v>3</v>
      </c>
      <c r="X275">
        <v>3</v>
      </c>
      <c r="Y275">
        <v>134</v>
      </c>
      <c r="Z275">
        <v>4</v>
      </c>
      <c r="AA275">
        <v>15</v>
      </c>
      <c r="AB275">
        <v>3</v>
      </c>
      <c r="AC275">
        <v>5</v>
      </c>
      <c r="AD275" s="3">
        <v>40</v>
      </c>
      <c r="AE275">
        <v>11</v>
      </c>
      <c r="AF275">
        <v>23</v>
      </c>
      <c r="AG275">
        <v>148</v>
      </c>
      <c r="AH275">
        <v>2</v>
      </c>
      <c r="AI275">
        <v>1</v>
      </c>
      <c r="AJ275">
        <v>4</v>
      </c>
      <c r="AK275">
        <v>26</v>
      </c>
      <c r="AL275">
        <v>7.6</v>
      </c>
      <c r="AM275">
        <v>5.5</v>
      </c>
      <c r="AN275">
        <v>47.8</v>
      </c>
      <c r="AO275">
        <v>79.599999999999994</v>
      </c>
      <c r="AP275">
        <v>19</v>
      </c>
      <c r="AQ275">
        <v>71</v>
      </c>
      <c r="AR275">
        <v>3.7</v>
      </c>
      <c r="AS275">
        <v>0</v>
      </c>
      <c r="AT275">
        <v>0</v>
      </c>
      <c r="AU275">
        <v>0</v>
      </c>
      <c r="AV275">
        <v>3</v>
      </c>
      <c r="AW275">
        <v>3</v>
      </c>
      <c r="AX275">
        <v>3</v>
      </c>
      <c r="AY275">
        <v>160</v>
      </c>
      <c r="AZ275">
        <v>2</v>
      </c>
      <c r="BA275">
        <v>7</v>
      </c>
      <c r="BB275">
        <v>0</v>
      </c>
      <c r="BC275">
        <v>1</v>
      </c>
      <c r="BD275" s="3">
        <f t="shared" si="9"/>
        <v>20</v>
      </c>
    </row>
    <row r="276" spans="1:56">
      <c r="A276" t="s">
        <v>1</v>
      </c>
      <c r="B276">
        <f t="shared" si="8"/>
        <v>1</v>
      </c>
      <c r="C276" t="s">
        <v>62</v>
      </c>
      <c r="D276" t="s">
        <v>57</v>
      </c>
      <c r="E276">
        <v>26</v>
      </c>
      <c r="F276">
        <v>36</v>
      </c>
      <c r="G276">
        <v>218</v>
      </c>
      <c r="H276">
        <v>0</v>
      </c>
      <c r="I276">
        <v>0</v>
      </c>
      <c r="J276">
        <v>2</v>
      </c>
      <c r="K276">
        <v>21</v>
      </c>
      <c r="L276">
        <v>6.6</v>
      </c>
      <c r="M276">
        <v>5.7</v>
      </c>
      <c r="N276">
        <v>72.2</v>
      </c>
      <c r="O276">
        <v>87.5</v>
      </c>
      <c r="P276">
        <v>33</v>
      </c>
      <c r="Q276">
        <v>139</v>
      </c>
      <c r="R276">
        <v>4.2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4</v>
      </c>
      <c r="Y276">
        <v>184</v>
      </c>
      <c r="Z276">
        <v>6</v>
      </c>
      <c r="AA276">
        <v>13</v>
      </c>
      <c r="AB276">
        <v>1</v>
      </c>
      <c r="AC276">
        <v>1</v>
      </c>
      <c r="AD276" s="3">
        <v>34.5</v>
      </c>
      <c r="AE276">
        <v>28</v>
      </c>
      <c r="AF276">
        <v>42</v>
      </c>
      <c r="AG276">
        <v>239</v>
      </c>
      <c r="AH276">
        <v>1</v>
      </c>
      <c r="AI276">
        <v>1</v>
      </c>
      <c r="AJ276">
        <v>1</v>
      </c>
      <c r="AK276">
        <v>11</v>
      </c>
      <c r="AL276">
        <v>6</v>
      </c>
      <c r="AM276">
        <v>5.6</v>
      </c>
      <c r="AN276">
        <v>66.7</v>
      </c>
      <c r="AO276">
        <v>79.400000000000006</v>
      </c>
      <c r="AP276">
        <v>26</v>
      </c>
      <c r="AQ276">
        <v>124</v>
      </c>
      <c r="AR276">
        <v>4.8</v>
      </c>
      <c r="AS276">
        <v>1</v>
      </c>
      <c r="AT276">
        <v>1</v>
      </c>
      <c r="AU276">
        <v>2</v>
      </c>
      <c r="AV276">
        <v>2</v>
      </c>
      <c r="AW276">
        <v>2</v>
      </c>
      <c r="AX276">
        <v>4</v>
      </c>
      <c r="AY276">
        <v>196</v>
      </c>
      <c r="AZ276">
        <v>8</v>
      </c>
      <c r="BA276">
        <v>14</v>
      </c>
      <c r="BB276">
        <v>1</v>
      </c>
      <c r="BC276">
        <v>1</v>
      </c>
      <c r="BD276" s="3">
        <f t="shared" si="9"/>
        <v>25.5</v>
      </c>
    </row>
    <row r="277" spans="1:56">
      <c r="A277" t="s">
        <v>1</v>
      </c>
      <c r="B277">
        <f t="shared" si="8"/>
        <v>1</v>
      </c>
      <c r="C277" t="s">
        <v>62</v>
      </c>
      <c r="D277" t="s">
        <v>64</v>
      </c>
      <c r="E277">
        <v>15</v>
      </c>
      <c r="F277">
        <v>25</v>
      </c>
      <c r="G277">
        <v>132</v>
      </c>
      <c r="H277">
        <v>2</v>
      </c>
      <c r="I277">
        <v>0</v>
      </c>
      <c r="J277">
        <v>4</v>
      </c>
      <c r="K277">
        <v>23</v>
      </c>
      <c r="L277">
        <v>6.2</v>
      </c>
      <c r="M277">
        <v>4.5999999999999996</v>
      </c>
      <c r="N277">
        <v>60</v>
      </c>
      <c r="O277">
        <v>100.7</v>
      </c>
      <c r="P277">
        <v>39</v>
      </c>
      <c r="Q277">
        <v>136</v>
      </c>
      <c r="R277">
        <v>3.5</v>
      </c>
      <c r="S277">
        <v>1</v>
      </c>
      <c r="T277">
        <v>2</v>
      </c>
      <c r="U277">
        <v>2</v>
      </c>
      <c r="V277">
        <v>2</v>
      </c>
      <c r="W277">
        <v>2</v>
      </c>
      <c r="X277">
        <v>4</v>
      </c>
      <c r="Y277">
        <v>187</v>
      </c>
      <c r="Z277">
        <v>6</v>
      </c>
      <c r="AA277">
        <v>14</v>
      </c>
      <c r="AB277">
        <v>1</v>
      </c>
      <c r="AC277">
        <v>1</v>
      </c>
      <c r="AD277" s="3">
        <v>34.5</v>
      </c>
      <c r="AE277">
        <v>18</v>
      </c>
      <c r="AF277">
        <v>38</v>
      </c>
      <c r="AG277">
        <v>181</v>
      </c>
      <c r="AH277">
        <v>1</v>
      </c>
      <c r="AI277">
        <v>3</v>
      </c>
      <c r="AJ277">
        <v>0</v>
      </c>
      <c r="AK277">
        <v>0</v>
      </c>
      <c r="AL277">
        <v>4.8</v>
      </c>
      <c r="AM277">
        <v>4.8</v>
      </c>
      <c r="AN277">
        <v>47.4</v>
      </c>
      <c r="AO277">
        <v>37.299999999999997</v>
      </c>
      <c r="AP277">
        <v>26</v>
      </c>
      <c r="AQ277">
        <v>134</v>
      </c>
      <c r="AR277">
        <v>5.2</v>
      </c>
      <c r="AS277">
        <v>1</v>
      </c>
      <c r="AT277">
        <v>1</v>
      </c>
      <c r="AU277">
        <v>2</v>
      </c>
      <c r="AV277">
        <v>2</v>
      </c>
      <c r="AW277">
        <v>2</v>
      </c>
      <c r="AX277">
        <v>2</v>
      </c>
      <c r="AY277">
        <v>119</v>
      </c>
      <c r="AZ277">
        <v>4</v>
      </c>
      <c r="BA277">
        <v>10</v>
      </c>
      <c r="BB277">
        <v>0</v>
      </c>
      <c r="BC277">
        <v>1</v>
      </c>
      <c r="BD277" s="3">
        <f t="shared" si="9"/>
        <v>25.5</v>
      </c>
    </row>
    <row r="278" spans="1:56">
      <c r="A278" t="s">
        <v>1</v>
      </c>
      <c r="B278">
        <f t="shared" si="8"/>
        <v>1</v>
      </c>
      <c r="C278" t="s">
        <v>62</v>
      </c>
      <c r="D278" t="s">
        <v>45</v>
      </c>
      <c r="E278">
        <v>20</v>
      </c>
      <c r="F278">
        <v>30</v>
      </c>
      <c r="G278">
        <v>290</v>
      </c>
      <c r="H278">
        <v>4</v>
      </c>
      <c r="I278">
        <v>0</v>
      </c>
      <c r="J278">
        <v>3</v>
      </c>
      <c r="K278">
        <v>18</v>
      </c>
      <c r="L278">
        <v>10.3</v>
      </c>
      <c r="M278">
        <v>8.8000000000000007</v>
      </c>
      <c r="N278">
        <v>66.7</v>
      </c>
      <c r="O278">
        <v>137.5</v>
      </c>
      <c r="P278">
        <v>20</v>
      </c>
      <c r="Q278">
        <v>111</v>
      </c>
      <c r="R278">
        <v>5.6</v>
      </c>
      <c r="S278">
        <v>1</v>
      </c>
      <c r="T278">
        <v>0</v>
      </c>
      <c r="U278">
        <v>0</v>
      </c>
      <c r="V278">
        <v>5</v>
      </c>
      <c r="W278">
        <v>5</v>
      </c>
      <c r="X278">
        <v>4</v>
      </c>
      <c r="Y278">
        <v>183</v>
      </c>
      <c r="Z278">
        <v>7</v>
      </c>
      <c r="AA278">
        <v>12</v>
      </c>
      <c r="AB278">
        <v>1</v>
      </c>
      <c r="AC278">
        <v>1</v>
      </c>
      <c r="AD278" s="3">
        <v>25.5</v>
      </c>
      <c r="AE278">
        <v>27</v>
      </c>
      <c r="AF278">
        <v>40</v>
      </c>
      <c r="AG278">
        <v>158</v>
      </c>
      <c r="AH278">
        <v>1</v>
      </c>
      <c r="AI278">
        <v>1</v>
      </c>
      <c r="AJ278">
        <v>6</v>
      </c>
      <c r="AK278">
        <v>38</v>
      </c>
      <c r="AL278">
        <v>4.9000000000000004</v>
      </c>
      <c r="AM278">
        <v>3.4</v>
      </c>
      <c r="AN278">
        <v>67.5</v>
      </c>
      <c r="AO278">
        <v>72.7</v>
      </c>
      <c r="AP278">
        <v>24</v>
      </c>
      <c r="AQ278">
        <v>144</v>
      </c>
      <c r="AR278">
        <v>6</v>
      </c>
      <c r="AS278">
        <v>0</v>
      </c>
      <c r="AT278">
        <v>2</v>
      </c>
      <c r="AU278">
        <v>2</v>
      </c>
      <c r="AV278">
        <v>1</v>
      </c>
      <c r="AW278">
        <v>1</v>
      </c>
      <c r="AX278">
        <v>4</v>
      </c>
      <c r="AY278">
        <v>180</v>
      </c>
      <c r="AZ278">
        <v>1</v>
      </c>
      <c r="BA278">
        <v>12</v>
      </c>
      <c r="BB278">
        <v>4</v>
      </c>
      <c r="BC278">
        <v>4</v>
      </c>
      <c r="BD278" s="3">
        <f t="shared" si="9"/>
        <v>34.5</v>
      </c>
    </row>
    <row r="279" spans="1:56">
      <c r="A279" t="s">
        <v>1</v>
      </c>
      <c r="B279">
        <f t="shared" si="8"/>
        <v>1</v>
      </c>
      <c r="C279" t="s">
        <v>62</v>
      </c>
      <c r="D279" t="s">
        <v>53</v>
      </c>
      <c r="E279">
        <v>21</v>
      </c>
      <c r="F279">
        <v>27</v>
      </c>
      <c r="G279">
        <v>217</v>
      </c>
      <c r="H279">
        <v>2</v>
      </c>
      <c r="I279">
        <v>0</v>
      </c>
      <c r="J279">
        <v>4</v>
      </c>
      <c r="K279">
        <v>26</v>
      </c>
      <c r="L279">
        <v>9</v>
      </c>
      <c r="M279">
        <v>7</v>
      </c>
      <c r="N279">
        <v>77.8</v>
      </c>
      <c r="O279">
        <v>124.8</v>
      </c>
      <c r="P279">
        <v>31</v>
      </c>
      <c r="Q279">
        <v>143</v>
      </c>
      <c r="R279">
        <v>4.5999999999999996</v>
      </c>
      <c r="S279">
        <v>2</v>
      </c>
      <c r="T279">
        <v>0</v>
      </c>
      <c r="U279">
        <v>1</v>
      </c>
      <c r="V279">
        <v>3</v>
      </c>
      <c r="W279">
        <v>3</v>
      </c>
      <c r="X279">
        <v>3</v>
      </c>
      <c r="Y279">
        <v>149</v>
      </c>
      <c r="Z279">
        <v>5</v>
      </c>
      <c r="AA279">
        <v>10</v>
      </c>
      <c r="AB279">
        <v>2</v>
      </c>
      <c r="AC279">
        <v>2</v>
      </c>
      <c r="AD279" s="3">
        <v>28</v>
      </c>
      <c r="AE279">
        <v>13</v>
      </c>
      <c r="AF279">
        <v>22</v>
      </c>
      <c r="AG279">
        <v>135</v>
      </c>
      <c r="AH279">
        <v>2</v>
      </c>
      <c r="AI279">
        <v>2</v>
      </c>
      <c r="AJ279">
        <v>3</v>
      </c>
      <c r="AK279">
        <v>19</v>
      </c>
      <c r="AL279">
        <v>7</v>
      </c>
      <c r="AM279">
        <v>5.4</v>
      </c>
      <c r="AN279">
        <v>59.1</v>
      </c>
      <c r="AO279">
        <v>69.3</v>
      </c>
      <c r="AP279">
        <v>32</v>
      </c>
      <c r="AQ279">
        <v>168</v>
      </c>
      <c r="AR279">
        <v>5.3</v>
      </c>
      <c r="AS279">
        <v>0</v>
      </c>
      <c r="AT279">
        <v>1</v>
      </c>
      <c r="AU279">
        <v>1</v>
      </c>
      <c r="AV279">
        <v>2</v>
      </c>
      <c r="AW279">
        <v>2</v>
      </c>
      <c r="AX279">
        <v>4</v>
      </c>
      <c r="AY279">
        <v>208</v>
      </c>
      <c r="AZ279">
        <v>2</v>
      </c>
      <c r="BA279">
        <v>9</v>
      </c>
      <c r="BB279">
        <v>0</v>
      </c>
      <c r="BC279">
        <v>0</v>
      </c>
      <c r="BD279" s="3">
        <f t="shared" si="9"/>
        <v>32</v>
      </c>
    </row>
    <row r="280" spans="1:56">
      <c r="A280" t="s">
        <v>0</v>
      </c>
      <c r="B280">
        <f t="shared" si="8"/>
        <v>0</v>
      </c>
      <c r="C280" t="s">
        <v>62</v>
      </c>
      <c r="D280" t="s">
        <v>61</v>
      </c>
      <c r="E280">
        <v>17</v>
      </c>
      <c r="F280">
        <v>26</v>
      </c>
      <c r="G280">
        <v>170</v>
      </c>
      <c r="H280">
        <v>2</v>
      </c>
      <c r="I280">
        <v>1</v>
      </c>
      <c r="J280">
        <v>1</v>
      </c>
      <c r="K280">
        <v>5</v>
      </c>
      <c r="L280">
        <v>6.7</v>
      </c>
      <c r="M280">
        <v>6.3</v>
      </c>
      <c r="N280">
        <v>65.400000000000006</v>
      </c>
      <c r="O280">
        <v>93.4</v>
      </c>
      <c r="P280">
        <v>20</v>
      </c>
      <c r="Q280">
        <v>94</v>
      </c>
      <c r="R280">
        <v>4.7</v>
      </c>
      <c r="S280">
        <v>1</v>
      </c>
      <c r="T280">
        <v>0</v>
      </c>
      <c r="U280">
        <v>0</v>
      </c>
      <c r="V280">
        <v>3</v>
      </c>
      <c r="W280">
        <v>3</v>
      </c>
      <c r="X280">
        <v>3</v>
      </c>
      <c r="Y280">
        <v>141</v>
      </c>
      <c r="Z280">
        <v>5</v>
      </c>
      <c r="AA280">
        <v>8</v>
      </c>
      <c r="AB280">
        <v>0</v>
      </c>
      <c r="AC280">
        <v>0</v>
      </c>
      <c r="AD280" s="3">
        <v>19.5</v>
      </c>
      <c r="AE280">
        <v>17</v>
      </c>
      <c r="AF280">
        <v>29</v>
      </c>
      <c r="AG280">
        <v>178</v>
      </c>
      <c r="AH280">
        <v>0</v>
      </c>
      <c r="AI280">
        <v>1</v>
      </c>
      <c r="AJ280">
        <v>3</v>
      </c>
      <c r="AK280">
        <v>33</v>
      </c>
      <c r="AL280">
        <v>7.3</v>
      </c>
      <c r="AM280">
        <v>5.6</v>
      </c>
      <c r="AN280">
        <v>58.6</v>
      </c>
      <c r="AO280">
        <v>62.1</v>
      </c>
      <c r="AP280">
        <v>49</v>
      </c>
      <c r="AQ280">
        <v>152</v>
      </c>
      <c r="AR280">
        <v>3.1</v>
      </c>
      <c r="AS280">
        <v>2</v>
      </c>
      <c r="AT280">
        <v>4</v>
      </c>
      <c r="AU280">
        <v>4</v>
      </c>
      <c r="AV280">
        <v>2</v>
      </c>
      <c r="AW280">
        <v>2</v>
      </c>
      <c r="AX280">
        <v>2</v>
      </c>
      <c r="AY280">
        <v>87</v>
      </c>
      <c r="AZ280">
        <v>12</v>
      </c>
      <c r="BA280">
        <v>21</v>
      </c>
      <c r="BB280">
        <v>1</v>
      </c>
      <c r="BC280">
        <v>1</v>
      </c>
      <c r="BD280" s="3">
        <f t="shared" si="9"/>
        <v>40.5</v>
      </c>
    </row>
    <row r="281" spans="1:56">
      <c r="A281" t="s">
        <v>1</v>
      </c>
      <c r="B281">
        <f t="shared" si="8"/>
        <v>1</v>
      </c>
      <c r="C281" t="s">
        <v>62</v>
      </c>
      <c r="D281" t="s">
        <v>56</v>
      </c>
      <c r="E281">
        <v>18</v>
      </c>
      <c r="F281">
        <v>25</v>
      </c>
      <c r="G281">
        <v>173</v>
      </c>
      <c r="H281">
        <v>1</v>
      </c>
      <c r="I281">
        <v>0</v>
      </c>
      <c r="J281">
        <v>3</v>
      </c>
      <c r="K281">
        <v>17</v>
      </c>
      <c r="L281">
        <v>7.6</v>
      </c>
      <c r="M281">
        <v>6.2</v>
      </c>
      <c r="N281">
        <v>72</v>
      </c>
      <c r="O281">
        <v>104.2</v>
      </c>
      <c r="P281">
        <v>33</v>
      </c>
      <c r="Q281">
        <v>141</v>
      </c>
      <c r="R281">
        <v>4.3</v>
      </c>
      <c r="S281">
        <v>1</v>
      </c>
      <c r="T281">
        <v>1</v>
      </c>
      <c r="U281">
        <v>1</v>
      </c>
      <c r="V281">
        <v>2</v>
      </c>
      <c r="W281">
        <v>2</v>
      </c>
      <c r="X281">
        <v>4</v>
      </c>
      <c r="Y281">
        <v>167</v>
      </c>
      <c r="Z281">
        <v>5</v>
      </c>
      <c r="AA281">
        <v>12</v>
      </c>
      <c r="AB281">
        <v>1</v>
      </c>
      <c r="AC281">
        <v>2</v>
      </c>
      <c r="AD281" s="3">
        <v>29.5</v>
      </c>
      <c r="AE281">
        <v>23</v>
      </c>
      <c r="AF281">
        <v>32</v>
      </c>
      <c r="AG281">
        <v>185</v>
      </c>
      <c r="AH281">
        <v>0</v>
      </c>
      <c r="AI281">
        <v>0</v>
      </c>
      <c r="AJ281">
        <v>4</v>
      </c>
      <c r="AK281">
        <v>28</v>
      </c>
      <c r="AL281">
        <v>6.7</v>
      </c>
      <c r="AM281">
        <v>5.0999999999999996</v>
      </c>
      <c r="AN281">
        <v>71.900000000000006</v>
      </c>
      <c r="AO281">
        <v>86.1</v>
      </c>
      <c r="AP281">
        <v>26</v>
      </c>
      <c r="AQ281">
        <v>99</v>
      </c>
      <c r="AR281">
        <v>3.8</v>
      </c>
      <c r="AS281">
        <v>1</v>
      </c>
      <c r="AT281">
        <v>3</v>
      </c>
      <c r="AU281">
        <v>4</v>
      </c>
      <c r="AV281">
        <v>1</v>
      </c>
      <c r="AW281">
        <v>1</v>
      </c>
      <c r="AX281">
        <v>4</v>
      </c>
      <c r="AY281">
        <v>208</v>
      </c>
      <c r="AZ281">
        <v>5</v>
      </c>
      <c r="BA281">
        <v>15</v>
      </c>
      <c r="BB281">
        <v>0</v>
      </c>
      <c r="BC281">
        <v>1</v>
      </c>
      <c r="BD281" s="3">
        <f t="shared" si="9"/>
        <v>30.5</v>
      </c>
    </row>
    <row r="282" spans="1:56">
      <c r="A282" t="s">
        <v>1</v>
      </c>
      <c r="B282">
        <f t="shared" si="8"/>
        <v>1</v>
      </c>
      <c r="C282" t="s">
        <v>62</v>
      </c>
      <c r="D282" t="s">
        <v>47</v>
      </c>
      <c r="E282">
        <v>16</v>
      </c>
      <c r="F282">
        <v>28</v>
      </c>
      <c r="G282">
        <v>137</v>
      </c>
      <c r="H282">
        <v>2</v>
      </c>
      <c r="I282">
        <v>0</v>
      </c>
      <c r="J282">
        <v>2</v>
      </c>
      <c r="K282">
        <v>16</v>
      </c>
      <c r="L282">
        <v>5.5</v>
      </c>
      <c r="M282">
        <v>4.5999999999999996</v>
      </c>
      <c r="N282">
        <v>57.1</v>
      </c>
      <c r="O282">
        <v>93.9</v>
      </c>
      <c r="P282">
        <v>49</v>
      </c>
      <c r="Q282">
        <v>363</v>
      </c>
      <c r="R282">
        <v>7.4</v>
      </c>
      <c r="S282">
        <v>3</v>
      </c>
      <c r="T282">
        <v>2</v>
      </c>
      <c r="U282">
        <v>2</v>
      </c>
      <c r="V282">
        <v>4</v>
      </c>
      <c r="W282">
        <v>5</v>
      </c>
      <c r="X282">
        <v>1</v>
      </c>
      <c r="Y282">
        <v>52</v>
      </c>
      <c r="Z282">
        <v>8</v>
      </c>
      <c r="AA282">
        <v>15</v>
      </c>
      <c r="AB282">
        <v>2</v>
      </c>
      <c r="AC282">
        <v>3</v>
      </c>
      <c r="AD282" s="3">
        <v>35</v>
      </c>
      <c r="AE282">
        <v>17</v>
      </c>
      <c r="AF282">
        <v>25</v>
      </c>
      <c r="AG282">
        <v>236</v>
      </c>
      <c r="AH282">
        <v>3</v>
      </c>
      <c r="AI282">
        <v>2</v>
      </c>
      <c r="AJ282">
        <v>3</v>
      </c>
      <c r="AK282">
        <v>17</v>
      </c>
      <c r="AL282">
        <v>10.1</v>
      </c>
      <c r="AM282">
        <v>8.4</v>
      </c>
      <c r="AN282">
        <v>68</v>
      </c>
      <c r="AO282">
        <v>104.3</v>
      </c>
      <c r="AP282">
        <v>21</v>
      </c>
      <c r="AQ282">
        <v>106</v>
      </c>
      <c r="AR282">
        <v>5</v>
      </c>
      <c r="AS282">
        <v>1</v>
      </c>
      <c r="AT282">
        <v>2</v>
      </c>
      <c r="AU282">
        <v>2</v>
      </c>
      <c r="AV282">
        <v>3</v>
      </c>
      <c r="AW282">
        <v>4</v>
      </c>
      <c r="AX282">
        <v>2</v>
      </c>
      <c r="AY282">
        <v>83</v>
      </c>
      <c r="AZ282">
        <v>1</v>
      </c>
      <c r="BA282">
        <v>7</v>
      </c>
      <c r="BB282">
        <v>1</v>
      </c>
      <c r="BC282">
        <v>1</v>
      </c>
      <c r="BD282" s="3">
        <f t="shared" si="9"/>
        <v>25</v>
      </c>
    </row>
    <row r="283" spans="1:56">
      <c r="A283" t="s">
        <v>1</v>
      </c>
      <c r="B283">
        <f t="shared" si="8"/>
        <v>1</v>
      </c>
      <c r="C283" t="s">
        <v>62</v>
      </c>
      <c r="D283" t="s">
        <v>43</v>
      </c>
      <c r="E283">
        <v>30</v>
      </c>
      <c r="F283">
        <v>41</v>
      </c>
      <c r="G283">
        <v>386</v>
      </c>
      <c r="H283">
        <v>3</v>
      </c>
      <c r="I283">
        <v>0</v>
      </c>
      <c r="J283">
        <v>2</v>
      </c>
      <c r="K283">
        <v>5</v>
      </c>
      <c r="L283">
        <v>9.5</v>
      </c>
      <c r="M283">
        <v>9</v>
      </c>
      <c r="N283">
        <v>73.2</v>
      </c>
      <c r="O283">
        <v>126.7</v>
      </c>
      <c r="P283">
        <v>24</v>
      </c>
      <c r="Q283">
        <v>67</v>
      </c>
      <c r="R283">
        <v>2.8</v>
      </c>
      <c r="S283">
        <v>2</v>
      </c>
      <c r="T283">
        <v>0</v>
      </c>
      <c r="U283">
        <v>0</v>
      </c>
      <c r="V283">
        <v>5</v>
      </c>
      <c r="W283">
        <v>5</v>
      </c>
      <c r="X283">
        <v>5</v>
      </c>
      <c r="Y283">
        <v>215</v>
      </c>
      <c r="Z283">
        <v>3</v>
      </c>
      <c r="AA283">
        <v>11</v>
      </c>
      <c r="AB283">
        <v>3</v>
      </c>
      <c r="AC283">
        <v>3</v>
      </c>
      <c r="AD283" s="3">
        <v>32</v>
      </c>
      <c r="AE283">
        <v>16</v>
      </c>
      <c r="AF283">
        <v>26</v>
      </c>
      <c r="AG283">
        <v>122</v>
      </c>
      <c r="AH283">
        <v>1</v>
      </c>
      <c r="AI283">
        <v>0</v>
      </c>
      <c r="AJ283">
        <v>6</v>
      </c>
      <c r="AK283">
        <v>35</v>
      </c>
      <c r="AL283">
        <v>6</v>
      </c>
      <c r="AM283">
        <v>3.8</v>
      </c>
      <c r="AN283">
        <v>61.5</v>
      </c>
      <c r="AO283">
        <v>85.7</v>
      </c>
      <c r="AP283">
        <v>21</v>
      </c>
      <c r="AQ283">
        <v>87</v>
      </c>
      <c r="AR283">
        <v>4.0999999999999996</v>
      </c>
      <c r="AS283">
        <v>0</v>
      </c>
      <c r="AT283">
        <v>1</v>
      </c>
      <c r="AU283">
        <v>1</v>
      </c>
      <c r="AV283">
        <v>1</v>
      </c>
      <c r="AW283">
        <v>1</v>
      </c>
      <c r="AX283">
        <v>7</v>
      </c>
      <c r="AY283">
        <v>401</v>
      </c>
      <c r="AZ283">
        <v>4</v>
      </c>
      <c r="BA283">
        <v>14</v>
      </c>
      <c r="BB283">
        <v>1</v>
      </c>
      <c r="BC283">
        <v>2</v>
      </c>
      <c r="BD283" s="3">
        <f t="shared" si="9"/>
        <v>28</v>
      </c>
    </row>
    <row r="284" spans="1:56">
      <c r="A284" t="s">
        <v>1</v>
      </c>
      <c r="B284">
        <f t="shared" si="8"/>
        <v>1</v>
      </c>
      <c r="C284" t="s">
        <v>62</v>
      </c>
      <c r="D284" t="s">
        <v>63</v>
      </c>
      <c r="E284">
        <v>21</v>
      </c>
      <c r="F284">
        <v>31</v>
      </c>
      <c r="G284">
        <v>184</v>
      </c>
      <c r="H284">
        <v>2</v>
      </c>
      <c r="I284">
        <v>0</v>
      </c>
      <c r="J284">
        <v>4</v>
      </c>
      <c r="K284">
        <v>33</v>
      </c>
      <c r="L284">
        <v>7</v>
      </c>
      <c r="M284">
        <v>5.3</v>
      </c>
      <c r="N284">
        <v>67.7</v>
      </c>
      <c r="O284">
        <v>104.8</v>
      </c>
      <c r="P284">
        <v>31</v>
      </c>
      <c r="Q284">
        <v>253</v>
      </c>
      <c r="R284">
        <v>8.1999999999999993</v>
      </c>
      <c r="S284">
        <v>4</v>
      </c>
      <c r="T284">
        <v>2</v>
      </c>
      <c r="U284">
        <v>2</v>
      </c>
      <c r="V284">
        <v>6</v>
      </c>
      <c r="W284">
        <v>6</v>
      </c>
      <c r="X284">
        <v>2</v>
      </c>
      <c r="Y284">
        <v>35</v>
      </c>
      <c r="Z284">
        <v>6</v>
      </c>
      <c r="AA284">
        <v>11</v>
      </c>
      <c r="AB284">
        <v>1</v>
      </c>
      <c r="AC284">
        <v>1</v>
      </c>
      <c r="AD284" s="3">
        <v>32</v>
      </c>
      <c r="AE284">
        <v>23</v>
      </c>
      <c r="AF284">
        <v>32</v>
      </c>
      <c r="AG284">
        <v>181</v>
      </c>
      <c r="AH284">
        <v>2</v>
      </c>
      <c r="AI284">
        <v>0</v>
      </c>
      <c r="AJ284">
        <v>7</v>
      </c>
      <c r="AK284">
        <v>35</v>
      </c>
      <c r="AL284">
        <v>6.8</v>
      </c>
      <c r="AM284">
        <v>4.5999999999999996</v>
      </c>
      <c r="AN284">
        <v>71.900000000000006</v>
      </c>
      <c r="AO284">
        <v>106.4</v>
      </c>
      <c r="AP284">
        <v>24</v>
      </c>
      <c r="AQ284">
        <v>123</v>
      </c>
      <c r="AR284">
        <v>5.0999999999999996</v>
      </c>
      <c r="AS284">
        <v>1</v>
      </c>
      <c r="AT284">
        <v>0</v>
      </c>
      <c r="AU284">
        <v>0</v>
      </c>
      <c r="AV284">
        <v>2</v>
      </c>
      <c r="AW284">
        <v>2</v>
      </c>
      <c r="AX284">
        <v>5</v>
      </c>
      <c r="AY284">
        <v>241</v>
      </c>
      <c r="AZ284">
        <v>4</v>
      </c>
      <c r="BA284">
        <v>13</v>
      </c>
      <c r="BB284">
        <v>2</v>
      </c>
      <c r="BC284">
        <v>4</v>
      </c>
      <c r="BD284" s="3">
        <f t="shared" si="9"/>
        <v>28</v>
      </c>
    </row>
    <row r="285" spans="1:56">
      <c r="A285" t="s">
        <v>1</v>
      </c>
      <c r="B285">
        <f t="shared" si="8"/>
        <v>1</v>
      </c>
      <c r="C285" t="s">
        <v>62</v>
      </c>
      <c r="D285" t="s">
        <v>51</v>
      </c>
      <c r="E285">
        <v>22</v>
      </c>
      <c r="F285">
        <v>37</v>
      </c>
      <c r="G285">
        <v>309</v>
      </c>
      <c r="H285">
        <v>0</v>
      </c>
      <c r="I285">
        <v>2</v>
      </c>
      <c r="J285">
        <v>1</v>
      </c>
      <c r="K285">
        <v>6</v>
      </c>
      <c r="L285">
        <v>8.5</v>
      </c>
      <c r="M285">
        <v>8.1</v>
      </c>
      <c r="N285">
        <v>59.5</v>
      </c>
      <c r="O285">
        <v>63.9</v>
      </c>
      <c r="P285">
        <v>33</v>
      </c>
      <c r="Q285">
        <v>112</v>
      </c>
      <c r="R285">
        <v>3.4</v>
      </c>
      <c r="S285">
        <v>3</v>
      </c>
      <c r="T285">
        <v>1</v>
      </c>
      <c r="U285">
        <v>2</v>
      </c>
      <c r="V285">
        <v>2</v>
      </c>
      <c r="W285">
        <v>2</v>
      </c>
      <c r="X285">
        <v>2</v>
      </c>
      <c r="Y285">
        <v>90</v>
      </c>
      <c r="Z285">
        <v>9</v>
      </c>
      <c r="AA285">
        <v>16</v>
      </c>
      <c r="AB285">
        <v>1</v>
      </c>
      <c r="AC285">
        <v>2</v>
      </c>
      <c r="AD285" s="3">
        <v>30</v>
      </c>
      <c r="AE285">
        <v>14</v>
      </c>
      <c r="AF285">
        <v>22</v>
      </c>
      <c r="AG285">
        <v>91</v>
      </c>
      <c r="AH285">
        <v>2</v>
      </c>
      <c r="AI285">
        <v>0</v>
      </c>
      <c r="AJ285">
        <v>6</v>
      </c>
      <c r="AK285">
        <v>61</v>
      </c>
      <c r="AL285">
        <v>6.9</v>
      </c>
      <c r="AM285">
        <v>3.3</v>
      </c>
      <c r="AN285">
        <v>63.6</v>
      </c>
      <c r="AO285">
        <v>102.7</v>
      </c>
      <c r="AP285">
        <v>30</v>
      </c>
      <c r="AQ285">
        <v>157</v>
      </c>
      <c r="AR285">
        <v>5.2</v>
      </c>
      <c r="AS285">
        <v>1</v>
      </c>
      <c r="AT285">
        <v>0</v>
      </c>
      <c r="AU285">
        <v>0</v>
      </c>
      <c r="AV285">
        <v>2</v>
      </c>
      <c r="AW285">
        <v>3</v>
      </c>
      <c r="AX285">
        <v>6</v>
      </c>
      <c r="AY285">
        <v>252</v>
      </c>
      <c r="AZ285">
        <v>5</v>
      </c>
      <c r="BA285">
        <v>13</v>
      </c>
      <c r="BB285">
        <v>0</v>
      </c>
      <c r="BC285">
        <v>1</v>
      </c>
      <c r="BD285" s="3">
        <f t="shared" si="9"/>
        <v>30</v>
      </c>
    </row>
    <row r="286" spans="1:56">
      <c r="A286" t="s">
        <v>0</v>
      </c>
      <c r="B286">
        <f t="shared" si="8"/>
        <v>0</v>
      </c>
      <c r="C286" t="s">
        <v>62</v>
      </c>
      <c r="D286" t="s">
        <v>64</v>
      </c>
      <c r="E286">
        <v>24</v>
      </c>
      <c r="F286">
        <v>40</v>
      </c>
      <c r="G286">
        <v>355</v>
      </c>
      <c r="H286">
        <v>2</v>
      </c>
      <c r="I286">
        <v>2</v>
      </c>
      <c r="J286">
        <v>0</v>
      </c>
      <c r="K286">
        <v>0</v>
      </c>
      <c r="L286">
        <v>8.9</v>
      </c>
      <c r="M286">
        <v>8.9</v>
      </c>
      <c r="N286">
        <v>60</v>
      </c>
      <c r="O286">
        <v>84.9</v>
      </c>
      <c r="P286">
        <v>29</v>
      </c>
      <c r="Q286">
        <v>87</v>
      </c>
      <c r="R286">
        <v>3</v>
      </c>
      <c r="S286">
        <v>1</v>
      </c>
      <c r="T286">
        <v>2</v>
      </c>
      <c r="U286">
        <v>2</v>
      </c>
      <c r="V286">
        <v>4</v>
      </c>
      <c r="W286">
        <v>4</v>
      </c>
      <c r="X286">
        <v>0</v>
      </c>
      <c r="Y286">
        <v>0</v>
      </c>
      <c r="Z286">
        <v>8</v>
      </c>
      <c r="AA286">
        <v>14</v>
      </c>
      <c r="AB286">
        <v>2</v>
      </c>
      <c r="AC286">
        <v>3</v>
      </c>
      <c r="AD286" s="3">
        <v>27.5</v>
      </c>
      <c r="AE286">
        <v>27</v>
      </c>
      <c r="AF286">
        <v>35</v>
      </c>
      <c r="AG286">
        <v>304</v>
      </c>
      <c r="AH286">
        <v>3</v>
      </c>
      <c r="AI286">
        <v>1</v>
      </c>
      <c r="AJ286">
        <v>6</v>
      </c>
      <c r="AK286">
        <v>43</v>
      </c>
      <c r="AL286">
        <v>9.9</v>
      </c>
      <c r="AM286">
        <v>7.4</v>
      </c>
      <c r="AN286">
        <v>77.099999999999994</v>
      </c>
      <c r="AO286">
        <v>119.2</v>
      </c>
      <c r="AP286">
        <v>31</v>
      </c>
      <c r="AQ286">
        <v>115</v>
      </c>
      <c r="AR286">
        <v>3.7</v>
      </c>
      <c r="AS286">
        <v>1</v>
      </c>
      <c r="AT286">
        <v>4</v>
      </c>
      <c r="AU286">
        <v>4</v>
      </c>
      <c r="AV286">
        <v>4</v>
      </c>
      <c r="AW286">
        <v>4</v>
      </c>
      <c r="AX286">
        <v>1</v>
      </c>
      <c r="AY286">
        <v>57</v>
      </c>
      <c r="AZ286">
        <v>8</v>
      </c>
      <c r="BA286">
        <v>15</v>
      </c>
      <c r="BB286">
        <v>1</v>
      </c>
      <c r="BC286">
        <v>1</v>
      </c>
      <c r="BD286" s="3">
        <f t="shared" si="9"/>
        <v>32.5</v>
      </c>
    </row>
    <row r="287" spans="1:56">
      <c r="A287" t="s">
        <v>0</v>
      </c>
      <c r="B287">
        <f t="shared" si="8"/>
        <v>0</v>
      </c>
      <c r="C287" t="s">
        <v>62</v>
      </c>
      <c r="D287" t="s">
        <v>65</v>
      </c>
      <c r="E287">
        <v>18</v>
      </c>
      <c r="F287">
        <v>32</v>
      </c>
      <c r="G287">
        <v>246</v>
      </c>
      <c r="H287">
        <v>1</v>
      </c>
      <c r="I287">
        <v>1</v>
      </c>
      <c r="J287">
        <v>6</v>
      </c>
      <c r="K287">
        <v>28</v>
      </c>
      <c r="L287">
        <v>8.6</v>
      </c>
      <c r="M287">
        <v>6.5</v>
      </c>
      <c r="N287">
        <v>56.3</v>
      </c>
      <c r="O287">
        <v>78.400000000000006</v>
      </c>
      <c r="P287">
        <v>15</v>
      </c>
      <c r="Q287">
        <v>67</v>
      </c>
      <c r="R287">
        <v>4.5</v>
      </c>
      <c r="S287">
        <v>0</v>
      </c>
      <c r="T287">
        <v>1</v>
      </c>
      <c r="U287">
        <v>1</v>
      </c>
      <c r="V287">
        <v>1</v>
      </c>
      <c r="W287">
        <v>1</v>
      </c>
      <c r="X287">
        <v>6</v>
      </c>
      <c r="Y287">
        <v>251</v>
      </c>
      <c r="Z287">
        <v>3</v>
      </c>
      <c r="AA287">
        <v>12</v>
      </c>
      <c r="AB287">
        <v>0</v>
      </c>
      <c r="AC287">
        <v>2</v>
      </c>
      <c r="AD287" s="3">
        <v>23</v>
      </c>
      <c r="AE287">
        <v>20</v>
      </c>
      <c r="AF287">
        <v>24</v>
      </c>
      <c r="AG287">
        <v>184</v>
      </c>
      <c r="AH287">
        <v>0</v>
      </c>
      <c r="AI287">
        <v>1</v>
      </c>
      <c r="AJ287">
        <v>7</v>
      </c>
      <c r="AK287">
        <v>45</v>
      </c>
      <c r="AL287">
        <v>9.5</v>
      </c>
      <c r="AM287">
        <v>5.9</v>
      </c>
      <c r="AN287">
        <v>83.3</v>
      </c>
      <c r="AO287">
        <v>81.3</v>
      </c>
      <c r="AP287">
        <v>35</v>
      </c>
      <c r="AQ287">
        <v>129</v>
      </c>
      <c r="AR287">
        <v>3.7</v>
      </c>
      <c r="AS287">
        <v>1</v>
      </c>
      <c r="AT287">
        <v>2</v>
      </c>
      <c r="AU287">
        <v>2</v>
      </c>
      <c r="AV287">
        <v>2</v>
      </c>
      <c r="AW287">
        <v>2</v>
      </c>
      <c r="AX287">
        <v>6</v>
      </c>
      <c r="AY287">
        <v>256</v>
      </c>
      <c r="AZ287">
        <v>7</v>
      </c>
      <c r="BA287">
        <v>16</v>
      </c>
      <c r="BB287">
        <v>1</v>
      </c>
      <c r="BC287">
        <v>1</v>
      </c>
      <c r="BD287" s="3">
        <f t="shared" si="9"/>
        <v>37</v>
      </c>
    </row>
    <row r="288" spans="1:56">
      <c r="A288" t="s">
        <v>1</v>
      </c>
      <c r="B288">
        <f t="shared" si="8"/>
        <v>1</v>
      </c>
      <c r="C288" t="s">
        <v>62</v>
      </c>
      <c r="D288" t="s">
        <v>63</v>
      </c>
      <c r="E288">
        <v>20</v>
      </c>
      <c r="F288">
        <v>35</v>
      </c>
      <c r="G288">
        <v>207</v>
      </c>
      <c r="H288">
        <v>0</v>
      </c>
      <c r="I288">
        <v>1</v>
      </c>
      <c r="J288">
        <v>3</v>
      </c>
      <c r="K288">
        <v>22</v>
      </c>
      <c r="L288">
        <v>6.5</v>
      </c>
      <c r="M288">
        <v>5.4</v>
      </c>
      <c r="N288">
        <v>57.1</v>
      </c>
      <c r="O288">
        <v>62.4</v>
      </c>
      <c r="P288">
        <v>34</v>
      </c>
      <c r="Q288">
        <v>135</v>
      </c>
      <c r="R288">
        <v>4</v>
      </c>
      <c r="S288">
        <v>1</v>
      </c>
      <c r="T288">
        <v>5</v>
      </c>
      <c r="U288">
        <v>5</v>
      </c>
      <c r="V288">
        <v>1</v>
      </c>
      <c r="W288">
        <v>1</v>
      </c>
      <c r="X288">
        <v>2</v>
      </c>
      <c r="Y288">
        <v>67</v>
      </c>
      <c r="Z288">
        <v>5</v>
      </c>
      <c r="AA288">
        <v>14</v>
      </c>
      <c r="AB288">
        <v>0</v>
      </c>
      <c r="AC288">
        <v>0</v>
      </c>
      <c r="AD288" s="3">
        <v>31.5</v>
      </c>
      <c r="AE288">
        <v>23</v>
      </c>
      <c r="AF288">
        <v>40</v>
      </c>
      <c r="AG288">
        <v>155</v>
      </c>
      <c r="AH288">
        <v>1</v>
      </c>
      <c r="AI288">
        <v>0</v>
      </c>
      <c r="AJ288">
        <v>2</v>
      </c>
      <c r="AK288">
        <v>13</v>
      </c>
      <c r="AL288">
        <v>4.2</v>
      </c>
      <c r="AM288">
        <v>3.7</v>
      </c>
      <c r="AN288">
        <v>57.5</v>
      </c>
      <c r="AO288">
        <v>74.5</v>
      </c>
      <c r="AP288">
        <v>21</v>
      </c>
      <c r="AQ288">
        <v>129</v>
      </c>
      <c r="AR288">
        <v>6.1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6</v>
      </c>
      <c r="AY288">
        <v>264</v>
      </c>
      <c r="AZ288">
        <v>4</v>
      </c>
      <c r="BA288">
        <v>14</v>
      </c>
      <c r="BB288">
        <v>2</v>
      </c>
      <c r="BC288">
        <v>3</v>
      </c>
      <c r="BD288" s="3">
        <f t="shared" si="9"/>
        <v>28.5</v>
      </c>
    </row>
    <row r="289" spans="1:56">
      <c r="A289" t="s">
        <v>0</v>
      </c>
      <c r="B289">
        <f t="shared" si="8"/>
        <v>0</v>
      </c>
      <c r="C289" t="s">
        <v>64</v>
      </c>
      <c r="D289" t="s">
        <v>68</v>
      </c>
      <c r="E289">
        <v>21</v>
      </c>
      <c r="F289">
        <v>42</v>
      </c>
      <c r="G289">
        <v>173</v>
      </c>
      <c r="H289">
        <v>0</v>
      </c>
      <c r="I289">
        <v>1</v>
      </c>
      <c r="J289">
        <v>4</v>
      </c>
      <c r="K289">
        <v>25</v>
      </c>
      <c r="L289">
        <v>4.7</v>
      </c>
      <c r="M289">
        <v>3.8</v>
      </c>
      <c r="N289">
        <v>50</v>
      </c>
      <c r="O289">
        <v>51</v>
      </c>
      <c r="P289">
        <v>18</v>
      </c>
      <c r="Q289">
        <v>71</v>
      </c>
      <c r="R289">
        <v>3.9</v>
      </c>
      <c r="S289">
        <v>0</v>
      </c>
      <c r="T289">
        <v>1</v>
      </c>
      <c r="U289">
        <v>1</v>
      </c>
      <c r="V289">
        <v>0</v>
      </c>
      <c r="W289">
        <v>0</v>
      </c>
      <c r="X289">
        <v>5</v>
      </c>
      <c r="Y289">
        <v>254</v>
      </c>
      <c r="Z289">
        <v>3</v>
      </c>
      <c r="AA289">
        <v>15</v>
      </c>
      <c r="AB289">
        <v>2</v>
      </c>
      <c r="AC289">
        <v>5</v>
      </c>
      <c r="AD289" s="3">
        <v>27.5</v>
      </c>
      <c r="AE289">
        <v>18</v>
      </c>
      <c r="AF289">
        <v>27</v>
      </c>
      <c r="AG289">
        <v>195</v>
      </c>
      <c r="AH289">
        <v>1</v>
      </c>
      <c r="AI289">
        <v>1</v>
      </c>
      <c r="AJ289">
        <v>2</v>
      </c>
      <c r="AK289">
        <v>17</v>
      </c>
      <c r="AL289">
        <v>7.9</v>
      </c>
      <c r="AM289">
        <v>6.7</v>
      </c>
      <c r="AN289">
        <v>66.7</v>
      </c>
      <c r="AO289">
        <v>84.6</v>
      </c>
      <c r="AP289">
        <v>33</v>
      </c>
      <c r="AQ289">
        <v>152</v>
      </c>
      <c r="AR289">
        <v>4.5999999999999996</v>
      </c>
      <c r="AS289">
        <v>0</v>
      </c>
      <c r="AT289">
        <v>4</v>
      </c>
      <c r="AU289">
        <v>5</v>
      </c>
      <c r="AV289">
        <v>1</v>
      </c>
      <c r="AW289">
        <v>1</v>
      </c>
      <c r="AX289">
        <v>3</v>
      </c>
      <c r="AY289">
        <v>152</v>
      </c>
      <c r="AZ289">
        <v>5</v>
      </c>
      <c r="BA289">
        <v>14</v>
      </c>
      <c r="BB289">
        <v>0</v>
      </c>
      <c r="BC289">
        <v>0</v>
      </c>
      <c r="BD289" s="3">
        <f t="shared" si="9"/>
        <v>32.5</v>
      </c>
    </row>
    <row r="290" spans="1:56">
      <c r="A290" t="s">
        <v>1</v>
      </c>
      <c r="B290">
        <f t="shared" si="8"/>
        <v>1</v>
      </c>
      <c r="C290" t="s">
        <v>64</v>
      </c>
      <c r="D290" t="s">
        <v>52</v>
      </c>
      <c r="E290">
        <v>19</v>
      </c>
      <c r="F290">
        <v>31</v>
      </c>
      <c r="G290">
        <v>230</v>
      </c>
      <c r="H290">
        <v>1</v>
      </c>
      <c r="I290">
        <v>0</v>
      </c>
      <c r="J290">
        <v>1</v>
      </c>
      <c r="K290">
        <v>5</v>
      </c>
      <c r="L290">
        <v>7.6</v>
      </c>
      <c r="M290">
        <v>7.2</v>
      </c>
      <c r="N290">
        <v>61.3</v>
      </c>
      <c r="O290">
        <v>94.8</v>
      </c>
      <c r="P290">
        <v>27</v>
      </c>
      <c r="Q290">
        <v>107</v>
      </c>
      <c r="R290">
        <v>4</v>
      </c>
      <c r="S290">
        <v>1</v>
      </c>
      <c r="T290">
        <v>2</v>
      </c>
      <c r="U290">
        <v>2</v>
      </c>
      <c r="V290">
        <v>2</v>
      </c>
      <c r="W290">
        <v>2</v>
      </c>
      <c r="X290">
        <v>5</v>
      </c>
      <c r="Y290">
        <v>217</v>
      </c>
      <c r="Z290">
        <v>3</v>
      </c>
      <c r="AA290">
        <v>10</v>
      </c>
      <c r="AB290">
        <v>1</v>
      </c>
      <c r="AC290">
        <v>1</v>
      </c>
      <c r="AD290" s="3">
        <v>12</v>
      </c>
      <c r="AE290">
        <v>24</v>
      </c>
      <c r="AF290">
        <v>36</v>
      </c>
      <c r="AG290">
        <v>165</v>
      </c>
      <c r="AH290">
        <v>1</v>
      </c>
      <c r="AI290">
        <v>0</v>
      </c>
      <c r="AJ290">
        <v>6</v>
      </c>
      <c r="AK290">
        <v>34</v>
      </c>
      <c r="AL290">
        <v>5.5</v>
      </c>
      <c r="AM290">
        <v>3.9</v>
      </c>
      <c r="AN290">
        <v>66.7</v>
      </c>
      <c r="AO290">
        <v>86</v>
      </c>
      <c r="AP290">
        <v>25</v>
      </c>
      <c r="AQ290">
        <v>89</v>
      </c>
      <c r="AR290">
        <v>3.6</v>
      </c>
      <c r="AS290">
        <v>0</v>
      </c>
      <c r="AT290">
        <v>3</v>
      </c>
      <c r="AU290">
        <v>3</v>
      </c>
      <c r="AV290">
        <v>0</v>
      </c>
      <c r="AW290">
        <v>0</v>
      </c>
      <c r="AX290">
        <v>5</v>
      </c>
      <c r="AY290">
        <v>236</v>
      </c>
      <c r="AZ290">
        <v>6</v>
      </c>
      <c r="BA290">
        <v>17</v>
      </c>
      <c r="BB290">
        <v>1</v>
      </c>
      <c r="BC290">
        <v>1</v>
      </c>
      <c r="BD290" s="3">
        <f t="shared" si="9"/>
        <v>48</v>
      </c>
    </row>
    <row r="291" spans="1:56">
      <c r="A291" t="s">
        <v>1</v>
      </c>
      <c r="B291">
        <f t="shared" si="8"/>
        <v>1</v>
      </c>
      <c r="C291" t="s">
        <v>64</v>
      </c>
      <c r="D291" t="s">
        <v>63</v>
      </c>
      <c r="E291">
        <v>21</v>
      </c>
      <c r="F291">
        <v>31</v>
      </c>
      <c r="G291">
        <v>215</v>
      </c>
      <c r="H291">
        <v>1</v>
      </c>
      <c r="I291">
        <v>0</v>
      </c>
      <c r="J291">
        <v>0</v>
      </c>
      <c r="K291">
        <v>0</v>
      </c>
      <c r="L291">
        <v>6.9</v>
      </c>
      <c r="M291">
        <v>6.9</v>
      </c>
      <c r="N291">
        <v>67.7</v>
      </c>
      <c r="O291">
        <v>98.2</v>
      </c>
      <c r="P291">
        <v>30</v>
      </c>
      <c r="Q291">
        <v>176</v>
      </c>
      <c r="R291">
        <v>5.9</v>
      </c>
      <c r="S291">
        <v>1</v>
      </c>
      <c r="T291">
        <v>3</v>
      </c>
      <c r="U291">
        <v>4</v>
      </c>
      <c r="V291">
        <v>2</v>
      </c>
      <c r="W291">
        <v>2</v>
      </c>
      <c r="X291">
        <v>4</v>
      </c>
      <c r="Y291">
        <v>178</v>
      </c>
      <c r="Z291">
        <v>5</v>
      </c>
      <c r="AA291">
        <v>13</v>
      </c>
      <c r="AB291">
        <v>1</v>
      </c>
      <c r="AC291">
        <v>1</v>
      </c>
      <c r="AD291" s="3">
        <v>32.5</v>
      </c>
      <c r="AE291">
        <v>20</v>
      </c>
      <c r="AF291">
        <v>37</v>
      </c>
      <c r="AG291">
        <v>169</v>
      </c>
      <c r="AH291">
        <v>0</v>
      </c>
      <c r="AI291">
        <v>1</v>
      </c>
      <c r="AJ291">
        <v>5</v>
      </c>
      <c r="AK291">
        <v>27</v>
      </c>
      <c r="AL291">
        <v>5.3</v>
      </c>
      <c r="AM291">
        <v>4</v>
      </c>
      <c r="AN291">
        <v>54.1</v>
      </c>
      <c r="AO291">
        <v>54.9</v>
      </c>
      <c r="AP291">
        <v>25</v>
      </c>
      <c r="AQ291">
        <v>167</v>
      </c>
      <c r="AR291">
        <v>6.7</v>
      </c>
      <c r="AS291">
        <v>1</v>
      </c>
      <c r="AT291">
        <v>3</v>
      </c>
      <c r="AU291">
        <v>4</v>
      </c>
      <c r="AV291">
        <v>1</v>
      </c>
      <c r="AW291">
        <v>1</v>
      </c>
      <c r="AX291">
        <v>3</v>
      </c>
      <c r="AY291">
        <v>135</v>
      </c>
      <c r="AZ291">
        <v>3</v>
      </c>
      <c r="BA291">
        <v>11</v>
      </c>
      <c r="BB291">
        <v>0</v>
      </c>
      <c r="BC291">
        <v>1</v>
      </c>
      <c r="BD291" s="3">
        <f t="shared" si="9"/>
        <v>27.5</v>
      </c>
    </row>
    <row r="292" spans="1:56">
      <c r="A292" t="s">
        <v>1</v>
      </c>
      <c r="B292">
        <f t="shared" si="8"/>
        <v>1</v>
      </c>
      <c r="C292" t="s">
        <v>64</v>
      </c>
      <c r="D292" t="s">
        <v>61</v>
      </c>
      <c r="E292">
        <v>15</v>
      </c>
      <c r="F292">
        <v>27</v>
      </c>
      <c r="G292">
        <v>217</v>
      </c>
      <c r="H292">
        <v>2</v>
      </c>
      <c r="I292">
        <v>0</v>
      </c>
      <c r="J292">
        <v>1</v>
      </c>
      <c r="K292">
        <v>6</v>
      </c>
      <c r="L292">
        <v>8.3000000000000007</v>
      </c>
      <c r="M292">
        <v>7.8</v>
      </c>
      <c r="N292">
        <v>55.6</v>
      </c>
      <c r="O292">
        <v>106.6</v>
      </c>
      <c r="P292">
        <v>29</v>
      </c>
      <c r="Q292">
        <v>62</v>
      </c>
      <c r="R292">
        <v>2.1</v>
      </c>
      <c r="S292">
        <v>0</v>
      </c>
      <c r="T292">
        <v>4</v>
      </c>
      <c r="U292">
        <v>4</v>
      </c>
      <c r="V292">
        <v>1</v>
      </c>
      <c r="W292">
        <v>2</v>
      </c>
      <c r="X292">
        <v>6</v>
      </c>
      <c r="Y292">
        <v>256</v>
      </c>
      <c r="Z292">
        <v>5</v>
      </c>
      <c r="AA292">
        <v>15</v>
      </c>
      <c r="AB292">
        <v>0</v>
      </c>
      <c r="AC292">
        <v>0</v>
      </c>
      <c r="AD292" s="3">
        <v>12.5</v>
      </c>
      <c r="AE292">
        <v>25</v>
      </c>
      <c r="AF292">
        <v>42</v>
      </c>
      <c r="AG292">
        <v>155</v>
      </c>
      <c r="AH292">
        <v>1</v>
      </c>
      <c r="AI292">
        <v>2</v>
      </c>
      <c r="AJ292">
        <v>2</v>
      </c>
      <c r="AK292">
        <v>15</v>
      </c>
      <c r="AL292">
        <v>4</v>
      </c>
      <c r="AM292">
        <v>3.5</v>
      </c>
      <c r="AN292">
        <v>59.5</v>
      </c>
      <c r="AO292">
        <v>55.2</v>
      </c>
      <c r="AP292">
        <v>27</v>
      </c>
      <c r="AQ292">
        <v>142</v>
      </c>
      <c r="AR292">
        <v>5.3</v>
      </c>
      <c r="AS292">
        <v>0</v>
      </c>
      <c r="AT292">
        <v>1</v>
      </c>
      <c r="AU292">
        <v>1</v>
      </c>
      <c r="AV292">
        <v>1</v>
      </c>
      <c r="AW292">
        <v>1</v>
      </c>
      <c r="AX292">
        <v>6</v>
      </c>
      <c r="AY292">
        <v>270</v>
      </c>
      <c r="AZ292">
        <v>5</v>
      </c>
      <c r="BA292">
        <v>15</v>
      </c>
      <c r="BB292">
        <v>0</v>
      </c>
      <c r="BC292">
        <v>2</v>
      </c>
      <c r="BD292" s="3">
        <f t="shared" si="9"/>
        <v>47.5</v>
      </c>
    </row>
    <row r="293" spans="1:56">
      <c r="A293" t="s">
        <v>1</v>
      </c>
      <c r="B293">
        <f t="shared" si="8"/>
        <v>1</v>
      </c>
      <c r="C293" t="s">
        <v>64</v>
      </c>
      <c r="D293" t="s">
        <v>42</v>
      </c>
      <c r="E293">
        <v>10</v>
      </c>
      <c r="F293">
        <v>16</v>
      </c>
      <c r="G293">
        <v>76</v>
      </c>
      <c r="H293">
        <v>0</v>
      </c>
      <c r="I293">
        <v>0</v>
      </c>
      <c r="J293">
        <v>3</v>
      </c>
      <c r="K293">
        <v>26</v>
      </c>
      <c r="L293">
        <v>6.4</v>
      </c>
      <c r="M293">
        <v>4</v>
      </c>
      <c r="N293">
        <v>62.5</v>
      </c>
      <c r="O293">
        <v>74</v>
      </c>
      <c r="P293">
        <v>34</v>
      </c>
      <c r="Q293">
        <v>163</v>
      </c>
      <c r="R293">
        <v>4.8</v>
      </c>
      <c r="S293">
        <v>1</v>
      </c>
      <c r="T293">
        <v>3</v>
      </c>
      <c r="U293">
        <v>3</v>
      </c>
      <c r="V293">
        <v>1</v>
      </c>
      <c r="W293">
        <v>1</v>
      </c>
      <c r="X293">
        <v>6</v>
      </c>
      <c r="Y293">
        <v>288</v>
      </c>
      <c r="Z293">
        <v>5</v>
      </c>
      <c r="AA293">
        <v>15</v>
      </c>
      <c r="AB293">
        <v>0</v>
      </c>
      <c r="AC293">
        <v>0</v>
      </c>
      <c r="AD293" s="3">
        <v>29.5</v>
      </c>
      <c r="AE293">
        <v>29</v>
      </c>
      <c r="AF293">
        <v>44</v>
      </c>
      <c r="AG293">
        <v>285</v>
      </c>
      <c r="AH293">
        <v>1</v>
      </c>
      <c r="AI293">
        <v>1</v>
      </c>
      <c r="AJ293">
        <v>5</v>
      </c>
      <c r="AK293">
        <v>35</v>
      </c>
      <c r="AL293">
        <v>7.3</v>
      </c>
      <c r="AM293">
        <v>5.8</v>
      </c>
      <c r="AN293">
        <v>65.900000000000006</v>
      </c>
      <c r="AO293">
        <v>82.1</v>
      </c>
      <c r="AP293">
        <v>15</v>
      </c>
      <c r="AQ293">
        <v>38</v>
      </c>
      <c r="AR293">
        <v>2.5</v>
      </c>
      <c r="AS293">
        <v>0</v>
      </c>
      <c r="AT293">
        <v>1</v>
      </c>
      <c r="AU293">
        <v>2</v>
      </c>
      <c r="AV293">
        <v>1</v>
      </c>
      <c r="AW293">
        <v>1</v>
      </c>
      <c r="AX293">
        <v>6</v>
      </c>
      <c r="AY293">
        <v>223</v>
      </c>
      <c r="AZ293">
        <v>6</v>
      </c>
      <c r="BA293">
        <v>17</v>
      </c>
      <c r="BB293">
        <v>1</v>
      </c>
      <c r="BC293">
        <v>1</v>
      </c>
      <c r="BD293" s="3">
        <f t="shared" si="9"/>
        <v>30.5</v>
      </c>
    </row>
    <row r="294" spans="1:56">
      <c r="A294" t="s">
        <v>0</v>
      </c>
      <c r="B294">
        <f t="shared" si="8"/>
        <v>0</v>
      </c>
      <c r="C294" t="s">
        <v>64</v>
      </c>
      <c r="D294" t="s">
        <v>62</v>
      </c>
      <c r="E294">
        <v>18</v>
      </c>
      <c r="F294">
        <v>38</v>
      </c>
      <c r="G294">
        <v>181</v>
      </c>
      <c r="H294">
        <v>1</v>
      </c>
      <c r="I294">
        <v>3</v>
      </c>
      <c r="J294">
        <v>0</v>
      </c>
      <c r="K294">
        <v>0</v>
      </c>
      <c r="L294">
        <v>4.8</v>
      </c>
      <c r="M294">
        <v>4.8</v>
      </c>
      <c r="N294">
        <v>47.4</v>
      </c>
      <c r="O294">
        <v>37.299999999999997</v>
      </c>
      <c r="P294">
        <v>26</v>
      </c>
      <c r="Q294">
        <v>134</v>
      </c>
      <c r="R294">
        <v>5.2</v>
      </c>
      <c r="S294">
        <v>1</v>
      </c>
      <c r="T294">
        <v>1</v>
      </c>
      <c r="U294">
        <v>2</v>
      </c>
      <c r="V294">
        <v>2</v>
      </c>
      <c r="W294">
        <v>2</v>
      </c>
      <c r="X294">
        <v>2</v>
      </c>
      <c r="Y294">
        <v>119</v>
      </c>
      <c r="Z294">
        <v>4</v>
      </c>
      <c r="AA294">
        <v>10</v>
      </c>
      <c r="AB294">
        <v>0</v>
      </c>
      <c r="AC294">
        <v>1</v>
      </c>
      <c r="AD294" s="3">
        <v>25.5</v>
      </c>
      <c r="AE294">
        <v>15</v>
      </c>
      <c r="AF294">
        <v>25</v>
      </c>
      <c r="AG294">
        <v>132</v>
      </c>
      <c r="AH294">
        <v>2</v>
      </c>
      <c r="AI294">
        <v>0</v>
      </c>
      <c r="AJ294">
        <v>4</v>
      </c>
      <c r="AK294">
        <v>23</v>
      </c>
      <c r="AL294">
        <v>6.2</v>
      </c>
      <c r="AM294">
        <v>4.5999999999999996</v>
      </c>
      <c r="AN294">
        <v>60</v>
      </c>
      <c r="AO294">
        <v>100.7</v>
      </c>
      <c r="AP294">
        <v>39</v>
      </c>
      <c r="AQ294">
        <v>136</v>
      </c>
      <c r="AR294">
        <v>3.5</v>
      </c>
      <c r="AS294">
        <v>1</v>
      </c>
      <c r="AT294">
        <v>2</v>
      </c>
      <c r="AU294">
        <v>2</v>
      </c>
      <c r="AV294">
        <v>2</v>
      </c>
      <c r="AW294">
        <v>2</v>
      </c>
      <c r="AX294">
        <v>4</v>
      </c>
      <c r="AY294">
        <v>187</v>
      </c>
      <c r="AZ294">
        <v>6</v>
      </c>
      <c r="BA294">
        <v>14</v>
      </c>
      <c r="BB294">
        <v>1</v>
      </c>
      <c r="BC294">
        <v>1</v>
      </c>
      <c r="BD294" s="3">
        <f t="shared" si="9"/>
        <v>34.5</v>
      </c>
    </row>
    <row r="295" spans="1:56">
      <c r="A295" t="s">
        <v>1</v>
      </c>
      <c r="B295">
        <f t="shared" si="8"/>
        <v>1</v>
      </c>
      <c r="C295" t="s">
        <v>64</v>
      </c>
      <c r="D295" t="s">
        <v>50</v>
      </c>
      <c r="E295">
        <v>19</v>
      </c>
      <c r="F295">
        <v>25</v>
      </c>
      <c r="G295">
        <v>191</v>
      </c>
      <c r="H295">
        <v>1</v>
      </c>
      <c r="I295">
        <v>0</v>
      </c>
      <c r="J295">
        <v>2</v>
      </c>
      <c r="K295">
        <v>16</v>
      </c>
      <c r="L295">
        <v>8.3000000000000007</v>
      </c>
      <c r="M295">
        <v>7.1</v>
      </c>
      <c r="N295">
        <v>76</v>
      </c>
      <c r="O295">
        <v>110.6</v>
      </c>
      <c r="P295">
        <v>32</v>
      </c>
      <c r="Q295">
        <v>139</v>
      </c>
      <c r="R295">
        <v>4.3</v>
      </c>
      <c r="S295">
        <v>2</v>
      </c>
      <c r="T295">
        <v>1</v>
      </c>
      <c r="U295">
        <v>1</v>
      </c>
      <c r="V295">
        <v>3</v>
      </c>
      <c r="W295">
        <v>3</v>
      </c>
      <c r="X295">
        <v>5</v>
      </c>
      <c r="Y295">
        <v>243</v>
      </c>
      <c r="Z295">
        <v>3</v>
      </c>
      <c r="AA295">
        <v>9</v>
      </c>
      <c r="AB295">
        <v>0</v>
      </c>
      <c r="AC295">
        <v>0</v>
      </c>
      <c r="AD295" s="3">
        <v>29</v>
      </c>
      <c r="AE295">
        <v>21</v>
      </c>
      <c r="AF295">
        <v>26</v>
      </c>
      <c r="AG295">
        <v>195</v>
      </c>
      <c r="AH295">
        <v>0</v>
      </c>
      <c r="AI295">
        <v>2</v>
      </c>
      <c r="AJ295">
        <v>5</v>
      </c>
      <c r="AK295">
        <v>33</v>
      </c>
      <c r="AL295">
        <v>8.8000000000000007</v>
      </c>
      <c r="AM295">
        <v>6.3</v>
      </c>
      <c r="AN295">
        <v>80.8</v>
      </c>
      <c r="AO295">
        <v>65.900000000000006</v>
      </c>
      <c r="AP295">
        <v>25</v>
      </c>
      <c r="AQ295">
        <v>117</v>
      </c>
      <c r="AR295">
        <v>4.7</v>
      </c>
      <c r="AS295">
        <v>0</v>
      </c>
      <c r="AT295">
        <v>2</v>
      </c>
      <c r="AU295">
        <v>2</v>
      </c>
      <c r="AV295">
        <v>0</v>
      </c>
      <c r="AW295">
        <v>0</v>
      </c>
      <c r="AX295">
        <v>3</v>
      </c>
      <c r="AY295">
        <v>144</v>
      </c>
      <c r="AZ295">
        <v>3</v>
      </c>
      <c r="BA295">
        <v>9</v>
      </c>
      <c r="BB295">
        <v>0</v>
      </c>
      <c r="BC295">
        <v>0</v>
      </c>
      <c r="BD295" s="3">
        <f t="shared" si="9"/>
        <v>31</v>
      </c>
    </row>
    <row r="296" spans="1:56">
      <c r="A296" t="s">
        <v>1</v>
      </c>
      <c r="B296">
        <f t="shared" si="8"/>
        <v>1</v>
      </c>
      <c r="C296" t="s">
        <v>64</v>
      </c>
      <c r="D296" t="s">
        <v>51</v>
      </c>
      <c r="E296">
        <v>21</v>
      </c>
      <c r="F296">
        <v>27</v>
      </c>
      <c r="G296">
        <v>242</v>
      </c>
      <c r="H296">
        <v>2</v>
      </c>
      <c r="I296">
        <v>1</v>
      </c>
      <c r="J296">
        <v>1</v>
      </c>
      <c r="K296">
        <v>8</v>
      </c>
      <c r="L296">
        <v>9.3000000000000007</v>
      </c>
      <c r="M296">
        <v>8.6</v>
      </c>
      <c r="N296">
        <v>77.8</v>
      </c>
      <c r="O296">
        <v>113.3</v>
      </c>
      <c r="P296">
        <v>29</v>
      </c>
      <c r="Q296">
        <v>200</v>
      </c>
      <c r="R296">
        <v>6.9</v>
      </c>
      <c r="S296">
        <v>4</v>
      </c>
      <c r="T296">
        <v>0</v>
      </c>
      <c r="U296">
        <v>0</v>
      </c>
      <c r="V296">
        <v>7</v>
      </c>
      <c r="W296">
        <v>7</v>
      </c>
      <c r="X296">
        <v>2</v>
      </c>
      <c r="Y296">
        <v>142</v>
      </c>
      <c r="Z296">
        <v>9</v>
      </c>
      <c r="AA296">
        <v>11</v>
      </c>
      <c r="AB296">
        <v>0</v>
      </c>
      <c r="AC296">
        <v>0</v>
      </c>
      <c r="AD296" s="3">
        <v>24</v>
      </c>
      <c r="AE296">
        <v>18</v>
      </c>
      <c r="AF296">
        <v>24</v>
      </c>
      <c r="AG296">
        <v>131</v>
      </c>
      <c r="AH296">
        <v>2</v>
      </c>
      <c r="AI296">
        <v>0</v>
      </c>
      <c r="AJ296">
        <v>4</v>
      </c>
      <c r="AK296">
        <v>25</v>
      </c>
      <c r="AL296">
        <v>6.5</v>
      </c>
      <c r="AM296">
        <v>4.7</v>
      </c>
      <c r="AN296">
        <v>75</v>
      </c>
      <c r="AO296">
        <v>115.1</v>
      </c>
      <c r="AP296">
        <v>43</v>
      </c>
      <c r="AQ296">
        <v>240</v>
      </c>
      <c r="AR296">
        <v>5.6</v>
      </c>
      <c r="AS296">
        <v>2</v>
      </c>
      <c r="AT296">
        <v>1</v>
      </c>
      <c r="AU296">
        <v>1</v>
      </c>
      <c r="AV296">
        <v>2</v>
      </c>
      <c r="AW296">
        <v>2</v>
      </c>
      <c r="AX296">
        <v>4</v>
      </c>
      <c r="AY296">
        <v>203</v>
      </c>
      <c r="AZ296">
        <v>6</v>
      </c>
      <c r="BA296">
        <v>15</v>
      </c>
      <c r="BB296">
        <v>2</v>
      </c>
      <c r="BC296">
        <v>3</v>
      </c>
      <c r="BD296" s="3">
        <f t="shared" si="9"/>
        <v>36</v>
      </c>
    </row>
    <row r="297" spans="1:56">
      <c r="A297" t="s">
        <v>0</v>
      </c>
      <c r="B297">
        <f t="shared" si="8"/>
        <v>0</v>
      </c>
      <c r="C297" t="s">
        <v>64</v>
      </c>
      <c r="D297" t="s">
        <v>47</v>
      </c>
      <c r="E297">
        <v>27</v>
      </c>
      <c r="F297">
        <v>46</v>
      </c>
      <c r="G297">
        <v>262</v>
      </c>
      <c r="H297">
        <v>3</v>
      </c>
      <c r="I297">
        <v>2</v>
      </c>
      <c r="J297">
        <v>2</v>
      </c>
      <c r="K297">
        <v>3</v>
      </c>
      <c r="L297">
        <v>5.8</v>
      </c>
      <c r="M297">
        <v>5.5</v>
      </c>
      <c r="N297">
        <v>58.7</v>
      </c>
      <c r="O297">
        <v>78.400000000000006</v>
      </c>
      <c r="P297">
        <v>31</v>
      </c>
      <c r="Q297">
        <v>159</v>
      </c>
      <c r="R297">
        <v>5.0999999999999996</v>
      </c>
      <c r="S297">
        <v>1</v>
      </c>
      <c r="T297">
        <v>0</v>
      </c>
      <c r="U297">
        <v>0</v>
      </c>
      <c r="V297">
        <v>4</v>
      </c>
      <c r="W297">
        <v>4</v>
      </c>
      <c r="X297">
        <v>5</v>
      </c>
      <c r="Y297">
        <v>246</v>
      </c>
      <c r="Z297">
        <v>5</v>
      </c>
      <c r="AA297">
        <v>15</v>
      </c>
      <c r="AB297">
        <v>2</v>
      </c>
      <c r="AC297">
        <v>3</v>
      </c>
      <c r="AD297" s="3">
        <v>31</v>
      </c>
      <c r="AE297">
        <v>14</v>
      </c>
      <c r="AF297">
        <v>20</v>
      </c>
      <c r="AG297">
        <v>208</v>
      </c>
      <c r="AH297">
        <v>3</v>
      </c>
      <c r="AI297">
        <v>0</v>
      </c>
      <c r="AJ297">
        <v>2</v>
      </c>
      <c r="AK297">
        <v>16</v>
      </c>
      <c r="AL297">
        <v>11.2</v>
      </c>
      <c r="AM297">
        <v>9.5</v>
      </c>
      <c r="AN297">
        <v>70</v>
      </c>
      <c r="AO297">
        <v>143.30000000000001</v>
      </c>
      <c r="AP297">
        <v>39</v>
      </c>
      <c r="AQ297">
        <v>207</v>
      </c>
      <c r="AR297">
        <v>5.3</v>
      </c>
      <c r="AS297">
        <v>1</v>
      </c>
      <c r="AT297">
        <v>1</v>
      </c>
      <c r="AU297">
        <v>2</v>
      </c>
      <c r="AV297">
        <v>4</v>
      </c>
      <c r="AW297">
        <v>4</v>
      </c>
      <c r="AX297">
        <v>4</v>
      </c>
      <c r="AY297">
        <v>160</v>
      </c>
      <c r="AZ297">
        <v>6</v>
      </c>
      <c r="BA297">
        <v>13</v>
      </c>
      <c r="BB297">
        <v>1</v>
      </c>
      <c r="BC297">
        <v>1</v>
      </c>
      <c r="BD297" s="3">
        <f t="shared" si="9"/>
        <v>29</v>
      </c>
    </row>
    <row r="298" spans="1:56">
      <c r="A298" t="s">
        <v>1</v>
      </c>
      <c r="B298">
        <f t="shared" si="8"/>
        <v>1</v>
      </c>
      <c r="C298" t="s">
        <v>64</v>
      </c>
      <c r="D298" t="s">
        <v>48</v>
      </c>
      <c r="E298">
        <v>26</v>
      </c>
      <c r="F298">
        <v>30</v>
      </c>
      <c r="G298">
        <v>307</v>
      </c>
      <c r="H298">
        <v>2</v>
      </c>
      <c r="I298">
        <v>0</v>
      </c>
      <c r="J298">
        <v>0</v>
      </c>
      <c r="K298">
        <v>0</v>
      </c>
      <c r="L298">
        <v>10.199999999999999</v>
      </c>
      <c r="M298">
        <v>10.199999999999999</v>
      </c>
      <c r="N298">
        <v>86.7</v>
      </c>
      <c r="O298">
        <v>131.5</v>
      </c>
      <c r="P298">
        <v>40</v>
      </c>
      <c r="Q298">
        <v>151</v>
      </c>
      <c r="R298">
        <v>3.8</v>
      </c>
      <c r="S298">
        <v>2</v>
      </c>
      <c r="T298">
        <v>4</v>
      </c>
      <c r="U298">
        <v>4</v>
      </c>
      <c r="V298">
        <v>4</v>
      </c>
      <c r="W298">
        <v>4</v>
      </c>
      <c r="X298">
        <v>2</v>
      </c>
      <c r="Y298">
        <v>101</v>
      </c>
      <c r="Z298">
        <v>12</v>
      </c>
      <c r="AA298">
        <v>17</v>
      </c>
      <c r="AB298">
        <v>0</v>
      </c>
      <c r="AC298">
        <v>0</v>
      </c>
      <c r="AD298" s="3">
        <v>37.5</v>
      </c>
      <c r="AE298">
        <v>17</v>
      </c>
      <c r="AF298">
        <v>30</v>
      </c>
      <c r="AG298">
        <v>110</v>
      </c>
      <c r="AH298">
        <v>0</v>
      </c>
      <c r="AI298">
        <v>0</v>
      </c>
      <c r="AJ298">
        <v>7</v>
      </c>
      <c r="AK298">
        <v>49</v>
      </c>
      <c r="AL298">
        <v>5.3</v>
      </c>
      <c r="AM298">
        <v>3</v>
      </c>
      <c r="AN298">
        <v>56.7</v>
      </c>
      <c r="AO298">
        <v>64.599999999999994</v>
      </c>
      <c r="AP298">
        <v>17</v>
      </c>
      <c r="AQ298">
        <v>73</v>
      </c>
      <c r="AR298">
        <v>4.3</v>
      </c>
      <c r="AS298">
        <v>0</v>
      </c>
      <c r="AT298">
        <v>1</v>
      </c>
      <c r="AU298">
        <v>1</v>
      </c>
      <c r="AV298">
        <v>0</v>
      </c>
      <c r="AW298">
        <v>0</v>
      </c>
      <c r="AX298">
        <v>7</v>
      </c>
      <c r="AY298">
        <v>338</v>
      </c>
      <c r="AZ298">
        <v>1</v>
      </c>
      <c r="BA298">
        <v>11</v>
      </c>
      <c r="BB298">
        <v>0</v>
      </c>
      <c r="BC298">
        <v>0</v>
      </c>
      <c r="BD298" s="3">
        <f t="shared" si="9"/>
        <v>22.5</v>
      </c>
    </row>
    <row r="299" spans="1:56">
      <c r="A299" t="s">
        <v>1</v>
      </c>
      <c r="B299">
        <f t="shared" si="8"/>
        <v>1</v>
      </c>
      <c r="C299" t="s">
        <v>64</v>
      </c>
      <c r="D299" t="s">
        <v>63</v>
      </c>
      <c r="E299">
        <v>21</v>
      </c>
      <c r="F299">
        <v>30</v>
      </c>
      <c r="G299">
        <v>261</v>
      </c>
      <c r="H299">
        <v>2</v>
      </c>
      <c r="I299">
        <v>2</v>
      </c>
      <c r="J299">
        <v>0</v>
      </c>
      <c r="K299">
        <v>0</v>
      </c>
      <c r="L299">
        <v>8.6999999999999993</v>
      </c>
      <c r="M299">
        <v>8.6999999999999993</v>
      </c>
      <c r="N299">
        <v>70</v>
      </c>
      <c r="O299">
        <v>91.1</v>
      </c>
      <c r="P299">
        <v>39</v>
      </c>
      <c r="Q299">
        <v>169</v>
      </c>
      <c r="R299">
        <v>4.3</v>
      </c>
      <c r="S299">
        <v>2</v>
      </c>
      <c r="T299">
        <v>0</v>
      </c>
      <c r="U299">
        <v>1</v>
      </c>
      <c r="V299">
        <v>4</v>
      </c>
      <c r="W299">
        <v>4</v>
      </c>
      <c r="X299">
        <v>1</v>
      </c>
      <c r="Y299">
        <v>51</v>
      </c>
      <c r="Z299">
        <v>7</v>
      </c>
      <c r="AA299">
        <v>11</v>
      </c>
      <c r="AB299">
        <v>0</v>
      </c>
      <c r="AC299">
        <v>1</v>
      </c>
      <c r="AD299" s="3">
        <v>34</v>
      </c>
      <c r="AE299">
        <v>21</v>
      </c>
      <c r="AF299">
        <v>35</v>
      </c>
      <c r="AG299">
        <v>210</v>
      </c>
      <c r="AH299">
        <v>1</v>
      </c>
      <c r="AI299">
        <v>0</v>
      </c>
      <c r="AJ299">
        <v>3</v>
      </c>
      <c r="AK299">
        <v>18</v>
      </c>
      <c r="AL299">
        <v>6.5</v>
      </c>
      <c r="AM299">
        <v>5.5</v>
      </c>
      <c r="AN299">
        <v>60</v>
      </c>
      <c r="AO299">
        <v>86.6</v>
      </c>
      <c r="AP299">
        <v>21</v>
      </c>
      <c r="AQ299">
        <v>90</v>
      </c>
      <c r="AR299">
        <v>4.3</v>
      </c>
      <c r="AS299">
        <v>1</v>
      </c>
      <c r="AT299">
        <v>2</v>
      </c>
      <c r="AU299">
        <v>2</v>
      </c>
      <c r="AV299">
        <v>2</v>
      </c>
      <c r="AW299">
        <v>2</v>
      </c>
      <c r="AX299">
        <v>4</v>
      </c>
      <c r="AY299">
        <v>193</v>
      </c>
      <c r="AZ299">
        <v>3</v>
      </c>
      <c r="BA299">
        <v>11</v>
      </c>
      <c r="BB299">
        <v>0</v>
      </c>
      <c r="BC299">
        <v>2</v>
      </c>
      <c r="BD299" s="3">
        <f t="shared" si="9"/>
        <v>26</v>
      </c>
    </row>
    <row r="300" spans="1:56">
      <c r="A300" t="s">
        <v>1</v>
      </c>
      <c r="B300">
        <f t="shared" si="8"/>
        <v>1</v>
      </c>
      <c r="C300" t="s">
        <v>64</v>
      </c>
      <c r="D300" t="s">
        <v>56</v>
      </c>
      <c r="E300">
        <v>20</v>
      </c>
      <c r="F300">
        <v>30</v>
      </c>
      <c r="G300">
        <v>165</v>
      </c>
      <c r="H300">
        <v>3</v>
      </c>
      <c r="I300">
        <v>1</v>
      </c>
      <c r="J300">
        <v>1</v>
      </c>
      <c r="K300">
        <v>5</v>
      </c>
      <c r="L300">
        <v>5.7</v>
      </c>
      <c r="M300">
        <v>5.3</v>
      </c>
      <c r="N300">
        <v>66.7</v>
      </c>
      <c r="O300">
        <v>100</v>
      </c>
      <c r="P300">
        <v>34</v>
      </c>
      <c r="Q300">
        <v>220</v>
      </c>
      <c r="R300">
        <v>6.5</v>
      </c>
      <c r="S300">
        <v>4</v>
      </c>
      <c r="T300">
        <v>0</v>
      </c>
      <c r="U300">
        <v>0</v>
      </c>
      <c r="V300">
        <v>6</v>
      </c>
      <c r="W300">
        <v>7</v>
      </c>
      <c r="X300">
        <v>4</v>
      </c>
      <c r="Y300">
        <v>198</v>
      </c>
      <c r="Z300">
        <v>7</v>
      </c>
      <c r="AA300">
        <v>13</v>
      </c>
      <c r="AB300">
        <v>1</v>
      </c>
      <c r="AC300">
        <v>1</v>
      </c>
      <c r="AD300" s="3">
        <v>28.5</v>
      </c>
      <c r="AE300">
        <v>21</v>
      </c>
      <c r="AF300">
        <v>37</v>
      </c>
      <c r="AG300">
        <v>203</v>
      </c>
      <c r="AH300">
        <v>2</v>
      </c>
      <c r="AI300">
        <v>3</v>
      </c>
      <c r="AJ300">
        <v>3</v>
      </c>
      <c r="AK300">
        <v>30</v>
      </c>
      <c r="AL300">
        <v>6.3</v>
      </c>
      <c r="AM300">
        <v>5.0999999999999996</v>
      </c>
      <c r="AN300">
        <v>56.8</v>
      </c>
      <c r="AO300">
        <v>56.5</v>
      </c>
      <c r="AP300">
        <v>30</v>
      </c>
      <c r="AQ300">
        <v>106</v>
      </c>
      <c r="AR300">
        <v>3.5</v>
      </c>
      <c r="AS300">
        <v>0</v>
      </c>
      <c r="AT300">
        <v>2</v>
      </c>
      <c r="AU300">
        <v>2</v>
      </c>
      <c r="AV300">
        <v>1</v>
      </c>
      <c r="AW300">
        <v>1</v>
      </c>
      <c r="AX300">
        <v>3</v>
      </c>
      <c r="AY300">
        <v>119</v>
      </c>
      <c r="AZ300">
        <v>4</v>
      </c>
      <c r="BA300">
        <v>13</v>
      </c>
      <c r="BB300">
        <v>3</v>
      </c>
      <c r="BC300">
        <v>3</v>
      </c>
      <c r="BD300" s="3">
        <f t="shared" si="9"/>
        <v>31.5</v>
      </c>
    </row>
    <row r="301" spans="1:56">
      <c r="A301" t="s">
        <v>1</v>
      </c>
      <c r="B301">
        <f t="shared" si="8"/>
        <v>1</v>
      </c>
      <c r="C301" t="s">
        <v>64</v>
      </c>
      <c r="D301" t="s">
        <v>53</v>
      </c>
      <c r="E301">
        <v>24</v>
      </c>
      <c r="F301">
        <v>39</v>
      </c>
      <c r="G301">
        <v>277</v>
      </c>
      <c r="H301">
        <v>1</v>
      </c>
      <c r="I301">
        <v>2</v>
      </c>
      <c r="J301">
        <v>1</v>
      </c>
      <c r="K301">
        <v>7</v>
      </c>
      <c r="L301">
        <v>7.3</v>
      </c>
      <c r="M301">
        <v>6.9</v>
      </c>
      <c r="N301">
        <v>61.5</v>
      </c>
      <c r="O301">
        <v>70.099999999999994</v>
      </c>
      <c r="P301">
        <v>31</v>
      </c>
      <c r="Q301">
        <v>127</v>
      </c>
      <c r="R301">
        <v>4.0999999999999996</v>
      </c>
      <c r="S301">
        <v>2</v>
      </c>
      <c r="T301">
        <v>2</v>
      </c>
      <c r="U301">
        <v>2</v>
      </c>
      <c r="V301">
        <v>3</v>
      </c>
      <c r="W301">
        <v>3</v>
      </c>
      <c r="X301">
        <v>3</v>
      </c>
      <c r="Y301">
        <v>157</v>
      </c>
      <c r="Z301">
        <v>8</v>
      </c>
      <c r="AA301">
        <v>15</v>
      </c>
      <c r="AB301">
        <v>1</v>
      </c>
      <c r="AC301">
        <v>2</v>
      </c>
      <c r="AD301" s="3">
        <v>27</v>
      </c>
      <c r="AE301">
        <v>20</v>
      </c>
      <c r="AF301">
        <v>27</v>
      </c>
      <c r="AG301">
        <v>213</v>
      </c>
      <c r="AH301">
        <v>1</v>
      </c>
      <c r="AI301">
        <v>1</v>
      </c>
      <c r="AJ301">
        <v>0</v>
      </c>
      <c r="AK301">
        <v>0</v>
      </c>
      <c r="AL301">
        <v>7.9</v>
      </c>
      <c r="AM301">
        <v>7.9</v>
      </c>
      <c r="AN301">
        <v>74.099999999999994</v>
      </c>
      <c r="AO301">
        <v>93.6</v>
      </c>
      <c r="AP301">
        <v>37</v>
      </c>
      <c r="AQ301">
        <v>114</v>
      </c>
      <c r="AR301">
        <v>3.1</v>
      </c>
      <c r="AS301">
        <v>1</v>
      </c>
      <c r="AT301">
        <v>3</v>
      </c>
      <c r="AU301">
        <v>3</v>
      </c>
      <c r="AV301">
        <v>2</v>
      </c>
      <c r="AW301">
        <v>2</v>
      </c>
      <c r="AX301">
        <v>4</v>
      </c>
      <c r="AY301">
        <v>197</v>
      </c>
      <c r="AZ301">
        <v>7</v>
      </c>
      <c r="BA301">
        <v>15</v>
      </c>
      <c r="BB301">
        <v>0</v>
      </c>
      <c r="BC301">
        <v>2</v>
      </c>
      <c r="BD301" s="3">
        <f t="shared" si="9"/>
        <v>33</v>
      </c>
    </row>
    <row r="302" spans="1:56">
      <c r="A302" t="s">
        <v>0</v>
      </c>
      <c r="B302">
        <f t="shared" si="8"/>
        <v>0</v>
      </c>
      <c r="C302" t="s">
        <v>64</v>
      </c>
      <c r="D302" t="s">
        <v>41</v>
      </c>
      <c r="E302">
        <v>23</v>
      </c>
      <c r="F302">
        <v>30</v>
      </c>
      <c r="G302">
        <v>243</v>
      </c>
      <c r="H302">
        <v>3</v>
      </c>
      <c r="I302">
        <v>2</v>
      </c>
      <c r="J302">
        <v>3</v>
      </c>
      <c r="K302">
        <v>13</v>
      </c>
      <c r="L302">
        <v>8.5</v>
      </c>
      <c r="M302">
        <v>7.4</v>
      </c>
      <c r="N302">
        <v>76.7</v>
      </c>
      <c r="O302">
        <v>105.3</v>
      </c>
      <c r="P302">
        <v>41</v>
      </c>
      <c r="Q302">
        <v>154</v>
      </c>
      <c r="R302">
        <v>3.8</v>
      </c>
      <c r="S302">
        <v>1</v>
      </c>
      <c r="T302">
        <v>2</v>
      </c>
      <c r="U302">
        <v>2</v>
      </c>
      <c r="V302">
        <v>4</v>
      </c>
      <c r="W302">
        <v>4</v>
      </c>
      <c r="X302">
        <v>4</v>
      </c>
      <c r="Y302">
        <v>185</v>
      </c>
      <c r="Z302">
        <v>9</v>
      </c>
      <c r="AA302">
        <v>16</v>
      </c>
      <c r="AB302">
        <v>0</v>
      </c>
      <c r="AC302">
        <v>0</v>
      </c>
      <c r="AD302" s="3">
        <v>35.5</v>
      </c>
      <c r="AE302">
        <v>27</v>
      </c>
      <c r="AF302">
        <v>42</v>
      </c>
      <c r="AG302">
        <v>311</v>
      </c>
      <c r="AH302">
        <v>4</v>
      </c>
      <c r="AI302">
        <v>1</v>
      </c>
      <c r="AJ302">
        <v>1</v>
      </c>
      <c r="AK302">
        <v>7</v>
      </c>
      <c r="AL302">
        <v>7.6</v>
      </c>
      <c r="AM302">
        <v>7.2</v>
      </c>
      <c r="AN302">
        <v>64.3</v>
      </c>
      <c r="AO302">
        <v>108.3</v>
      </c>
      <c r="AP302">
        <v>27</v>
      </c>
      <c r="AQ302">
        <v>192</v>
      </c>
      <c r="AR302">
        <v>7.1</v>
      </c>
      <c r="AS302">
        <v>0</v>
      </c>
      <c r="AT302">
        <v>2</v>
      </c>
      <c r="AU302">
        <v>2</v>
      </c>
      <c r="AV302">
        <v>4</v>
      </c>
      <c r="AW302">
        <v>4</v>
      </c>
      <c r="AX302">
        <v>3</v>
      </c>
      <c r="AY302">
        <v>160</v>
      </c>
      <c r="AZ302">
        <v>8</v>
      </c>
      <c r="BA302">
        <v>12</v>
      </c>
      <c r="BB302">
        <v>0</v>
      </c>
      <c r="BC302">
        <v>0</v>
      </c>
      <c r="BD302" s="3">
        <f t="shared" si="9"/>
        <v>24.5</v>
      </c>
    </row>
    <row r="303" spans="1:56">
      <c r="A303" t="s">
        <v>1</v>
      </c>
      <c r="B303">
        <f t="shared" si="8"/>
        <v>1</v>
      </c>
      <c r="C303" t="s">
        <v>64</v>
      </c>
      <c r="D303" t="s">
        <v>62</v>
      </c>
      <c r="E303">
        <v>27</v>
      </c>
      <c r="F303">
        <v>35</v>
      </c>
      <c r="G303">
        <v>304</v>
      </c>
      <c r="H303">
        <v>3</v>
      </c>
      <c r="I303">
        <v>1</v>
      </c>
      <c r="J303">
        <v>6</v>
      </c>
      <c r="K303">
        <v>43</v>
      </c>
      <c r="L303">
        <v>9.9</v>
      </c>
      <c r="M303">
        <v>7.4</v>
      </c>
      <c r="N303">
        <v>77.099999999999994</v>
      </c>
      <c r="O303">
        <v>119.2</v>
      </c>
      <c r="P303">
        <v>31</v>
      </c>
      <c r="Q303">
        <v>115</v>
      </c>
      <c r="R303">
        <v>3.7</v>
      </c>
      <c r="S303">
        <v>1</v>
      </c>
      <c r="T303">
        <v>4</v>
      </c>
      <c r="U303">
        <v>4</v>
      </c>
      <c r="V303">
        <v>4</v>
      </c>
      <c r="W303">
        <v>4</v>
      </c>
      <c r="X303">
        <v>1</v>
      </c>
      <c r="Y303">
        <v>57</v>
      </c>
      <c r="Z303">
        <v>8</v>
      </c>
      <c r="AA303">
        <v>15</v>
      </c>
      <c r="AB303">
        <v>1</v>
      </c>
      <c r="AC303">
        <v>1</v>
      </c>
      <c r="AD303" s="3">
        <v>32.5</v>
      </c>
      <c r="AE303">
        <v>24</v>
      </c>
      <c r="AF303">
        <v>40</v>
      </c>
      <c r="AG303">
        <v>355</v>
      </c>
      <c r="AH303">
        <v>2</v>
      </c>
      <c r="AI303">
        <v>2</v>
      </c>
      <c r="AJ303">
        <v>0</v>
      </c>
      <c r="AK303">
        <v>0</v>
      </c>
      <c r="AL303">
        <v>8.9</v>
      </c>
      <c r="AM303">
        <v>8.9</v>
      </c>
      <c r="AN303">
        <v>60</v>
      </c>
      <c r="AO303">
        <v>84.9</v>
      </c>
      <c r="AP303">
        <v>29</v>
      </c>
      <c r="AQ303">
        <v>87</v>
      </c>
      <c r="AR303">
        <v>3</v>
      </c>
      <c r="AS303">
        <v>1</v>
      </c>
      <c r="AT303">
        <v>2</v>
      </c>
      <c r="AU303">
        <v>2</v>
      </c>
      <c r="AV303">
        <v>4</v>
      </c>
      <c r="AW303">
        <v>4</v>
      </c>
      <c r="AX303">
        <v>0</v>
      </c>
      <c r="AY303">
        <v>0</v>
      </c>
      <c r="AZ303">
        <v>8</v>
      </c>
      <c r="BA303">
        <v>14</v>
      </c>
      <c r="BB303">
        <v>2</v>
      </c>
      <c r="BC303">
        <v>3</v>
      </c>
      <c r="BD303" s="3">
        <f t="shared" si="9"/>
        <v>27.5</v>
      </c>
    </row>
    <row r="304" spans="1:56">
      <c r="A304" t="s">
        <v>1</v>
      </c>
      <c r="B304">
        <f t="shared" si="8"/>
        <v>1</v>
      </c>
      <c r="C304" t="s">
        <v>64</v>
      </c>
      <c r="D304" t="s">
        <v>43</v>
      </c>
      <c r="E304">
        <v>29</v>
      </c>
      <c r="F304">
        <v>41</v>
      </c>
      <c r="G304">
        <v>274</v>
      </c>
      <c r="H304">
        <v>2</v>
      </c>
      <c r="I304">
        <v>2</v>
      </c>
      <c r="J304">
        <v>1</v>
      </c>
      <c r="K304">
        <v>8</v>
      </c>
      <c r="L304">
        <v>6.9</v>
      </c>
      <c r="M304">
        <v>6.5</v>
      </c>
      <c r="N304">
        <v>70.7</v>
      </c>
      <c r="O304">
        <v>84.8</v>
      </c>
      <c r="P304">
        <v>32</v>
      </c>
      <c r="Q304">
        <v>87</v>
      </c>
      <c r="R304">
        <v>2.7</v>
      </c>
      <c r="S304">
        <v>1</v>
      </c>
      <c r="T304">
        <v>2</v>
      </c>
      <c r="U304">
        <v>2</v>
      </c>
      <c r="V304">
        <v>3</v>
      </c>
      <c r="W304">
        <v>3</v>
      </c>
      <c r="X304">
        <v>3</v>
      </c>
      <c r="Y304">
        <v>121</v>
      </c>
      <c r="Z304">
        <v>8</v>
      </c>
      <c r="AA304">
        <v>13</v>
      </c>
      <c r="AB304">
        <v>0</v>
      </c>
      <c r="AC304">
        <v>0</v>
      </c>
      <c r="AD304" s="3">
        <v>33.5</v>
      </c>
      <c r="AE304">
        <v>20</v>
      </c>
      <c r="AF304">
        <v>39</v>
      </c>
      <c r="AG304">
        <v>220</v>
      </c>
      <c r="AH304">
        <v>1</v>
      </c>
      <c r="AI304">
        <v>1</v>
      </c>
      <c r="AJ304">
        <v>2</v>
      </c>
      <c r="AK304">
        <v>12</v>
      </c>
      <c r="AL304">
        <v>5.9</v>
      </c>
      <c r="AM304">
        <v>5.4</v>
      </c>
      <c r="AN304">
        <v>51.3</v>
      </c>
      <c r="AO304">
        <v>66.2</v>
      </c>
      <c r="AP304">
        <v>24</v>
      </c>
      <c r="AQ304">
        <v>97</v>
      </c>
      <c r="AR304">
        <v>4</v>
      </c>
      <c r="AS304">
        <v>0</v>
      </c>
      <c r="AT304">
        <v>2</v>
      </c>
      <c r="AU304">
        <v>2</v>
      </c>
      <c r="AV304">
        <v>1</v>
      </c>
      <c r="AW304">
        <v>1</v>
      </c>
      <c r="AX304">
        <v>5</v>
      </c>
      <c r="AY304">
        <v>237</v>
      </c>
      <c r="AZ304">
        <v>7</v>
      </c>
      <c r="BA304">
        <v>16</v>
      </c>
      <c r="BB304">
        <v>1</v>
      </c>
      <c r="BC304">
        <v>2</v>
      </c>
      <c r="BD304" s="3">
        <f t="shared" si="9"/>
        <v>26.5</v>
      </c>
    </row>
    <row r="305" spans="1:56">
      <c r="A305" t="s">
        <v>0</v>
      </c>
      <c r="B305">
        <f t="shared" si="8"/>
        <v>0</v>
      </c>
      <c r="C305" t="s">
        <v>64</v>
      </c>
      <c r="D305" t="s">
        <v>61</v>
      </c>
      <c r="E305">
        <v>14</v>
      </c>
      <c r="F305">
        <v>38</v>
      </c>
      <c r="G305">
        <v>118</v>
      </c>
      <c r="H305">
        <v>1</v>
      </c>
      <c r="I305">
        <v>1</v>
      </c>
      <c r="J305">
        <v>1</v>
      </c>
      <c r="K305">
        <v>10</v>
      </c>
      <c r="L305">
        <v>3.4</v>
      </c>
      <c r="M305">
        <v>3</v>
      </c>
      <c r="N305">
        <v>36.799999999999997</v>
      </c>
      <c r="O305">
        <v>43.5</v>
      </c>
      <c r="P305">
        <v>27</v>
      </c>
      <c r="Q305">
        <v>64</v>
      </c>
      <c r="R305">
        <v>2.4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10</v>
      </c>
      <c r="Y305">
        <v>478</v>
      </c>
      <c r="Z305">
        <v>4</v>
      </c>
      <c r="AA305">
        <v>18</v>
      </c>
      <c r="AB305">
        <v>1</v>
      </c>
      <c r="AC305">
        <v>3</v>
      </c>
      <c r="AD305" s="3">
        <v>24</v>
      </c>
      <c r="AE305">
        <v>11</v>
      </c>
      <c r="AF305">
        <v>19</v>
      </c>
      <c r="AG305">
        <v>158</v>
      </c>
      <c r="AH305">
        <v>1</v>
      </c>
      <c r="AI305">
        <v>1</v>
      </c>
      <c r="AJ305">
        <v>3</v>
      </c>
      <c r="AK305">
        <v>11</v>
      </c>
      <c r="AL305">
        <v>8.9</v>
      </c>
      <c r="AM305">
        <v>7.2</v>
      </c>
      <c r="AN305">
        <v>57.9</v>
      </c>
      <c r="AO305">
        <v>80.599999999999994</v>
      </c>
      <c r="AP305">
        <v>41</v>
      </c>
      <c r="AQ305">
        <v>151</v>
      </c>
      <c r="AR305">
        <v>3.7</v>
      </c>
      <c r="AS305">
        <v>1</v>
      </c>
      <c r="AT305">
        <v>2</v>
      </c>
      <c r="AU305">
        <v>4</v>
      </c>
      <c r="AV305">
        <v>2</v>
      </c>
      <c r="AW305">
        <v>3</v>
      </c>
      <c r="AX305">
        <v>7</v>
      </c>
      <c r="AY305">
        <v>319</v>
      </c>
      <c r="AZ305">
        <v>3</v>
      </c>
      <c r="BA305">
        <v>14</v>
      </c>
      <c r="BB305">
        <v>0</v>
      </c>
      <c r="BC305">
        <v>0</v>
      </c>
      <c r="BD305" s="3">
        <f t="shared" si="9"/>
        <v>36</v>
      </c>
    </row>
    <row r="306" spans="1:56">
      <c r="A306" t="s">
        <v>1</v>
      </c>
      <c r="B306">
        <f t="shared" si="8"/>
        <v>1</v>
      </c>
      <c r="C306" t="s">
        <v>63</v>
      </c>
      <c r="D306" t="s">
        <v>43</v>
      </c>
      <c r="E306">
        <v>17</v>
      </c>
      <c r="F306">
        <v>21</v>
      </c>
      <c r="G306">
        <v>156</v>
      </c>
      <c r="H306">
        <v>2</v>
      </c>
      <c r="I306">
        <v>1</v>
      </c>
      <c r="J306">
        <v>5</v>
      </c>
      <c r="K306">
        <v>32</v>
      </c>
      <c r="L306">
        <v>9</v>
      </c>
      <c r="M306">
        <v>6</v>
      </c>
      <c r="N306">
        <v>81</v>
      </c>
      <c r="O306">
        <v>109.5</v>
      </c>
      <c r="P306">
        <v>32</v>
      </c>
      <c r="Q306">
        <v>238</v>
      </c>
      <c r="R306">
        <v>7.4</v>
      </c>
      <c r="S306">
        <v>1</v>
      </c>
      <c r="T306">
        <v>0</v>
      </c>
      <c r="U306">
        <v>0</v>
      </c>
      <c r="V306">
        <v>1</v>
      </c>
      <c r="W306">
        <v>1</v>
      </c>
      <c r="X306">
        <v>6</v>
      </c>
      <c r="Y306">
        <v>309</v>
      </c>
      <c r="Z306">
        <v>2</v>
      </c>
      <c r="AA306">
        <v>10</v>
      </c>
      <c r="AB306">
        <v>1</v>
      </c>
      <c r="AC306">
        <v>1</v>
      </c>
      <c r="AD306" s="3">
        <v>29</v>
      </c>
      <c r="AE306">
        <v>20</v>
      </c>
      <c r="AF306">
        <v>33</v>
      </c>
      <c r="AG306">
        <v>266</v>
      </c>
      <c r="AH306">
        <v>2</v>
      </c>
      <c r="AI306">
        <v>0</v>
      </c>
      <c r="AJ306">
        <v>1</v>
      </c>
      <c r="AK306">
        <v>0</v>
      </c>
      <c r="AL306">
        <v>8.1</v>
      </c>
      <c r="AM306">
        <v>7.8</v>
      </c>
      <c r="AN306">
        <v>60.6</v>
      </c>
      <c r="AO306">
        <v>106.4</v>
      </c>
      <c r="AP306">
        <v>26</v>
      </c>
      <c r="AQ306">
        <v>93</v>
      </c>
      <c r="AR306">
        <v>3.6</v>
      </c>
      <c r="AS306">
        <v>0</v>
      </c>
      <c r="AT306">
        <v>2</v>
      </c>
      <c r="AU306">
        <v>3</v>
      </c>
      <c r="AV306">
        <v>2</v>
      </c>
      <c r="AW306">
        <v>2</v>
      </c>
      <c r="AX306">
        <v>6</v>
      </c>
      <c r="AY306">
        <v>342</v>
      </c>
      <c r="AZ306">
        <v>3</v>
      </c>
      <c r="BA306">
        <v>11</v>
      </c>
      <c r="BB306">
        <v>0</v>
      </c>
      <c r="BC306">
        <v>0</v>
      </c>
      <c r="BD306" s="3">
        <f t="shared" si="9"/>
        <v>31</v>
      </c>
    </row>
    <row r="307" spans="1:56">
      <c r="A307" t="s">
        <v>1</v>
      </c>
      <c r="B307">
        <f t="shared" si="8"/>
        <v>1</v>
      </c>
      <c r="C307" t="s">
        <v>63</v>
      </c>
      <c r="D307" t="s">
        <v>67</v>
      </c>
      <c r="E307">
        <v>22</v>
      </c>
      <c r="F307">
        <v>34</v>
      </c>
      <c r="G307">
        <v>162</v>
      </c>
      <c r="H307">
        <v>1</v>
      </c>
      <c r="I307">
        <v>0</v>
      </c>
      <c r="J307">
        <v>3</v>
      </c>
      <c r="K307">
        <v>14</v>
      </c>
      <c r="L307">
        <v>5.2</v>
      </c>
      <c r="M307">
        <v>4.4000000000000004</v>
      </c>
      <c r="N307">
        <v>64.7</v>
      </c>
      <c r="O307">
        <v>85.7</v>
      </c>
      <c r="P307">
        <v>33</v>
      </c>
      <c r="Q307">
        <v>103</v>
      </c>
      <c r="R307">
        <v>3.1</v>
      </c>
      <c r="S307">
        <v>0</v>
      </c>
      <c r="T307">
        <v>4</v>
      </c>
      <c r="U307">
        <v>4</v>
      </c>
      <c r="V307">
        <v>1</v>
      </c>
      <c r="W307">
        <v>1</v>
      </c>
      <c r="X307">
        <v>5</v>
      </c>
      <c r="Y307">
        <v>253</v>
      </c>
      <c r="Z307">
        <v>6</v>
      </c>
      <c r="AA307">
        <v>18</v>
      </c>
      <c r="AB307">
        <v>1</v>
      </c>
      <c r="AC307">
        <v>1</v>
      </c>
      <c r="AD307" s="3">
        <v>36</v>
      </c>
      <c r="AE307">
        <v>14</v>
      </c>
      <c r="AF307">
        <v>29</v>
      </c>
      <c r="AG307">
        <v>129</v>
      </c>
      <c r="AH307">
        <v>1</v>
      </c>
      <c r="AI307">
        <v>0</v>
      </c>
      <c r="AJ307">
        <v>2</v>
      </c>
      <c r="AK307">
        <v>16</v>
      </c>
      <c r="AL307">
        <v>5</v>
      </c>
      <c r="AM307">
        <v>4.2</v>
      </c>
      <c r="AN307">
        <v>48.3</v>
      </c>
      <c r="AO307">
        <v>72.3</v>
      </c>
      <c r="AP307">
        <v>23</v>
      </c>
      <c r="AQ307">
        <v>146</v>
      </c>
      <c r="AR307">
        <v>6.3</v>
      </c>
      <c r="AS307">
        <v>0</v>
      </c>
      <c r="AT307">
        <v>3</v>
      </c>
      <c r="AU307">
        <v>3</v>
      </c>
      <c r="AV307">
        <v>1</v>
      </c>
      <c r="AW307">
        <v>1</v>
      </c>
      <c r="AX307">
        <v>5</v>
      </c>
      <c r="AY307">
        <v>212</v>
      </c>
      <c r="AZ307">
        <v>2</v>
      </c>
      <c r="BA307">
        <v>12</v>
      </c>
      <c r="BB307">
        <v>1</v>
      </c>
      <c r="BC307">
        <v>1</v>
      </c>
      <c r="BD307" s="3">
        <f t="shared" si="9"/>
        <v>24</v>
      </c>
    </row>
    <row r="308" spans="1:56">
      <c r="A308" t="s">
        <v>0</v>
      </c>
      <c r="B308">
        <f t="shared" si="8"/>
        <v>0</v>
      </c>
      <c r="C308" t="s">
        <v>63</v>
      </c>
      <c r="D308" t="s">
        <v>64</v>
      </c>
      <c r="E308">
        <v>20</v>
      </c>
      <c r="F308">
        <v>37</v>
      </c>
      <c r="G308">
        <v>169</v>
      </c>
      <c r="H308">
        <v>0</v>
      </c>
      <c r="I308">
        <v>1</v>
      </c>
      <c r="J308">
        <v>5</v>
      </c>
      <c r="K308">
        <v>27</v>
      </c>
      <c r="L308">
        <v>5.3</v>
      </c>
      <c r="M308">
        <v>4</v>
      </c>
      <c r="N308">
        <v>54.1</v>
      </c>
      <c r="O308">
        <v>54.9</v>
      </c>
      <c r="P308">
        <v>25</v>
      </c>
      <c r="Q308">
        <v>167</v>
      </c>
      <c r="R308">
        <v>6.7</v>
      </c>
      <c r="S308">
        <v>1</v>
      </c>
      <c r="T308">
        <v>3</v>
      </c>
      <c r="U308">
        <v>4</v>
      </c>
      <c r="V308">
        <v>1</v>
      </c>
      <c r="W308">
        <v>1</v>
      </c>
      <c r="X308">
        <v>3</v>
      </c>
      <c r="Y308">
        <v>135</v>
      </c>
      <c r="Z308">
        <v>3</v>
      </c>
      <c r="AA308">
        <v>11</v>
      </c>
      <c r="AB308">
        <v>0</v>
      </c>
      <c r="AC308">
        <v>1</v>
      </c>
      <c r="AD308" s="3">
        <v>27.5</v>
      </c>
      <c r="AE308">
        <v>21</v>
      </c>
      <c r="AF308">
        <v>31</v>
      </c>
      <c r="AG308">
        <v>215</v>
      </c>
      <c r="AH308">
        <v>1</v>
      </c>
      <c r="AI308">
        <v>0</v>
      </c>
      <c r="AJ308">
        <v>0</v>
      </c>
      <c r="AK308">
        <v>0</v>
      </c>
      <c r="AL308">
        <v>6.9</v>
      </c>
      <c r="AM308">
        <v>6.9</v>
      </c>
      <c r="AN308">
        <v>67.7</v>
      </c>
      <c r="AO308">
        <v>98.2</v>
      </c>
      <c r="AP308">
        <v>30</v>
      </c>
      <c r="AQ308">
        <v>176</v>
      </c>
      <c r="AR308">
        <v>5.9</v>
      </c>
      <c r="AS308">
        <v>1</v>
      </c>
      <c r="AT308">
        <v>3</v>
      </c>
      <c r="AU308">
        <v>4</v>
      </c>
      <c r="AV308">
        <v>2</v>
      </c>
      <c r="AW308">
        <v>2</v>
      </c>
      <c r="AX308">
        <v>4</v>
      </c>
      <c r="AY308">
        <v>178</v>
      </c>
      <c r="AZ308">
        <v>5</v>
      </c>
      <c r="BA308">
        <v>13</v>
      </c>
      <c r="BB308">
        <v>1</v>
      </c>
      <c r="BC308">
        <v>1</v>
      </c>
      <c r="BD308" s="3">
        <f t="shared" si="9"/>
        <v>32.5</v>
      </c>
    </row>
    <row r="309" spans="1:56">
      <c r="A309" t="s">
        <v>1</v>
      </c>
      <c r="B309">
        <f t="shared" si="8"/>
        <v>1</v>
      </c>
      <c r="C309" t="s">
        <v>63</v>
      </c>
      <c r="D309" t="s">
        <v>51</v>
      </c>
      <c r="E309">
        <v>9</v>
      </c>
      <c r="F309">
        <v>16</v>
      </c>
      <c r="G309">
        <v>71</v>
      </c>
      <c r="H309">
        <v>0</v>
      </c>
      <c r="I309">
        <v>1</v>
      </c>
      <c r="J309">
        <v>1</v>
      </c>
      <c r="K309">
        <v>11</v>
      </c>
      <c r="L309">
        <v>5.0999999999999996</v>
      </c>
      <c r="M309">
        <v>4.2</v>
      </c>
      <c r="N309">
        <v>56.3</v>
      </c>
      <c r="O309">
        <v>41.4</v>
      </c>
      <c r="P309">
        <v>44</v>
      </c>
      <c r="Q309">
        <v>262</v>
      </c>
      <c r="R309">
        <v>6</v>
      </c>
      <c r="S309">
        <v>2</v>
      </c>
      <c r="T309">
        <v>2</v>
      </c>
      <c r="U309">
        <v>3</v>
      </c>
      <c r="V309">
        <v>2</v>
      </c>
      <c r="W309">
        <v>2</v>
      </c>
      <c r="X309">
        <v>5</v>
      </c>
      <c r="Y309">
        <v>273</v>
      </c>
      <c r="Z309">
        <v>6</v>
      </c>
      <c r="AA309">
        <v>14</v>
      </c>
      <c r="AB309">
        <v>0</v>
      </c>
      <c r="AC309">
        <v>0</v>
      </c>
      <c r="AD309" s="3">
        <v>31.5</v>
      </c>
      <c r="AE309">
        <v>11</v>
      </c>
      <c r="AF309">
        <v>22</v>
      </c>
      <c r="AG309">
        <v>155</v>
      </c>
      <c r="AH309">
        <v>0</v>
      </c>
      <c r="AI309">
        <v>0</v>
      </c>
      <c r="AJ309">
        <v>6</v>
      </c>
      <c r="AK309">
        <v>19</v>
      </c>
      <c r="AL309">
        <v>7.9</v>
      </c>
      <c r="AM309">
        <v>5.5</v>
      </c>
      <c r="AN309">
        <v>50</v>
      </c>
      <c r="AO309">
        <v>73.099999999999994</v>
      </c>
      <c r="AP309">
        <v>32</v>
      </c>
      <c r="AQ309">
        <v>149</v>
      </c>
      <c r="AR309">
        <v>4.7</v>
      </c>
      <c r="AS309">
        <v>0</v>
      </c>
      <c r="AT309">
        <v>4</v>
      </c>
      <c r="AU309">
        <v>4</v>
      </c>
      <c r="AV309">
        <v>0</v>
      </c>
      <c r="AW309">
        <v>0</v>
      </c>
      <c r="AX309">
        <v>5</v>
      </c>
      <c r="AY309">
        <v>264</v>
      </c>
      <c r="AZ309">
        <v>5</v>
      </c>
      <c r="BA309">
        <v>15</v>
      </c>
      <c r="BB309">
        <v>0</v>
      </c>
      <c r="BC309">
        <v>0</v>
      </c>
      <c r="BD309" s="3">
        <f t="shared" si="9"/>
        <v>28.5</v>
      </c>
    </row>
    <row r="310" spans="1:56">
      <c r="A310" t="s">
        <v>1</v>
      </c>
      <c r="B310">
        <f t="shared" si="8"/>
        <v>1</v>
      </c>
      <c r="C310" t="s">
        <v>63</v>
      </c>
      <c r="D310" t="s">
        <v>47</v>
      </c>
      <c r="E310">
        <v>21</v>
      </c>
      <c r="F310">
        <v>27</v>
      </c>
      <c r="G310">
        <v>213</v>
      </c>
      <c r="H310">
        <v>0</v>
      </c>
      <c r="I310">
        <v>0</v>
      </c>
      <c r="J310">
        <v>1</v>
      </c>
      <c r="K310">
        <v>4</v>
      </c>
      <c r="L310">
        <v>8</v>
      </c>
      <c r="M310">
        <v>7.6</v>
      </c>
      <c r="N310">
        <v>77.8</v>
      </c>
      <c r="O310">
        <v>99.5</v>
      </c>
      <c r="P310">
        <v>31</v>
      </c>
      <c r="Q310">
        <v>125</v>
      </c>
      <c r="R310">
        <v>4</v>
      </c>
      <c r="S310">
        <v>3</v>
      </c>
      <c r="T310">
        <v>2</v>
      </c>
      <c r="U310">
        <v>2</v>
      </c>
      <c r="V310">
        <v>3</v>
      </c>
      <c r="W310">
        <v>3</v>
      </c>
      <c r="X310">
        <v>2</v>
      </c>
      <c r="Y310">
        <v>100</v>
      </c>
      <c r="Z310">
        <v>6</v>
      </c>
      <c r="AA310">
        <v>11</v>
      </c>
      <c r="AB310">
        <v>0</v>
      </c>
      <c r="AC310">
        <v>1</v>
      </c>
      <c r="AD310" s="3">
        <v>32</v>
      </c>
      <c r="AE310">
        <v>25</v>
      </c>
      <c r="AF310">
        <v>39</v>
      </c>
      <c r="AG310">
        <v>207</v>
      </c>
      <c r="AH310">
        <v>2</v>
      </c>
      <c r="AI310">
        <v>0</v>
      </c>
      <c r="AJ310">
        <v>2</v>
      </c>
      <c r="AK310">
        <v>15</v>
      </c>
      <c r="AL310">
        <v>5.7</v>
      </c>
      <c r="AM310">
        <v>5</v>
      </c>
      <c r="AN310">
        <v>64.099999999999994</v>
      </c>
      <c r="AO310">
        <v>94.7</v>
      </c>
      <c r="AP310">
        <v>20</v>
      </c>
      <c r="AQ310">
        <v>94</v>
      </c>
      <c r="AR310">
        <v>4.7</v>
      </c>
      <c r="AS310">
        <v>0</v>
      </c>
      <c r="AT310">
        <v>2</v>
      </c>
      <c r="AU310">
        <v>2</v>
      </c>
      <c r="AV310">
        <v>2</v>
      </c>
      <c r="AW310">
        <v>2</v>
      </c>
      <c r="AX310">
        <v>3</v>
      </c>
      <c r="AY310">
        <v>124</v>
      </c>
      <c r="AZ310">
        <v>4</v>
      </c>
      <c r="BA310">
        <v>10</v>
      </c>
      <c r="BB310">
        <v>0</v>
      </c>
      <c r="BC310">
        <v>1</v>
      </c>
      <c r="BD310" s="3">
        <f t="shared" si="9"/>
        <v>28</v>
      </c>
    </row>
    <row r="311" spans="1:56">
      <c r="A311" t="s">
        <v>1</v>
      </c>
      <c r="B311">
        <f t="shared" si="8"/>
        <v>1</v>
      </c>
      <c r="C311" t="s">
        <v>63</v>
      </c>
      <c r="D311" t="s">
        <v>44</v>
      </c>
      <c r="E311">
        <v>19</v>
      </c>
      <c r="F311">
        <v>27</v>
      </c>
      <c r="G311">
        <v>155</v>
      </c>
      <c r="H311">
        <v>2</v>
      </c>
      <c r="I311">
        <v>0</v>
      </c>
      <c r="J311">
        <v>4</v>
      </c>
      <c r="K311">
        <v>18</v>
      </c>
      <c r="L311">
        <v>6.4</v>
      </c>
      <c r="M311">
        <v>5</v>
      </c>
      <c r="N311">
        <v>70.400000000000006</v>
      </c>
      <c r="O311">
        <v>109.3</v>
      </c>
      <c r="P311">
        <v>31</v>
      </c>
      <c r="Q311">
        <v>83</v>
      </c>
      <c r="R311">
        <v>2.7</v>
      </c>
      <c r="S311">
        <v>1</v>
      </c>
      <c r="T311">
        <v>1</v>
      </c>
      <c r="U311">
        <v>1</v>
      </c>
      <c r="V311">
        <v>3</v>
      </c>
      <c r="W311">
        <v>3</v>
      </c>
      <c r="X311">
        <v>4</v>
      </c>
      <c r="Y311">
        <v>185</v>
      </c>
      <c r="Z311">
        <v>7</v>
      </c>
      <c r="AA311">
        <v>14</v>
      </c>
      <c r="AB311">
        <v>0</v>
      </c>
      <c r="AC311">
        <v>0</v>
      </c>
      <c r="AD311" s="3">
        <v>32</v>
      </c>
      <c r="AE311">
        <v>17</v>
      </c>
      <c r="AF311">
        <v>32</v>
      </c>
      <c r="AG311">
        <v>195</v>
      </c>
      <c r="AH311">
        <v>1</v>
      </c>
      <c r="AI311">
        <v>1</v>
      </c>
      <c r="AJ311">
        <v>2</v>
      </c>
      <c r="AK311">
        <v>15</v>
      </c>
      <c r="AL311">
        <v>6.6</v>
      </c>
      <c r="AM311">
        <v>5.7</v>
      </c>
      <c r="AN311">
        <v>53.1</v>
      </c>
      <c r="AO311">
        <v>69.099999999999994</v>
      </c>
      <c r="AP311">
        <v>24</v>
      </c>
      <c r="AQ311">
        <v>211</v>
      </c>
      <c r="AR311">
        <v>8.8000000000000007</v>
      </c>
      <c r="AS311">
        <v>1</v>
      </c>
      <c r="AT311">
        <v>2</v>
      </c>
      <c r="AU311">
        <v>3</v>
      </c>
      <c r="AV311">
        <v>2</v>
      </c>
      <c r="AW311">
        <v>2</v>
      </c>
      <c r="AX311">
        <v>2</v>
      </c>
      <c r="AY311">
        <v>95</v>
      </c>
      <c r="AZ311">
        <v>4</v>
      </c>
      <c r="BA311">
        <v>10</v>
      </c>
      <c r="BB311">
        <v>0</v>
      </c>
      <c r="BC311">
        <v>0</v>
      </c>
      <c r="BD311" s="3">
        <f t="shared" si="9"/>
        <v>28</v>
      </c>
    </row>
    <row r="312" spans="1:56">
      <c r="A312" t="s">
        <v>1</v>
      </c>
      <c r="B312">
        <f t="shared" si="8"/>
        <v>1</v>
      </c>
      <c r="C312" t="s">
        <v>63</v>
      </c>
      <c r="D312" t="s">
        <v>41</v>
      </c>
      <c r="E312">
        <v>19</v>
      </c>
      <c r="F312">
        <v>30</v>
      </c>
      <c r="G312">
        <v>200</v>
      </c>
      <c r="H312">
        <v>1</v>
      </c>
      <c r="I312">
        <v>0</v>
      </c>
      <c r="J312">
        <v>1</v>
      </c>
      <c r="K312">
        <v>2</v>
      </c>
      <c r="L312">
        <v>6.7</v>
      </c>
      <c r="M312">
        <v>6.5</v>
      </c>
      <c r="N312">
        <v>63.3</v>
      </c>
      <c r="O312">
        <v>93.7</v>
      </c>
      <c r="P312">
        <v>39</v>
      </c>
      <c r="Q312">
        <v>236</v>
      </c>
      <c r="R312">
        <v>6.1</v>
      </c>
      <c r="S312">
        <v>1</v>
      </c>
      <c r="T312">
        <v>3</v>
      </c>
      <c r="U312">
        <v>3</v>
      </c>
      <c r="V312">
        <v>2</v>
      </c>
      <c r="W312">
        <v>2</v>
      </c>
      <c r="X312">
        <v>2</v>
      </c>
      <c r="Y312">
        <v>80</v>
      </c>
      <c r="Z312">
        <v>6</v>
      </c>
      <c r="AA312">
        <v>12</v>
      </c>
      <c r="AB312">
        <v>0</v>
      </c>
      <c r="AC312">
        <v>1</v>
      </c>
      <c r="AD312" s="3">
        <v>34</v>
      </c>
      <c r="AE312">
        <v>22</v>
      </c>
      <c r="AF312">
        <v>44</v>
      </c>
      <c r="AG312">
        <v>310</v>
      </c>
      <c r="AH312">
        <v>0</v>
      </c>
      <c r="AI312">
        <v>0</v>
      </c>
      <c r="AJ312">
        <v>0</v>
      </c>
      <c r="AK312">
        <v>0</v>
      </c>
      <c r="AL312">
        <v>7</v>
      </c>
      <c r="AM312">
        <v>7</v>
      </c>
      <c r="AN312">
        <v>50</v>
      </c>
      <c r="AO312">
        <v>73.099999999999994</v>
      </c>
      <c r="AP312">
        <v>21</v>
      </c>
      <c r="AQ312">
        <v>142</v>
      </c>
      <c r="AR312">
        <v>6.8</v>
      </c>
      <c r="AS312">
        <v>2</v>
      </c>
      <c r="AT312">
        <v>1</v>
      </c>
      <c r="AU312">
        <v>1</v>
      </c>
      <c r="AV312">
        <v>0</v>
      </c>
      <c r="AW312">
        <v>1</v>
      </c>
      <c r="AX312">
        <v>2</v>
      </c>
      <c r="AY312">
        <v>106</v>
      </c>
      <c r="AZ312">
        <v>6</v>
      </c>
      <c r="BA312">
        <v>13</v>
      </c>
      <c r="BB312">
        <v>2</v>
      </c>
      <c r="BC312">
        <v>4</v>
      </c>
      <c r="BD312" s="3">
        <f t="shared" si="9"/>
        <v>26</v>
      </c>
    </row>
    <row r="313" spans="1:56">
      <c r="A313" t="s">
        <v>0</v>
      </c>
      <c r="B313">
        <f t="shared" si="8"/>
        <v>0</v>
      </c>
      <c r="C313" t="s">
        <v>63</v>
      </c>
      <c r="D313" t="s">
        <v>60</v>
      </c>
      <c r="E313">
        <v>17</v>
      </c>
      <c r="F313">
        <v>31</v>
      </c>
      <c r="G313">
        <v>147</v>
      </c>
      <c r="H313">
        <v>0</v>
      </c>
      <c r="I313">
        <v>0</v>
      </c>
      <c r="J313">
        <v>5</v>
      </c>
      <c r="K313">
        <v>29</v>
      </c>
      <c r="L313">
        <v>5.7</v>
      </c>
      <c r="M313">
        <v>4.0999999999999996</v>
      </c>
      <c r="N313">
        <v>54.8</v>
      </c>
      <c r="O313">
        <v>67.5</v>
      </c>
      <c r="P313">
        <v>28</v>
      </c>
      <c r="Q313">
        <v>78</v>
      </c>
      <c r="R313">
        <v>2.8</v>
      </c>
      <c r="S313">
        <v>1</v>
      </c>
      <c r="T313">
        <v>2</v>
      </c>
      <c r="U313">
        <v>2</v>
      </c>
      <c r="V313">
        <v>1</v>
      </c>
      <c r="W313">
        <v>1</v>
      </c>
      <c r="X313">
        <v>6</v>
      </c>
      <c r="Y313">
        <v>322</v>
      </c>
      <c r="Z313">
        <v>6</v>
      </c>
      <c r="AA313">
        <v>16</v>
      </c>
      <c r="AB313">
        <v>0</v>
      </c>
      <c r="AC313">
        <v>1</v>
      </c>
      <c r="AD313" s="3">
        <v>33.5</v>
      </c>
      <c r="AE313">
        <v>23</v>
      </c>
      <c r="AF313">
        <v>34</v>
      </c>
      <c r="AG313">
        <v>190</v>
      </c>
      <c r="AH313">
        <v>2</v>
      </c>
      <c r="AI313">
        <v>0</v>
      </c>
      <c r="AJ313">
        <v>3</v>
      </c>
      <c r="AK313">
        <v>22</v>
      </c>
      <c r="AL313">
        <v>6.2</v>
      </c>
      <c r="AM313">
        <v>5.0999999999999996</v>
      </c>
      <c r="AN313">
        <v>67.599999999999994</v>
      </c>
      <c r="AO313">
        <v>101.3</v>
      </c>
      <c r="AP313">
        <v>25</v>
      </c>
      <c r="AQ313">
        <v>87</v>
      </c>
      <c r="AR313">
        <v>3.5</v>
      </c>
      <c r="AS313">
        <v>1</v>
      </c>
      <c r="AT313">
        <v>2</v>
      </c>
      <c r="AU313">
        <v>2</v>
      </c>
      <c r="AV313">
        <v>3</v>
      </c>
      <c r="AW313">
        <v>3</v>
      </c>
      <c r="AX313">
        <v>6</v>
      </c>
      <c r="AY313">
        <v>291</v>
      </c>
      <c r="AZ313">
        <v>3</v>
      </c>
      <c r="BA313">
        <v>13</v>
      </c>
      <c r="BB313">
        <v>2</v>
      </c>
      <c r="BC313">
        <v>2</v>
      </c>
      <c r="BD313" s="3">
        <f t="shared" si="9"/>
        <v>26.5</v>
      </c>
    </row>
    <row r="314" spans="1:56">
      <c r="A314" t="s">
        <v>1</v>
      </c>
      <c r="B314">
        <f t="shared" si="8"/>
        <v>1</v>
      </c>
      <c r="C314" t="s">
        <v>63</v>
      </c>
      <c r="D314" t="s">
        <v>53</v>
      </c>
      <c r="E314">
        <v>13</v>
      </c>
      <c r="F314">
        <v>17</v>
      </c>
      <c r="G314">
        <v>176</v>
      </c>
      <c r="H314">
        <v>2</v>
      </c>
      <c r="I314">
        <v>0</v>
      </c>
      <c r="J314">
        <v>3</v>
      </c>
      <c r="K314">
        <v>21</v>
      </c>
      <c r="L314">
        <v>11.6</v>
      </c>
      <c r="M314">
        <v>8.8000000000000007</v>
      </c>
      <c r="N314">
        <v>76.5</v>
      </c>
      <c r="O314">
        <v>148.19999999999999</v>
      </c>
      <c r="P314">
        <v>47</v>
      </c>
      <c r="Q314">
        <v>191</v>
      </c>
      <c r="R314">
        <v>4.0999999999999996</v>
      </c>
      <c r="S314">
        <v>1</v>
      </c>
      <c r="T314">
        <v>1</v>
      </c>
      <c r="U314">
        <v>1</v>
      </c>
      <c r="V314">
        <v>3</v>
      </c>
      <c r="W314">
        <v>3</v>
      </c>
      <c r="X314">
        <v>6</v>
      </c>
      <c r="Y314">
        <v>242</v>
      </c>
      <c r="Z314">
        <v>7</v>
      </c>
      <c r="AA314">
        <v>14</v>
      </c>
      <c r="AB314">
        <v>0</v>
      </c>
      <c r="AC314">
        <v>0</v>
      </c>
      <c r="AD314" s="3">
        <v>33.5</v>
      </c>
      <c r="AE314">
        <v>22</v>
      </c>
      <c r="AF314">
        <v>37</v>
      </c>
      <c r="AG314">
        <v>286</v>
      </c>
      <c r="AH314">
        <v>1</v>
      </c>
      <c r="AI314">
        <v>1</v>
      </c>
      <c r="AJ314">
        <v>4</v>
      </c>
      <c r="AK314">
        <v>33</v>
      </c>
      <c r="AL314">
        <v>8.6</v>
      </c>
      <c r="AM314">
        <v>7</v>
      </c>
      <c r="AN314">
        <v>59.5</v>
      </c>
      <c r="AO314">
        <v>81.599999999999994</v>
      </c>
      <c r="AP314">
        <v>19</v>
      </c>
      <c r="AQ314">
        <v>101</v>
      </c>
      <c r="AR314">
        <v>5.3</v>
      </c>
      <c r="AS314">
        <v>0</v>
      </c>
      <c r="AT314">
        <v>3</v>
      </c>
      <c r="AU314">
        <v>3</v>
      </c>
      <c r="AV314">
        <v>1</v>
      </c>
      <c r="AW314">
        <v>1</v>
      </c>
      <c r="AX314">
        <v>5</v>
      </c>
      <c r="AY314">
        <v>229</v>
      </c>
      <c r="AZ314">
        <v>3</v>
      </c>
      <c r="BA314">
        <v>10</v>
      </c>
      <c r="BB314">
        <v>0</v>
      </c>
      <c r="BC314">
        <v>0</v>
      </c>
      <c r="BD314" s="3">
        <f t="shared" si="9"/>
        <v>26.5</v>
      </c>
    </row>
    <row r="315" spans="1:56">
      <c r="A315" t="s">
        <v>0</v>
      </c>
      <c r="B315">
        <f t="shared" si="8"/>
        <v>0</v>
      </c>
      <c r="C315" t="s">
        <v>63</v>
      </c>
      <c r="D315" t="s">
        <v>50</v>
      </c>
      <c r="E315">
        <v>27</v>
      </c>
      <c r="F315">
        <v>44</v>
      </c>
      <c r="G315">
        <v>324</v>
      </c>
      <c r="H315">
        <v>1</v>
      </c>
      <c r="I315">
        <v>2</v>
      </c>
      <c r="J315">
        <v>2</v>
      </c>
      <c r="K315">
        <v>17</v>
      </c>
      <c r="L315">
        <v>7.8</v>
      </c>
      <c r="M315">
        <v>7</v>
      </c>
      <c r="N315">
        <v>61.4</v>
      </c>
      <c r="O315">
        <v>72.5</v>
      </c>
      <c r="P315">
        <v>26</v>
      </c>
      <c r="Q315">
        <v>89</v>
      </c>
      <c r="R315">
        <v>3.4</v>
      </c>
      <c r="S315">
        <v>2</v>
      </c>
      <c r="T315">
        <v>0</v>
      </c>
      <c r="U315">
        <v>0</v>
      </c>
      <c r="V315">
        <v>0</v>
      </c>
      <c r="W315">
        <v>2</v>
      </c>
      <c r="X315">
        <v>4</v>
      </c>
      <c r="Y315">
        <v>153</v>
      </c>
      <c r="Z315">
        <v>5</v>
      </c>
      <c r="AA315">
        <v>13</v>
      </c>
      <c r="AB315">
        <v>2</v>
      </c>
      <c r="AC315">
        <v>3</v>
      </c>
      <c r="AD315" s="3">
        <v>28</v>
      </c>
      <c r="AE315">
        <v>17</v>
      </c>
      <c r="AF315">
        <v>26</v>
      </c>
      <c r="AG315">
        <v>165</v>
      </c>
      <c r="AH315">
        <v>0</v>
      </c>
      <c r="AI315">
        <v>0</v>
      </c>
      <c r="AJ315">
        <v>0</v>
      </c>
      <c r="AK315">
        <v>0</v>
      </c>
      <c r="AL315">
        <v>6.3</v>
      </c>
      <c r="AM315">
        <v>6.3</v>
      </c>
      <c r="AN315">
        <v>65.400000000000006</v>
      </c>
      <c r="AO315">
        <v>83</v>
      </c>
      <c r="AP315">
        <v>37</v>
      </c>
      <c r="AQ315">
        <v>160</v>
      </c>
      <c r="AR315">
        <v>4.3</v>
      </c>
      <c r="AS315">
        <v>4</v>
      </c>
      <c r="AT315">
        <v>1</v>
      </c>
      <c r="AU315">
        <v>1</v>
      </c>
      <c r="AV315">
        <v>4</v>
      </c>
      <c r="AW315">
        <v>4</v>
      </c>
      <c r="AX315">
        <v>5</v>
      </c>
      <c r="AY315">
        <v>241</v>
      </c>
      <c r="AZ315">
        <v>6</v>
      </c>
      <c r="BA315">
        <v>13</v>
      </c>
      <c r="BB315">
        <v>0</v>
      </c>
      <c r="BC315">
        <v>0</v>
      </c>
      <c r="BD315" s="3">
        <f t="shared" si="9"/>
        <v>32</v>
      </c>
    </row>
    <row r="316" spans="1:56">
      <c r="A316" t="s">
        <v>0</v>
      </c>
      <c r="B316">
        <f t="shared" si="8"/>
        <v>0</v>
      </c>
      <c r="C316" t="s">
        <v>63</v>
      </c>
      <c r="D316" t="s">
        <v>64</v>
      </c>
      <c r="E316">
        <v>21</v>
      </c>
      <c r="F316">
        <v>35</v>
      </c>
      <c r="G316">
        <v>210</v>
      </c>
      <c r="H316">
        <v>1</v>
      </c>
      <c r="I316">
        <v>0</v>
      </c>
      <c r="J316">
        <v>3</v>
      </c>
      <c r="K316">
        <v>18</v>
      </c>
      <c r="L316">
        <v>6.5</v>
      </c>
      <c r="M316">
        <v>5.5</v>
      </c>
      <c r="N316">
        <v>60</v>
      </c>
      <c r="O316">
        <v>86.6</v>
      </c>
      <c r="P316">
        <v>21</v>
      </c>
      <c r="Q316">
        <v>90</v>
      </c>
      <c r="R316">
        <v>4.3</v>
      </c>
      <c r="S316">
        <v>1</v>
      </c>
      <c r="T316">
        <v>2</v>
      </c>
      <c r="U316">
        <v>2</v>
      </c>
      <c r="V316">
        <v>2</v>
      </c>
      <c r="W316">
        <v>2</v>
      </c>
      <c r="X316">
        <v>4</v>
      </c>
      <c r="Y316">
        <v>193</v>
      </c>
      <c r="Z316">
        <v>3</v>
      </c>
      <c r="AA316">
        <v>11</v>
      </c>
      <c r="AB316">
        <v>0</v>
      </c>
      <c r="AC316">
        <v>2</v>
      </c>
      <c r="AD316" s="3">
        <v>11</v>
      </c>
      <c r="AE316">
        <v>21</v>
      </c>
      <c r="AF316">
        <v>30</v>
      </c>
      <c r="AG316">
        <v>261</v>
      </c>
      <c r="AH316">
        <v>2</v>
      </c>
      <c r="AI316">
        <v>2</v>
      </c>
      <c r="AJ316">
        <v>0</v>
      </c>
      <c r="AK316">
        <v>0</v>
      </c>
      <c r="AL316">
        <v>8.6999999999999993</v>
      </c>
      <c r="AM316">
        <v>8.6999999999999993</v>
      </c>
      <c r="AN316">
        <v>70</v>
      </c>
      <c r="AO316">
        <v>91.1</v>
      </c>
      <c r="AP316">
        <v>39</v>
      </c>
      <c r="AQ316">
        <v>169</v>
      </c>
      <c r="AR316">
        <v>4.3</v>
      </c>
      <c r="AS316">
        <v>2</v>
      </c>
      <c r="AT316">
        <v>0</v>
      </c>
      <c r="AU316">
        <v>1</v>
      </c>
      <c r="AV316">
        <v>4</v>
      </c>
      <c r="AW316">
        <v>4</v>
      </c>
      <c r="AX316">
        <v>1</v>
      </c>
      <c r="AY316">
        <v>51</v>
      </c>
      <c r="AZ316">
        <v>7</v>
      </c>
      <c r="BA316">
        <v>11</v>
      </c>
      <c r="BB316">
        <v>0</v>
      </c>
      <c r="BC316">
        <v>1</v>
      </c>
      <c r="BD316" s="3">
        <f t="shared" si="9"/>
        <v>49</v>
      </c>
    </row>
    <row r="317" spans="1:56">
      <c r="A317" t="s">
        <v>30</v>
      </c>
      <c r="B317">
        <f t="shared" si="8"/>
        <v>0</v>
      </c>
      <c r="C317" t="s">
        <v>63</v>
      </c>
      <c r="D317" t="s">
        <v>61</v>
      </c>
      <c r="E317">
        <v>25</v>
      </c>
      <c r="F317">
        <v>31</v>
      </c>
      <c r="G317">
        <v>182</v>
      </c>
      <c r="H317">
        <v>1</v>
      </c>
      <c r="I317">
        <v>0</v>
      </c>
      <c r="J317">
        <v>4</v>
      </c>
      <c r="K317">
        <v>18</v>
      </c>
      <c r="L317">
        <v>6.5</v>
      </c>
      <c r="M317">
        <v>5.2</v>
      </c>
      <c r="N317">
        <v>80.599999999999994</v>
      </c>
      <c r="O317">
        <v>101.9</v>
      </c>
      <c r="P317">
        <v>30</v>
      </c>
      <c r="Q317">
        <v>134</v>
      </c>
      <c r="R317">
        <v>4.5</v>
      </c>
      <c r="S317">
        <v>1</v>
      </c>
      <c r="T317">
        <v>2</v>
      </c>
      <c r="U317">
        <v>3</v>
      </c>
      <c r="V317">
        <v>2</v>
      </c>
      <c r="W317">
        <v>2</v>
      </c>
      <c r="X317">
        <v>7</v>
      </c>
      <c r="Y317">
        <v>324</v>
      </c>
      <c r="Z317">
        <v>4</v>
      </c>
      <c r="AA317">
        <v>13</v>
      </c>
      <c r="AB317">
        <v>0</v>
      </c>
      <c r="AC317">
        <v>0</v>
      </c>
      <c r="AD317" s="3">
        <v>29</v>
      </c>
      <c r="AE317">
        <v>27</v>
      </c>
      <c r="AF317">
        <v>41</v>
      </c>
      <c r="AG317">
        <v>246</v>
      </c>
      <c r="AH317">
        <v>2</v>
      </c>
      <c r="AI317">
        <v>0</v>
      </c>
      <c r="AJ317">
        <v>5</v>
      </c>
      <c r="AK317">
        <v>29</v>
      </c>
      <c r="AL317">
        <v>6.7</v>
      </c>
      <c r="AM317">
        <v>5.3</v>
      </c>
      <c r="AN317">
        <v>65.900000000000006</v>
      </c>
      <c r="AO317">
        <v>98.2</v>
      </c>
      <c r="AP317">
        <v>36</v>
      </c>
      <c r="AQ317">
        <v>165</v>
      </c>
      <c r="AR317">
        <v>4.5999999999999996</v>
      </c>
      <c r="AS317">
        <v>0</v>
      </c>
      <c r="AT317">
        <v>2</v>
      </c>
      <c r="AU317">
        <v>3</v>
      </c>
      <c r="AV317">
        <v>2</v>
      </c>
      <c r="AW317">
        <v>2</v>
      </c>
      <c r="AX317">
        <v>6</v>
      </c>
      <c r="AY317">
        <v>265</v>
      </c>
      <c r="AZ317">
        <v>3</v>
      </c>
      <c r="BA317">
        <v>14</v>
      </c>
      <c r="BB317">
        <v>1</v>
      </c>
      <c r="BC317">
        <v>1</v>
      </c>
      <c r="BD317" s="3">
        <f t="shared" si="9"/>
        <v>31</v>
      </c>
    </row>
    <row r="318" spans="1:56">
      <c r="A318" t="s">
        <v>0</v>
      </c>
      <c r="B318">
        <f t="shared" si="8"/>
        <v>0</v>
      </c>
      <c r="C318" t="s">
        <v>63</v>
      </c>
      <c r="D318" t="s">
        <v>62</v>
      </c>
      <c r="E318">
        <v>23</v>
      </c>
      <c r="F318">
        <v>32</v>
      </c>
      <c r="G318">
        <v>181</v>
      </c>
      <c r="H318">
        <v>2</v>
      </c>
      <c r="I318">
        <v>0</v>
      </c>
      <c r="J318">
        <v>7</v>
      </c>
      <c r="K318">
        <v>35</v>
      </c>
      <c r="L318">
        <v>6.8</v>
      </c>
      <c r="M318">
        <v>4.5999999999999996</v>
      </c>
      <c r="N318">
        <v>71.900000000000006</v>
      </c>
      <c r="O318">
        <v>106.4</v>
      </c>
      <c r="P318">
        <v>24</v>
      </c>
      <c r="Q318">
        <v>123</v>
      </c>
      <c r="R318">
        <v>5.0999999999999996</v>
      </c>
      <c r="S318">
        <v>1</v>
      </c>
      <c r="T318">
        <v>0</v>
      </c>
      <c r="U318">
        <v>0</v>
      </c>
      <c r="V318">
        <v>2</v>
      </c>
      <c r="W318">
        <v>2</v>
      </c>
      <c r="X318">
        <v>5</v>
      </c>
      <c r="Y318">
        <v>241</v>
      </c>
      <c r="Z318">
        <v>4</v>
      </c>
      <c r="AA318">
        <v>13</v>
      </c>
      <c r="AB318">
        <v>2</v>
      </c>
      <c r="AC318">
        <v>4</v>
      </c>
      <c r="AD318" s="3">
        <v>27.5</v>
      </c>
      <c r="AE318">
        <v>21</v>
      </c>
      <c r="AF318">
        <v>31</v>
      </c>
      <c r="AG318">
        <v>184</v>
      </c>
      <c r="AH318">
        <v>2</v>
      </c>
      <c r="AI318">
        <v>0</v>
      </c>
      <c r="AJ318">
        <v>4</v>
      </c>
      <c r="AK318">
        <v>33</v>
      </c>
      <c r="AL318">
        <v>7</v>
      </c>
      <c r="AM318">
        <v>5.3</v>
      </c>
      <c r="AN318">
        <v>67.7</v>
      </c>
      <c r="AO318">
        <v>104.8</v>
      </c>
      <c r="AP318">
        <v>31</v>
      </c>
      <c r="AQ318">
        <v>253</v>
      </c>
      <c r="AR318">
        <v>8.1999999999999993</v>
      </c>
      <c r="AS318">
        <v>4</v>
      </c>
      <c r="AT318">
        <v>2</v>
      </c>
      <c r="AU318">
        <v>2</v>
      </c>
      <c r="AV318">
        <v>6</v>
      </c>
      <c r="AW318">
        <v>6</v>
      </c>
      <c r="AX318">
        <v>2</v>
      </c>
      <c r="AY318">
        <v>35</v>
      </c>
      <c r="AZ318">
        <v>6</v>
      </c>
      <c r="BA318">
        <v>11</v>
      </c>
      <c r="BB318">
        <v>1</v>
      </c>
      <c r="BC318">
        <v>1</v>
      </c>
      <c r="BD318" s="3">
        <f t="shared" si="9"/>
        <v>32.5</v>
      </c>
    </row>
    <row r="319" spans="1:56">
      <c r="A319" t="s">
        <v>1</v>
      </c>
      <c r="B319">
        <f t="shared" si="8"/>
        <v>1</v>
      </c>
      <c r="C319" t="s">
        <v>63</v>
      </c>
      <c r="D319" t="s">
        <v>61</v>
      </c>
      <c r="E319">
        <v>21</v>
      </c>
      <c r="F319">
        <v>32</v>
      </c>
      <c r="G319">
        <v>160</v>
      </c>
      <c r="H319">
        <v>0</v>
      </c>
      <c r="I319">
        <v>0</v>
      </c>
      <c r="J319">
        <v>0</v>
      </c>
      <c r="K319">
        <v>0</v>
      </c>
      <c r="L319">
        <v>5</v>
      </c>
      <c r="M319">
        <v>5</v>
      </c>
      <c r="N319">
        <v>65.599999999999994</v>
      </c>
      <c r="O319">
        <v>77.599999999999994</v>
      </c>
      <c r="P319">
        <v>30</v>
      </c>
      <c r="Q319">
        <v>128</v>
      </c>
      <c r="R319">
        <v>4.3</v>
      </c>
      <c r="S319">
        <v>1</v>
      </c>
      <c r="T319">
        <v>2</v>
      </c>
      <c r="U319">
        <v>2</v>
      </c>
      <c r="V319">
        <v>2</v>
      </c>
      <c r="W319">
        <v>2</v>
      </c>
      <c r="X319">
        <v>5</v>
      </c>
      <c r="Y319">
        <v>213</v>
      </c>
      <c r="Z319">
        <v>2</v>
      </c>
      <c r="AA319">
        <v>10</v>
      </c>
      <c r="AB319">
        <v>1</v>
      </c>
      <c r="AC319">
        <v>1</v>
      </c>
      <c r="AD319" s="3">
        <v>30.5</v>
      </c>
      <c r="AE319">
        <v>17</v>
      </c>
      <c r="AF319">
        <v>29</v>
      </c>
      <c r="AG319">
        <v>228</v>
      </c>
      <c r="AH319">
        <v>1</v>
      </c>
      <c r="AI319">
        <v>0</v>
      </c>
      <c r="AJ319">
        <v>3</v>
      </c>
      <c r="AK319">
        <v>21</v>
      </c>
      <c r="AL319">
        <v>8.6</v>
      </c>
      <c r="AM319">
        <v>7.1</v>
      </c>
      <c r="AN319">
        <v>58.6</v>
      </c>
      <c r="AO319">
        <v>95.2</v>
      </c>
      <c r="AP319">
        <v>26</v>
      </c>
      <c r="AQ319">
        <v>159</v>
      </c>
      <c r="AR319">
        <v>6.1</v>
      </c>
      <c r="AS319">
        <v>0</v>
      </c>
      <c r="AT319">
        <v>2</v>
      </c>
      <c r="AU319">
        <v>2</v>
      </c>
      <c r="AV319">
        <v>0</v>
      </c>
      <c r="AW319">
        <v>1</v>
      </c>
      <c r="AX319">
        <v>4</v>
      </c>
      <c r="AY319">
        <v>177</v>
      </c>
      <c r="AZ319">
        <v>1</v>
      </c>
      <c r="BA319">
        <v>10</v>
      </c>
      <c r="BB319">
        <v>1</v>
      </c>
      <c r="BC319">
        <v>2</v>
      </c>
      <c r="BD319" s="3">
        <f t="shared" si="9"/>
        <v>29.5</v>
      </c>
    </row>
    <row r="320" spans="1:56">
      <c r="A320" t="s">
        <v>0</v>
      </c>
      <c r="B320">
        <f t="shared" si="8"/>
        <v>0</v>
      </c>
      <c r="C320" t="s">
        <v>63</v>
      </c>
      <c r="D320" t="s">
        <v>48</v>
      </c>
      <c r="E320">
        <v>30</v>
      </c>
      <c r="F320">
        <v>42</v>
      </c>
      <c r="G320">
        <v>319</v>
      </c>
      <c r="H320">
        <v>1</v>
      </c>
      <c r="I320">
        <v>1</v>
      </c>
      <c r="J320">
        <v>3</v>
      </c>
      <c r="K320">
        <v>15</v>
      </c>
      <c r="L320">
        <v>8</v>
      </c>
      <c r="M320">
        <v>7.1</v>
      </c>
      <c r="N320">
        <v>71.400000000000006</v>
      </c>
      <c r="O320">
        <v>91.3</v>
      </c>
      <c r="P320">
        <v>21</v>
      </c>
      <c r="Q320">
        <v>126</v>
      </c>
      <c r="R320">
        <v>6</v>
      </c>
      <c r="S320">
        <v>1</v>
      </c>
      <c r="T320">
        <v>3</v>
      </c>
      <c r="U320">
        <v>3</v>
      </c>
      <c r="V320">
        <v>1</v>
      </c>
      <c r="W320">
        <v>1</v>
      </c>
      <c r="X320">
        <v>4</v>
      </c>
      <c r="Y320">
        <v>129</v>
      </c>
      <c r="Z320">
        <v>3</v>
      </c>
      <c r="AA320">
        <v>11</v>
      </c>
      <c r="AB320">
        <v>1</v>
      </c>
      <c r="AC320">
        <v>1</v>
      </c>
      <c r="AD320" s="3">
        <v>19</v>
      </c>
      <c r="AE320">
        <v>34</v>
      </c>
      <c r="AF320">
        <v>48</v>
      </c>
      <c r="AG320">
        <v>270</v>
      </c>
      <c r="AH320">
        <v>3</v>
      </c>
      <c r="AI320">
        <v>0</v>
      </c>
      <c r="AJ320">
        <v>4</v>
      </c>
      <c r="AK320">
        <v>29</v>
      </c>
      <c r="AL320">
        <v>6.2</v>
      </c>
      <c r="AM320">
        <v>5.2</v>
      </c>
      <c r="AN320">
        <v>70.8</v>
      </c>
      <c r="AO320">
        <v>105.4</v>
      </c>
      <c r="AP320">
        <v>19</v>
      </c>
      <c r="AQ320">
        <v>83</v>
      </c>
      <c r="AR320">
        <v>4.4000000000000004</v>
      </c>
      <c r="AS320">
        <v>0</v>
      </c>
      <c r="AT320">
        <v>2</v>
      </c>
      <c r="AU320">
        <v>2</v>
      </c>
      <c r="AV320">
        <v>3</v>
      </c>
      <c r="AW320">
        <v>3</v>
      </c>
      <c r="AX320">
        <v>5</v>
      </c>
      <c r="AY320">
        <v>241</v>
      </c>
      <c r="AZ320">
        <v>6</v>
      </c>
      <c r="BA320">
        <v>13</v>
      </c>
      <c r="BB320">
        <v>0</v>
      </c>
      <c r="BC320">
        <v>1</v>
      </c>
      <c r="BD320" s="3">
        <f t="shared" si="9"/>
        <v>41</v>
      </c>
    </row>
    <row r="321" spans="1:56">
      <c r="A321" t="s">
        <v>1</v>
      </c>
      <c r="B321">
        <f t="shared" si="8"/>
        <v>1</v>
      </c>
      <c r="C321" t="s">
        <v>63</v>
      </c>
      <c r="D321" t="s">
        <v>56</v>
      </c>
      <c r="E321">
        <v>19</v>
      </c>
      <c r="F321">
        <v>24</v>
      </c>
      <c r="G321">
        <v>177</v>
      </c>
      <c r="H321">
        <v>2</v>
      </c>
      <c r="I321">
        <v>0</v>
      </c>
      <c r="J321">
        <v>0</v>
      </c>
      <c r="K321">
        <v>0</v>
      </c>
      <c r="L321">
        <v>7.4</v>
      </c>
      <c r="M321">
        <v>7.4</v>
      </c>
      <c r="N321">
        <v>79.2</v>
      </c>
      <c r="O321">
        <v>125.2</v>
      </c>
      <c r="P321">
        <v>37</v>
      </c>
      <c r="Q321">
        <v>217</v>
      </c>
      <c r="R321">
        <v>5.9</v>
      </c>
      <c r="S321">
        <v>2</v>
      </c>
      <c r="T321">
        <v>1</v>
      </c>
      <c r="U321">
        <v>1</v>
      </c>
      <c r="V321">
        <v>5</v>
      </c>
      <c r="W321">
        <v>5</v>
      </c>
      <c r="X321">
        <v>1</v>
      </c>
      <c r="Y321">
        <v>47</v>
      </c>
      <c r="Z321">
        <v>4</v>
      </c>
      <c r="AA321">
        <v>7</v>
      </c>
      <c r="AB321">
        <v>0</v>
      </c>
      <c r="AC321">
        <v>1</v>
      </c>
      <c r="AD321" s="3">
        <v>31.5</v>
      </c>
      <c r="AE321">
        <v>17</v>
      </c>
      <c r="AF321">
        <v>27</v>
      </c>
      <c r="AG321">
        <v>124</v>
      </c>
      <c r="AH321">
        <v>1</v>
      </c>
      <c r="AI321">
        <v>1</v>
      </c>
      <c r="AJ321">
        <v>2</v>
      </c>
      <c r="AK321">
        <v>17</v>
      </c>
      <c r="AL321">
        <v>5.2</v>
      </c>
      <c r="AM321">
        <v>4.3</v>
      </c>
      <c r="AN321">
        <v>63</v>
      </c>
      <c r="AO321">
        <v>70.599999999999994</v>
      </c>
      <c r="AP321">
        <v>27</v>
      </c>
      <c r="AQ321">
        <v>128</v>
      </c>
      <c r="AR321">
        <v>4.7</v>
      </c>
      <c r="AS321">
        <v>0</v>
      </c>
      <c r="AT321">
        <v>1</v>
      </c>
      <c r="AU321">
        <v>2</v>
      </c>
      <c r="AV321">
        <v>1</v>
      </c>
      <c r="AW321">
        <v>1</v>
      </c>
      <c r="AX321">
        <v>4</v>
      </c>
      <c r="AY321">
        <v>147</v>
      </c>
      <c r="AZ321">
        <v>3</v>
      </c>
      <c r="BA321">
        <v>12</v>
      </c>
      <c r="BB321">
        <v>2</v>
      </c>
      <c r="BC321">
        <v>2</v>
      </c>
      <c r="BD321" s="3">
        <f t="shared" si="9"/>
        <v>28.5</v>
      </c>
    </row>
    <row r="322" spans="1:56">
      <c r="A322" t="s">
        <v>0</v>
      </c>
      <c r="B322">
        <f t="shared" si="8"/>
        <v>0</v>
      </c>
      <c r="C322" t="s">
        <v>63</v>
      </c>
      <c r="D322" t="s">
        <v>62</v>
      </c>
      <c r="E322">
        <v>23</v>
      </c>
      <c r="F322">
        <v>40</v>
      </c>
      <c r="G322">
        <v>155</v>
      </c>
      <c r="H322">
        <v>1</v>
      </c>
      <c r="I322">
        <v>0</v>
      </c>
      <c r="J322">
        <v>2</v>
      </c>
      <c r="K322">
        <v>13</v>
      </c>
      <c r="L322">
        <v>4.2</v>
      </c>
      <c r="M322">
        <v>3.7</v>
      </c>
      <c r="N322">
        <v>57.5</v>
      </c>
      <c r="O322">
        <v>74.5</v>
      </c>
      <c r="P322">
        <v>21</v>
      </c>
      <c r="Q322">
        <v>129</v>
      </c>
      <c r="R322">
        <v>6.1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6</v>
      </c>
      <c r="Y322">
        <v>264</v>
      </c>
      <c r="Z322">
        <v>4</v>
      </c>
      <c r="AA322">
        <v>14</v>
      </c>
      <c r="AB322">
        <v>2</v>
      </c>
      <c r="AC322">
        <v>3</v>
      </c>
      <c r="AD322" s="3">
        <v>28.5</v>
      </c>
      <c r="AE322">
        <v>20</v>
      </c>
      <c r="AF322">
        <v>35</v>
      </c>
      <c r="AG322">
        <v>207</v>
      </c>
      <c r="AH322">
        <v>0</v>
      </c>
      <c r="AI322">
        <v>1</v>
      </c>
      <c r="AJ322">
        <v>3</v>
      </c>
      <c r="AK322">
        <v>22</v>
      </c>
      <c r="AL322">
        <v>6.5</v>
      </c>
      <c r="AM322">
        <v>5.4</v>
      </c>
      <c r="AN322">
        <v>57.1</v>
      </c>
      <c r="AO322">
        <v>62.4</v>
      </c>
      <c r="AP322">
        <v>34</v>
      </c>
      <c r="AQ322">
        <v>135</v>
      </c>
      <c r="AR322">
        <v>4</v>
      </c>
      <c r="AS322">
        <v>1</v>
      </c>
      <c r="AT322">
        <v>5</v>
      </c>
      <c r="AU322">
        <v>5</v>
      </c>
      <c r="AV322">
        <v>1</v>
      </c>
      <c r="AW322">
        <v>1</v>
      </c>
      <c r="AX322">
        <v>2</v>
      </c>
      <c r="AY322">
        <v>67</v>
      </c>
      <c r="AZ322">
        <v>5</v>
      </c>
      <c r="BA322">
        <v>14</v>
      </c>
      <c r="BB322">
        <v>0</v>
      </c>
      <c r="BC322">
        <v>0</v>
      </c>
      <c r="BD322" s="3">
        <f t="shared" si="9"/>
        <v>31.5</v>
      </c>
    </row>
    <row r="323" spans="1:56">
      <c r="A323" t="s">
        <v>1</v>
      </c>
      <c r="B323">
        <f t="shared" ref="B323:B386" si="10">IF(A323="W",1,0)</f>
        <v>1</v>
      </c>
      <c r="C323" t="s">
        <v>61</v>
      </c>
      <c r="D323" t="s">
        <v>41</v>
      </c>
      <c r="E323">
        <v>27</v>
      </c>
      <c r="F323">
        <v>41</v>
      </c>
      <c r="G323">
        <v>305</v>
      </c>
      <c r="H323">
        <v>4</v>
      </c>
      <c r="I323">
        <v>2</v>
      </c>
      <c r="J323">
        <v>1</v>
      </c>
      <c r="K323">
        <v>8</v>
      </c>
      <c r="L323">
        <v>7.6</v>
      </c>
      <c r="M323">
        <v>7.3</v>
      </c>
      <c r="N323">
        <v>65.900000000000006</v>
      </c>
      <c r="O323">
        <v>100.2</v>
      </c>
      <c r="P323">
        <v>28</v>
      </c>
      <c r="Q323">
        <v>85</v>
      </c>
      <c r="R323">
        <v>3</v>
      </c>
      <c r="S323">
        <v>0</v>
      </c>
      <c r="T323">
        <v>0</v>
      </c>
      <c r="U323">
        <v>0</v>
      </c>
      <c r="V323">
        <v>2</v>
      </c>
      <c r="W323">
        <v>2</v>
      </c>
      <c r="X323">
        <v>3</v>
      </c>
      <c r="Y323">
        <v>147</v>
      </c>
      <c r="Z323">
        <v>7</v>
      </c>
      <c r="AA323">
        <v>10</v>
      </c>
      <c r="AB323">
        <v>0</v>
      </c>
      <c r="AC323">
        <v>0</v>
      </c>
      <c r="AD323" s="3">
        <v>33.5</v>
      </c>
      <c r="AE323">
        <v>24</v>
      </c>
      <c r="AF323">
        <v>42</v>
      </c>
      <c r="AG323">
        <v>260</v>
      </c>
      <c r="AH323">
        <v>1</v>
      </c>
      <c r="AI323">
        <v>1</v>
      </c>
      <c r="AJ323">
        <v>2</v>
      </c>
      <c r="AK323">
        <v>15</v>
      </c>
      <c r="AL323">
        <v>6.5</v>
      </c>
      <c r="AM323">
        <v>5.9</v>
      </c>
      <c r="AN323">
        <v>57.1</v>
      </c>
      <c r="AO323">
        <v>73.5</v>
      </c>
      <c r="AP323">
        <v>18</v>
      </c>
      <c r="AQ323">
        <v>123</v>
      </c>
      <c r="AR323">
        <v>6.8</v>
      </c>
      <c r="AS323">
        <v>1</v>
      </c>
      <c r="AT323">
        <v>3</v>
      </c>
      <c r="AU323">
        <v>4</v>
      </c>
      <c r="AV323">
        <v>1</v>
      </c>
      <c r="AW323">
        <v>1</v>
      </c>
      <c r="AX323">
        <v>3</v>
      </c>
      <c r="AY323">
        <v>150</v>
      </c>
      <c r="AZ323">
        <v>3</v>
      </c>
      <c r="BA323">
        <v>12</v>
      </c>
      <c r="BB323">
        <v>0</v>
      </c>
      <c r="BC323">
        <v>1</v>
      </c>
      <c r="BD323" s="3">
        <f t="shared" ref="BD323:BD386" si="11">60-AD323</f>
        <v>26.5</v>
      </c>
    </row>
    <row r="324" spans="1:56">
      <c r="A324" t="s">
        <v>0</v>
      </c>
      <c r="B324">
        <f t="shared" si="10"/>
        <v>0</v>
      </c>
      <c r="C324" t="s">
        <v>61</v>
      </c>
      <c r="D324" t="s">
        <v>50</v>
      </c>
      <c r="E324">
        <v>30</v>
      </c>
      <c r="F324">
        <v>46</v>
      </c>
      <c r="G324">
        <v>308</v>
      </c>
      <c r="H324">
        <v>3</v>
      </c>
      <c r="I324">
        <v>1</v>
      </c>
      <c r="J324">
        <v>5</v>
      </c>
      <c r="K324">
        <v>29</v>
      </c>
      <c r="L324">
        <v>7.3</v>
      </c>
      <c r="M324">
        <v>6</v>
      </c>
      <c r="N324">
        <v>65.2</v>
      </c>
      <c r="O324">
        <v>97</v>
      </c>
      <c r="P324">
        <v>21</v>
      </c>
      <c r="Q324">
        <v>88</v>
      </c>
      <c r="R324">
        <v>4.2</v>
      </c>
      <c r="S324">
        <v>1</v>
      </c>
      <c r="T324">
        <v>0</v>
      </c>
      <c r="U324">
        <v>0</v>
      </c>
      <c r="V324">
        <v>1</v>
      </c>
      <c r="W324">
        <v>2</v>
      </c>
      <c r="X324">
        <v>6</v>
      </c>
      <c r="Y324">
        <v>284</v>
      </c>
      <c r="Z324">
        <v>7</v>
      </c>
      <c r="AA324">
        <v>15</v>
      </c>
      <c r="AB324">
        <v>1</v>
      </c>
      <c r="AC324">
        <v>2</v>
      </c>
      <c r="AD324" s="3">
        <v>32</v>
      </c>
      <c r="AE324">
        <v>20</v>
      </c>
      <c r="AF324">
        <v>34</v>
      </c>
      <c r="AG324">
        <v>234</v>
      </c>
      <c r="AH324">
        <v>4</v>
      </c>
      <c r="AI324">
        <v>0</v>
      </c>
      <c r="AJ324">
        <v>3</v>
      </c>
      <c r="AK324">
        <v>22</v>
      </c>
      <c r="AL324">
        <v>7.5</v>
      </c>
      <c r="AM324">
        <v>6.3</v>
      </c>
      <c r="AN324">
        <v>58.8</v>
      </c>
      <c r="AO324">
        <v>119</v>
      </c>
      <c r="AP324">
        <v>24</v>
      </c>
      <c r="AQ324">
        <v>191</v>
      </c>
      <c r="AR324">
        <v>8</v>
      </c>
      <c r="AS324">
        <v>0</v>
      </c>
      <c r="AT324">
        <v>2</v>
      </c>
      <c r="AU324">
        <v>2</v>
      </c>
      <c r="AV324">
        <v>4</v>
      </c>
      <c r="AW324">
        <v>4</v>
      </c>
      <c r="AX324">
        <v>5</v>
      </c>
      <c r="AY324">
        <v>277</v>
      </c>
      <c r="AZ324">
        <v>4</v>
      </c>
      <c r="BA324">
        <v>13</v>
      </c>
      <c r="BB324">
        <v>0</v>
      </c>
      <c r="BC324">
        <v>2</v>
      </c>
      <c r="BD324" s="3">
        <f t="shared" si="11"/>
        <v>28</v>
      </c>
    </row>
    <row r="325" spans="1:56">
      <c r="A325" t="s">
        <v>0</v>
      </c>
      <c r="B325">
        <f t="shared" si="10"/>
        <v>0</v>
      </c>
      <c r="C325" t="s">
        <v>61</v>
      </c>
      <c r="D325" t="s">
        <v>62</v>
      </c>
      <c r="E325">
        <v>25</v>
      </c>
      <c r="F325">
        <v>43</v>
      </c>
      <c r="G325">
        <v>153</v>
      </c>
      <c r="H325">
        <v>0</v>
      </c>
      <c r="I325">
        <v>0</v>
      </c>
      <c r="J325">
        <v>9</v>
      </c>
      <c r="K325">
        <v>58</v>
      </c>
      <c r="L325">
        <v>4.9000000000000004</v>
      </c>
      <c r="M325">
        <v>2.9</v>
      </c>
      <c r="N325">
        <v>58.1</v>
      </c>
      <c r="O325">
        <v>65.400000000000006</v>
      </c>
      <c r="P325">
        <v>22</v>
      </c>
      <c r="Q325">
        <v>87</v>
      </c>
      <c r="R325">
        <v>4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8</v>
      </c>
      <c r="Y325">
        <v>426</v>
      </c>
      <c r="Z325">
        <v>6</v>
      </c>
      <c r="AA325">
        <v>17</v>
      </c>
      <c r="AB325">
        <v>0</v>
      </c>
      <c r="AC325">
        <v>2</v>
      </c>
      <c r="AD325" s="3">
        <v>19</v>
      </c>
      <c r="AE325">
        <v>22</v>
      </c>
      <c r="AF325">
        <v>35</v>
      </c>
      <c r="AG325">
        <v>328</v>
      </c>
      <c r="AH325">
        <v>3</v>
      </c>
      <c r="AI325">
        <v>0</v>
      </c>
      <c r="AJ325">
        <v>3</v>
      </c>
      <c r="AK325">
        <v>12</v>
      </c>
      <c r="AL325">
        <v>9.6999999999999993</v>
      </c>
      <c r="AM325">
        <v>8.6</v>
      </c>
      <c r="AN325">
        <v>62.9</v>
      </c>
      <c r="AO325">
        <v>122.1</v>
      </c>
      <c r="AP325">
        <v>30</v>
      </c>
      <c r="AQ325">
        <v>72</v>
      </c>
      <c r="AR325">
        <v>2.4</v>
      </c>
      <c r="AS325">
        <v>0</v>
      </c>
      <c r="AT325">
        <v>1</v>
      </c>
      <c r="AU325">
        <v>1</v>
      </c>
      <c r="AV325">
        <v>3</v>
      </c>
      <c r="AW325">
        <v>3</v>
      </c>
      <c r="AX325">
        <v>6</v>
      </c>
      <c r="AY325">
        <v>277</v>
      </c>
      <c r="AZ325">
        <v>5</v>
      </c>
      <c r="BA325">
        <v>15</v>
      </c>
      <c r="BB325">
        <v>2</v>
      </c>
      <c r="BC325">
        <v>3</v>
      </c>
      <c r="BD325" s="3">
        <f t="shared" si="11"/>
        <v>41</v>
      </c>
    </row>
    <row r="326" spans="1:56">
      <c r="A326" t="s">
        <v>0</v>
      </c>
      <c r="B326">
        <f t="shared" si="10"/>
        <v>0</v>
      </c>
      <c r="C326" t="s">
        <v>61</v>
      </c>
      <c r="D326" t="s">
        <v>64</v>
      </c>
      <c r="E326">
        <v>25</v>
      </c>
      <c r="F326">
        <v>42</v>
      </c>
      <c r="G326">
        <v>155</v>
      </c>
      <c r="H326">
        <v>1</v>
      </c>
      <c r="I326">
        <v>2</v>
      </c>
      <c r="J326">
        <v>2</v>
      </c>
      <c r="K326">
        <v>15</v>
      </c>
      <c r="L326">
        <v>4</v>
      </c>
      <c r="M326">
        <v>3.5</v>
      </c>
      <c r="N326">
        <v>59.5</v>
      </c>
      <c r="O326">
        <v>55.2</v>
      </c>
      <c r="P326">
        <v>27</v>
      </c>
      <c r="Q326">
        <v>142</v>
      </c>
      <c r="R326">
        <v>5.3</v>
      </c>
      <c r="S326">
        <v>0</v>
      </c>
      <c r="T326">
        <v>1</v>
      </c>
      <c r="U326">
        <v>1</v>
      </c>
      <c r="V326">
        <v>1</v>
      </c>
      <c r="W326">
        <v>1</v>
      </c>
      <c r="X326">
        <v>6</v>
      </c>
      <c r="Y326">
        <v>270</v>
      </c>
      <c r="Z326">
        <v>5</v>
      </c>
      <c r="AA326">
        <v>15</v>
      </c>
      <c r="AB326">
        <v>0</v>
      </c>
      <c r="AC326">
        <v>2</v>
      </c>
      <c r="AD326" s="3">
        <v>33</v>
      </c>
      <c r="AE326">
        <v>15</v>
      </c>
      <c r="AF326">
        <v>27</v>
      </c>
      <c r="AG326">
        <v>217</v>
      </c>
      <c r="AH326">
        <v>2</v>
      </c>
      <c r="AI326">
        <v>0</v>
      </c>
      <c r="AJ326">
        <v>1</v>
      </c>
      <c r="AK326">
        <v>6</v>
      </c>
      <c r="AL326">
        <v>8.3000000000000007</v>
      </c>
      <c r="AM326">
        <v>7.8</v>
      </c>
      <c r="AN326">
        <v>55.6</v>
      </c>
      <c r="AO326">
        <v>106.6</v>
      </c>
      <c r="AP326">
        <v>29</v>
      </c>
      <c r="AQ326">
        <v>62</v>
      </c>
      <c r="AR326">
        <v>2.1</v>
      </c>
      <c r="AS326">
        <v>0</v>
      </c>
      <c r="AT326">
        <v>4</v>
      </c>
      <c r="AU326">
        <v>4</v>
      </c>
      <c r="AV326">
        <v>1</v>
      </c>
      <c r="AW326">
        <v>2</v>
      </c>
      <c r="AX326">
        <v>6</v>
      </c>
      <c r="AY326">
        <v>256</v>
      </c>
      <c r="AZ326">
        <v>5</v>
      </c>
      <c r="BA326">
        <v>15</v>
      </c>
      <c r="BB326">
        <v>0</v>
      </c>
      <c r="BC326">
        <v>0</v>
      </c>
      <c r="BD326" s="3">
        <f t="shared" si="11"/>
        <v>27</v>
      </c>
    </row>
    <row r="327" spans="1:56">
      <c r="A327" t="s">
        <v>0</v>
      </c>
      <c r="B327">
        <f t="shared" si="10"/>
        <v>0</v>
      </c>
      <c r="C327" t="s">
        <v>61</v>
      </c>
      <c r="D327" t="s">
        <v>43</v>
      </c>
      <c r="E327">
        <v>25</v>
      </c>
      <c r="F327">
        <v>38</v>
      </c>
      <c r="G327">
        <v>342</v>
      </c>
      <c r="H327">
        <v>2</v>
      </c>
      <c r="I327">
        <v>1</v>
      </c>
      <c r="J327">
        <v>3</v>
      </c>
      <c r="K327">
        <v>17</v>
      </c>
      <c r="L327">
        <v>9.4</v>
      </c>
      <c r="M327">
        <v>8.3000000000000007</v>
      </c>
      <c r="N327">
        <v>65.8</v>
      </c>
      <c r="O327">
        <v>101</v>
      </c>
      <c r="P327">
        <v>17</v>
      </c>
      <c r="Q327">
        <v>43</v>
      </c>
      <c r="R327">
        <v>2.5</v>
      </c>
      <c r="S327">
        <v>0</v>
      </c>
      <c r="T327">
        <v>1</v>
      </c>
      <c r="U327">
        <v>1</v>
      </c>
      <c r="V327">
        <v>2</v>
      </c>
      <c r="W327">
        <v>2</v>
      </c>
      <c r="X327">
        <v>6</v>
      </c>
      <c r="Y327">
        <v>247</v>
      </c>
      <c r="Z327">
        <v>1</v>
      </c>
      <c r="AA327">
        <v>11</v>
      </c>
      <c r="AB327">
        <v>1</v>
      </c>
      <c r="AC327">
        <v>2</v>
      </c>
      <c r="AD327" s="3">
        <v>27.5</v>
      </c>
      <c r="AE327">
        <v>15</v>
      </c>
      <c r="AF327">
        <v>25</v>
      </c>
      <c r="AG327">
        <v>136</v>
      </c>
      <c r="AH327">
        <v>1</v>
      </c>
      <c r="AI327">
        <v>0</v>
      </c>
      <c r="AJ327">
        <v>5</v>
      </c>
      <c r="AK327">
        <v>45</v>
      </c>
      <c r="AL327">
        <v>7.2</v>
      </c>
      <c r="AM327">
        <v>4.5</v>
      </c>
      <c r="AN327">
        <v>60</v>
      </c>
      <c r="AO327">
        <v>88.1</v>
      </c>
      <c r="AP327">
        <v>32</v>
      </c>
      <c r="AQ327">
        <v>105</v>
      </c>
      <c r="AR327">
        <v>3.3</v>
      </c>
      <c r="AS327">
        <v>2</v>
      </c>
      <c r="AT327">
        <v>0</v>
      </c>
      <c r="AU327">
        <v>0</v>
      </c>
      <c r="AV327">
        <v>3</v>
      </c>
      <c r="AW327">
        <v>3</v>
      </c>
      <c r="AX327">
        <v>8</v>
      </c>
      <c r="AY327">
        <v>416</v>
      </c>
      <c r="AZ327">
        <v>4</v>
      </c>
      <c r="BA327">
        <v>14</v>
      </c>
      <c r="BB327">
        <v>1</v>
      </c>
      <c r="BC327">
        <v>1</v>
      </c>
      <c r="BD327" s="3">
        <f t="shared" si="11"/>
        <v>32.5</v>
      </c>
    </row>
    <row r="328" spans="1:56">
      <c r="A328" t="s">
        <v>1</v>
      </c>
      <c r="B328">
        <f t="shared" si="10"/>
        <v>1</v>
      </c>
      <c r="C328" t="s">
        <v>61</v>
      </c>
      <c r="D328" t="s">
        <v>51</v>
      </c>
      <c r="E328">
        <v>12</v>
      </c>
      <c r="F328">
        <v>22</v>
      </c>
      <c r="G328">
        <v>86</v>
      </c>
      <c r="H328">
        <v>0</v>
      </c>
      <c r="I328">
        <v>0</v>
      </c>
      <c r="J328">
        <v>3</v>
      </c>
      <c r="K328">
        <v>13</v>
      </c>
      <c r="L328">
        <v>4.5</v>
      </c>
      <c r="M328">
        <v>3.4</v>
      </c>
      <c r="N328">
        <v>54.5</v>
      </c>
      <c r="O328">
        <v>63.8</v>
      </c>
      <c r="P328">
        <v>28</v>
      </c>
      <c r="Q328">
        <v>128</v>
      </c>
      <c r="R328">
        <v>4.5999999999999996</v>
      </c>
      <c r="S328">
        <v>1</v>
      </c>
      <c r="T328">
        <v>2</v>
      </c>
      <c r="U328">
        <v>3</v>
      </c>
      <c r="V328">
        <v>0</v>
      </c>
      <c r="W328">
        <v>0</v>
      </c>
      <c r="X328">
        <v>6</v>
      </c>
      <c r="Y328">
        <v>307</v>
      </c>
      <c r="Z328">
        <v>2</v>
      </c>
      <c r="AA328">
        <v>11</v>
      </c>
      <c r="AB328">
        <v>0</v>
      </c>
      <c r="AC328">
        <v>0</v>
      </c>
      <c r="AD328" s="3">
        <v>28</v>
      </c>
      <c r="AE328">
        <v>14</v>
      </c>
      <c r="AF328">
        <v>27</v>
      </c>
      <c r="AG328">
        <v>154</v>
      </c>
      <c r="AH328">
        <v>1</v>
      </c>
      <c r="AI328">
        <v>1</v>
      </c>
      <c r="AJ328">
        <v>5</v>
      </c>
      <c r="AK328">
        <v>36</v>
      </c>
      <c r="AL328">
        <v>7</v>
      </c>
      <c r="AM328">
        <v>4.8</v>
      </c>
      <c r="AN328">
        <v>51.9</v>
      </c>
      <c r="AO328">
        <v>66</v>
      </c>
      <c r="AP328">
        <v>37</v>
      </c>
      <c r="AQ328">
        <v>237</v>
      </c>
      <c r="AR328">
        <v>6.4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4</v>
      </c>
      <c r="AY328">
        <v>185</v>
      </c>
      <c r="AZ328">
        <v>5</v>
      </c>
      <c r="BA328">
        <v>13</v>
      </c>
      <c r="BB328">
        <v>1</v>
      </c>
      <c r="BC328">
        <v>4</v>
      </c>
      <c r="BD328" s="3">
        <f t="shared" si="11"/>
        <v>32</v>
      </c>
    </row>
    <row r="329" spans="1:56">
      <c r="A329" t="s">
        <v>1</v>
      </c>
      <c r="B329">
        <f t="shared" si="10"/>
        <v>1</v>
      </c>
      <c r="C329" t="s">
        <v>61</v>
      </c>
      <c r="D329" t="s">
        <v>47</v>
      </c>
      <c r="E329">
        <v>20</v>
      </c>
      <c r="F329">
        <v>33</v>
      </c>
      <c r="G329">
        <v>198</v>
      </c>
      <c r="H329">
        <v>2</v>
      </c>
      <c r="I329">
        <v>1</v>
      </c>
      <c r="J329">
        <v>1</v>
      </c>
      <c r="K329">
        <v>3</v>
      </c>
      <c r="L329">
        <v>6.1</v>
      </c>
      <c r="M329">
        <v>5.8</v>
      </c>
      <c r="N329">
        <v>60.6</v>
      </c>
      <c r="O329">
        <v>85.2</v>
      </c>
      <c r="P329">
        <v>38</v>
      </c>
      <c r="Q329">
        <v>166</v>
      </c>
      <c r="R329">
        <v>4.4000000000000004</v>
      </c>
      <c r="S329">
        <v>0</v>
      </c>
      <c r="T329">
        <v>3</v>
      </c>
      <c r="U329">
        <v>4</v>
      </c>
      <c r="V329">
        <v>2</v>
      </c>
      <c r="W329">
        <v>2</v>
      </c>
      <c r="X329">
        <v>4</v>
      </c>
      <c r="Y329">
        <v>192</v>
      </c>
      <c r="Z329">
        <v>7</v>
      </c>
      <c r="AA329">
        <v>16</v>
      </c>
      <c r="AB329">
        <v>0</v>
      </c>
      <c r="AC329">
        <v>0</v>
      </c>
      <c r="AD329" s="3">
        <v>37</v>
      </c>
      <c r="AE329">
        <v>23</v>
      </c>
      <c r="AF329">
        <v>35</v>
      </c>
      <c r="AG329">
        <v>194</v>
      </c>
      <c r="AH329">
        <v>2</v>
      </c>
      <c r="AI329">
        <v>0</v>
      </c>
      <c r="AJ329">
        <v>0</v>
      </c>
      <c r="AK329">
        <v>0</v>
      </c>
      <c r="AL329">
        <v>5.5</v>
      </c>
      <c r="AM329">
        <v>5.5</v>
      </c>
      <c r="AN329">
        <v>65.7</v>
      </c>
      <c r="AO329">
        <v>99</v>
      </c>
      <c r="AP329">
        <v>12</v>
      </c>
      <c r="AQ329">
        <v>38</v>
      </c>
      <c r="AR329">
        <v>3.2</v>
      </c>
      <c r="AS329">
        <v>0</v>
      </c>
      <c r="AT329">
        <v>0</v>
      </c>
      <c r="AU329">
        <v>0</v>
      </c>
      <c r="AV329">
        <v>3</v>
      </c>
      <c r="AW329">
        <v>3</v>
      </c>
      <c r="AX329">
        <v>5</v>
      </c>
      <c r="AY329">
        <v>208</v>
      </c>
      <c r="AZ329">
        <v>0</v>
      </c>
      <c r="BA329">
        <v>6</v>
      </c>
      <c r="BB329">
        <v>0</v>
      </c>
      <c r="BC329">
        <v>1</v>
      </c>
      <c r="BD329" s="3">
        <f t="shared" si="11"/>
        <v>23</v>
      </c>
    </row>
    <row r="330" spans="1:56">
      <c r="A330" t="s">
        <v>1</v>
      </c>
      <c r="B330">
        <f t="shared" si="10"/>
        <v>1</v>
      </c>
      <c r="C330" t="s">
        <v>61</v>
      </c>
      <c r="D330" t="s">
        <v>56</v>
      </c>
      <c r="E330">
        <v>23</v>
      </c>
      <c r="F330">
        <v>31</v>
      </c>
      <c r="G330">
        <v>266</v>
      </c>
      <c r="H330">
        <v>1</v>
      </c>
      <c r="I330">
        <v>1</v>
      </c>
      <c r="J330">
        <v>2</v>
      </c>
      <c r="K330">
        <v>13</v>
      </c>
      <c r="L330">
        <v>9</v>
      </c>
      <c r="M330">
        <v>8.1</v>
      </c>
      <c r="N330">
        <v>74.2</v>
      </c>
      <c r="O330">
        <v>97</v>
      </c>
      <c r="P330">
        <v>28</v>
      </c>
      <c r="Q330">
        <v>96</v>
      </c>
      <c r="R330">
        <v>3.4</v>
      </c>
      <c r="S330">
        <v>1</v>
      </c>
      <c r="T330">
        <v>1</v>
      </c>
      <c r="U330">
        <v>1</v>
      </c>
      <c r="V330">
        <v>2</v>
      </c>
      <c r="W330">
        <v>2</v>
      </c>
      <c r="X330">
        <v>6</v>
      </c>
      <c r="Y330">
        <v>294</v>
      </c>
      <c r="Z330">
        <v>2</v>
      </c>
      <c r="AA330">
        <v>12</v>
      </c>
      <c r="AB330">
        <v>2</v>
      </c>
      <c r="AC330">
        <v>3</v>
      </c>
      <c r="AD330" s="3">
        <v>30.5</v>
      </c>
      <c r="AE330">
        <v>17</v>
      </c>
      <c r="AF330">
        <v>23</v>
      </c>
      <c r="AG330">
        <v>189</v>
      </c>
      <c r="AH330">
        <v>0</v>
      </c>
      <c r="AI330">
        <v>0</v>
      </c>
      <c r="AJ330">
        <v>2</v>
      </c>
      <c r="AK330">
        <v>12</v>
      </c>
      <c r="AL330">
        <v>8.6999999999999993</v>
      </c>
      <c r="AM330">
        <v>7.6</v>
      </c>
      <c r="AN330">
        <v>73.900000000000006</v>
      </c>
      <c r="AO330">
        <v>97.9</v>
      </c>
      <c r="AP330">
        <v>29</v>
      </c>
      <c r="AQ330">
        <v>135</v>
      </c>
      <c r="AR330">
        <v>4.7</v>
      </c>
      <c r="AS330">
        <v>1</v>
      </c>
      <c r="AT330">
        <v>3</v>
      </c>
      <c r="AU330">
        <v>3</v>
      </c>
      <c r="AV330">
        <v>1</v>
      </c>
      <c r="AW330">
        <v>1</v>
      </c>
      <c r="AX330">
        <v>4</v>
      </c>
      <c r="AY330">
        <v>227</v>
      </c>
      <c r="AZ330">
        <v>5</v>
      </c>
      <c r="BA330">
        <v>12</v>
      </c>
      <c r="BB330">
        <v>0</v>
      </c>
      <c r="BC330">
        <v>0</v>
      </c>
      <c r="BD330" s="3">
        <f t="shared" si="11"/>
        <v>29.5</v>
      </c>
    </row>
    <row r="331" spans="1:56">
      <c r="A331" t="s">
        <v>0</v>
      </c>
      <c r="B331">
        <f t="shared" si="10"/>
        <v>0</v>
      </c>
      <c r="C331" t="s">
        <v>61</v>
      </c>
      <c r="D331" t="s">
        <v>48</v>
      </c>
      <c r="E331">
        <v>15</v>
      </c>
      <c r="F331">
        <v>28</v>
      </c>
      <c r="G331">
        <v>126</v>
      </c>
      <c r="H331">
        <v>2</v>
      </c>
      <c r="I331">
        <v>1</v>
      </c>
      <c r="J331">
        <v>3</v>
      </c>
      <c r="K331">
        <v>23</v>
      </c>
      <c r="L331">
        <v>5.3</v>
      </c>
      <c r="M331">
        <v>4.0999999999999996</v>
      </c>
      <c r="N331">
        <v>53.6</v>
      </c>
      <c r="O331">
        <v>74.400000000000006</v>
      </c>
      <c r="P331">
        <v>30</v>
      </c>
      <c r="Q331">
        <v>137</v>
      </c>
      <c r="R331">
        <v>4.5999999999999996</v>
      </c>
      <c r="S331">
        <v>0</v>
      </c>
      <c r="T331">
        <v>1</v>
      </c>
      <c r="U331">
        <v>1</v>
      </c>
      <c r="V331">
        <v>2</v>
      </c>
      <c r="W331">
        <v>2</v>
      </c>
      <c r="X331">
        <v>5</v>
      </c>
      <c r="Y331">
        <v>240</v>
      </c>
      <c r="Z331">
        <v>3</v>
      </c>
      <c r="AA331">
        <v>10</v>
      </c>
      <c r="AB331">
        <v>0</v>
      </c>
      <c r="AC331">
        <v>1</v>
      </c>
      <c r="AD331" s="3">
        <v>31</v>
      </c>
      <c r="AE331">
        <v>23</v>
      </c>
      <c r="AF331">
        <v>41</v>
      </c>
      <c r="AG331">
        <v>245</v>
      </c>
      <c r="AH331">
        <v>2</v>
      </c>
      <c r="AI331">
        <v>1</v>
      </c>
      <c r="AJ331">
        <v>2</v>
      </c>
      <c r="AK331">
        <v>17</v>
      </c>
      <c r="AL331">
        <v>6.4</v>
      </c>
      <c r="AM331">
        <v>5.7</v>
      </c>
      <c r="AN331">
        <v>56.1</v>
      </c>
      <c r="AO331">
        <v>79.8</v>
      </c>
      <c r="AP331">
        <v>22</v>
      </c>
      <c r="AQ331">
        <v>56</v>
      </c>
      <c r="AR331">
        <v>2.5</v>
      </c>
      <c r="AS331">
        <v>0</v>
      </c>
      <c r="AT331">
        <v>2</v>
      </c>
      <c r="AU331">
        <v>2</v>
      </c>
      <c r="AV331">
        <v>2</v>
      </c>
      <c r="AW331">
        <v>2</v>
      </c>
      <c r="AX331">
        <v>6</v>
      </c>
      <c r="AY331">
        <v>310</v>
      </c>
      <c r="AZ331">
        <v>7</v>
      </c>
      <c r="BA331">
        <v>16</v>
      </c>
      <c r="BB331">
        <v>0</v>
      </c>
      <c r="BC331">
        <v>0</v>
      </c>
      <c r="BD331" s="3">
        <f t="shared" si="11"/>
        <v>29</v>
      </c>
    </row>
    <row r="332" spans="1:56">
      <c r="A332" t="s">
        <v>1</v>
      </c>
      <c r="B332">
        <f t="shared" si="10"/>
        <v>1</v>
      </c>
      <c r="C332" t="s">
        <v>61</v>
      </c>
      <c r="D332" t="s">
        <v>62</v>
      </c>
      <c r="E332">
        <v>17</v>
      </c>
      <c r="F332">
        <v>29</v>
      </c>
      <c r="G332">
        <v>178</v>
      </c>
      <c r="H332">
        <v>0</v>
      </c>
      <c r="I332">
        <v>1</v>
      </c>
      <c r="J332">
        <v>3</v>
      </c>
      <c r="K332">
        <v>33</v>
      </c>
      <c r="L332">
        <v>7.3</v>
      </c>
      <c r="M332">
        <v>5.6</v>
      </c>
      <c r="N332">
        <v>58.6</v>
      </c>
      <c r="O332">
        <v>62.1</v>
      </c>
      <c r="P332">
        <v>49</v>
      </c>
      <c r="Q332">
        <v>152</v>
      </c>
      <c r="R332">
        <v>3.1</v>
      </c>
      <c r="S332">
        <v>2</v>
      </c>
      <c r="T332">
        <v>4</v>
      </c>
      <c r="U332">
        <v>4</v>
      </c>
      <c r="V332">
        <v>2</v>
      </c>
      <c r="W332">
        <v>2</v>
      </c>
      <c r="X332">
        <v>2</v>
      </c>
      <c r="Y332">
        <v>87</v>
      </c>
      <c r="Z332">
        <v>12</v>
      </c>
      <c r="AA332">
        <v>21</v>
      </c>
      <c r="AB332">
        <v>1</v>
      </c>
      <c r="AC332">
        <v>1</v>
      </c>
      <c r="AD332" s="3">
        <v>40.5</v>
      </c>
      <c r="AE332">
        <v>17</v>
      </c>
      <c r="AF332">
        <v>26</v>
      </c>
      <c r="AG332">
        <v>170</v>
      </c>
      <c r="AH332">
        <v>2</v>
      </c>
      <c r="AI332">
        <v>1</v>
      </c>
      <c r="AJ332">
        <v>1</v>
      </c>
      <c r="AK332">
        <v>5</v>
      </c>
      <c r="AL332">
        <v>6.7</v>
      </c>
      <c r="AM332">
        <v>6.3</v>
      </c>
      <c r="AN332">
        <v>65.400000000000006</v>
      </c>
      <c r="AO332">
        <v>93.4</v>
      </c>
      <c r="AP332">
        <v>20</v>
      </c>
      <c r="AQ332">
        <v>94</v>
      </c>
      <c r="AR332">
        <v>4.7</v>
      </c>
      <c r="AS332">
        <v>1</v>
      </c>
      <c r="AT332">
        <v>0</v>
      </c>
      <c r="AU332">
        <v>0</v>
      </c>
      <c r="AV332">
        <v>3</v>
      </c>
      <c r="AW332">
        <v>3</v>
      </c>
      <c r="AX332">
        <v>3</v>
      </c>
      <c r="AY332">
        <v>141</v>
      </c>
      <c r="AZ332">
        <v>5</v>
      </c>
      <c r="BA332">
        <v>8</v>
      </c>
      <c r="BB332">
        <v>0</v>
      </c>
      <c r="BC332">
        <v>0</v>
      </c>
      <c r="BD332" s="3">
        <f t="shared" si="11"/>
        <v>19.5</v>
      </c>
    </row>
    <row r="333" spans="1:56">
      <c r="A333" t="s">
        <v>1</v>
      </c>
      <c r="B333">
        <f t="shared" si="10"/>
        <v>1</v>
      </c>
      <c r="C333" t="s">
        <v>61</v>
      </c>
      <c r="D333" t="s">
        <v>53</v>
      </c>
      <c r="E333">
        <v>15</v>
      </c>
      <c r="F333">
        <v>27</v>
      </c>
      <c r="G333">
        <v>191</v>
      </c>
      <c r="H333">
        <v>0</v>
      </c>
      <c r="I333">
        <v>0</v>
      </c>
      <c r="J333">
        <v>0</v>
      </c>
      <c r="K333">
        <v>0</v>
      </c>
      <c r="L333">
        <v>7.1</v>
      </c>
      <c r="M333">
        <v>7.1</v>
      </c>
      <c r="N333">
        <v>55.6</v>
      </c>
      <c r="O333">
        <v>77.900000000000006</v>
      </c>
      <c r="P333">
        <v>40</v>
      </c>
      <c r="Q333">
        <v>153</v>
      </c>
      <c r="R333">
        <v>3.8</v>
      </c>
      <c r="S333">
        <v>1</v>
      </c>
      <c r="T333">
        <v>3</v>
      </c>
      <c r="U333">
        <v>3</v>
      </c>
      <c r="V333">
        <v>2</v>
      </c>
      <c r="W333">
        <v>2</v>
      </c>
      <c r="X333">
        <v>5</v>
      </c>
      <c r="Y333">
        <v>221</v>
      </c>
      <c r="Z333">
        <v>3</v>
      </c>
      <c r="AA333">
        <v>13</v>
      </c>
      <c r="AB333">
        <v>2</v>
      </c>
      <c r="AC333">
        <v>2</v>
      </c>
      <c r="AD333" s="3">
        <v>35</v>
      </c>
      <c r="AE333">
        <v>19</v>
      </c>
      <c r="AF333">
        <v>33</v>
      </c>
      <c r="AG333">
        <v>127</v>
      </c>
      <c r="AH333">
        <v>0</v>
      </c>
      <c r="AI333">
        <v>2</v>
      </c>
      <c r="AJ333">
        <v>5</v>
      </c>
      <c r="AK333">
        <v>42</v>
      </c>
      <c r="AL333">
        <v>5.0999999999999996</v>
      </c>
      <c r="AM333">
        <v>3.3</v>
      </c>
      <c r="AN333">
        <v>57.6</v>
      </c>
      <c r="AO333">
        <v>40.799999999999997</v>
      </c>
      <c r="AP333">
        <v>16</v>
      </c>
      <c r="AQ333">
        <v>21</v>
      </c>
      <c r="AR333">
        <v>1.3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6</v>
      </c>
      <c r="AY333">
        <v>286</v>
      </c>
      <c r="AZ333">
        <v>2</v>
      </c>
      <c r="BA333">
        <v>13</v>
      </c>
      <c r="BB333">
        <v>4</v>
      </c>
      <c r="BC333">
        <v>4</v>
      </c>
      <c r="BD333" s="3">
        <f t="shared" si="11"/>
        <v>25</v>
      </c>
    </row>
    <row r="334" spans="1:56">
      <c r="A334" t="s">
        <v>1</v>
      </c>
      <c r="B334">
        <f t="shared" si="10"/>
        <v>1</v>
      </c>
      <c r="C334" t="s">
        <v>61</v>
      </c>
      <c r="D334" t="s">
        <v>66</v>
      </c>
      <c r="E334">
        <v>14</v>
      </c>
      <c r="F334">
        <v>23</v>
      </c>
      <c r="G334">
        <v>138</v>
      </c>
      <c r="H334">
        <v>2</v>
      </c>
      <c r="I334">
        <v>1</v>
      </c>
      <c r="J334">
        <v>0</v>
      </c>
      <c r="K334">
        <v>0</v>
      </c>
      <c r="L334">
        <v>6</v>
      </c>
      <c r="M334">
        <v>6</v>
      </c>
      <c r="N334">
        <v>60.9</v>
      </c>
      <c r="O334">
        <v>88.7</v>
      </c>
      <c r="P334">
        <v>37</v>
      </c>
      <c r="Q334">
        <v>176</v>
      </c>
      <c r="R334">
        <v>4.8</v>
      </c>
      <c r="S334">
        <v>0</v>
      </c>
      <c r="T334">
        <v>2</v>
      </c>
      <c r="U334">
        <v>2</v>
      </c>
      <c r="V334">
        <v>1</v>
      </c>
      <c r="W334">
        <v>2</v>
      </c>
      <c r="X334">
        <v>3</v>
      </c>
      <c r="Y334">
        <v>127</v>
      </c>
      <c r="Z334">
        <v>5</v>
      </c>
      <c r="AA334">
        <v>12</v>
      </c>
      <c r="AB334">
        <v>1</v>
      </c>
      <c r="AC334">
        <v>1</v>
      </c>
      <c r="AD334" s="3">
        <v>33</v>
      </c>
      <c r="AE334">
        <v>15</v>
      </c>
      <c r="AF334">
        <v>25</v>
      </c>
      <c r="AG334">
        <v>165</v>
      </c>
      <c r="AH334">
        <v>1</v>
      </c>
      <c r="AI334">
        <v>1</v>
      </c>
      <c r="AJ334">
        <v>1</v>
      </c>
      <c r="AK334">
        <v>9</v>
      </c>
      <c r="AL334">
        <v>7</v>
      </c>
      <c r="AM334">
        <v>6.3</v>
      </c>
      <c r="AN334">
        <v>60</v>
      </c>
      <c r="AO334">
        <v>76.2</v>
      </c>
      <c r="AP334">
        <v>29</v>
      </c>
      <c r="AQ334">
        <v>167</v>
      </c>
      <c r="AR334">
        <v>5.8</v>
      </c>
      <c r="AS334">
        <v>0</v>
      </c>
      <c r="AT334">
        <v>2</v>
      </c>
      <c r="AU334">
        <v>3</v>
      </c>
      <c r="AV334">
        <v>1</v>
      </c>
      <c r="AW334">
        <v>1</v>
      </c>
      <c r="AX334">
        <v>3</v>
      </c>
      <c r="AY334">
        <v>122</v>
      </c>
      <c r="AZ334">
        <v>4</v>
      </c>
      <c r="BA334">
        <v>10</v>
      </c>
      <c r="BB334">
        <v>0</v>
      </c>
      <c r="BC334">
        <v>1</v>
      </c>
      <c r="BD334" s="3">
        <f t="shared" si="11"/>
        <v>27</v>
      </c>
    </row>
    <row r="335" spans="1:56">
      <c r="A335" t="s">
        <v>30</v>
      </c>
      <c r="B335">
        <f t="shared" si="10"/>
        <v>0</v>
      </c>
      <c r="C335" t="s">
        <v>61</v>
      </c>
      <c r="D335" t="s">
        <v>63</v>
      </c>
      <c r="E335">
        <v>27</v>
      </c>
      <c r="F335">
        <v>41</v>
      </c>
      <c r="G335">
        <v>246</v>
      </c>
      <c r="H335">
        <v>2</v>
      </c>
      <c r="I335">
        <v>0</v>
      </c>
      <c r="J335">
        <v>5</v>
      </c>
      <c r="K335">
        <v>29</v>
      </c>
      <c r="L335">
        <v>6.7</v>
      </c>
      <c r="M335">
        <v>5.3</v>
      </c>
      <c r="N335">
        <v>65.900000000000006</v>
      </c>
      <c r="O335">
        <v>98.2</v>
      </c>
      <c r="P335">
        <v>36</v>
      </c>
      <c r="Q335">
        <v>165</v>
      </c>
      <c r="R335">
        <v>4.5999999999999996</v>
      </c>
      <c r="S335">
        <v>0</v>
      </c>
      <c r="T335">
        <v>2</v>
      </c>
      <c r="U335">
        <v>3</v>
      </c>
      <c r="V335">
        <v>2</v>
      </c>
      <c r="W335">
        <v>2</v>
      </c>
      <c r="X335">
        <v>6</v>
      </c>
      <c r="Y335">
        <v>265</v>
      </c>
      <c r="Z335">
        <v>3</v>
      </c>
      <c r="AA335">
        <v>14</v>
      </c>
      <c r="AB335">
        <v>1</v>
      </c>
      <c r="AC335">
        <v>1</v>
      </c>
      <c r="AD335" s="3">
        <v>41</v>
      </c>
      <c r="AE335">
        <v>25</v>
      </c>
      <c r="AF335">
        <v>31</v>
      </c>
      <c r="AG335">
        <v>182</v>
      </c>
      <c r="AH335">
        <v>1</v>
      </c>
      <c r="AI335">
        <v>0</v>
      </c>
      <c r="AJ335">
        <v>4</v>
      </c>
      <c r="AK335">
        <v>18</v>
      </c>
      <c r="AL335">
        <v>6.5</v>
      </c>
      <c r="AM335">
        <v>5.2</v>
      </c>
      <c r="AN335">
        <v>80.599999999999994</v>
      </c>
      <c r="AO335">
        <v>101.9</v>
      </c>
      <c r="AP335">
        <v>30</v>
      </c>
      <c r="AQ335">
        <v>134</v>
      </c>
      <c r="AR335">
        <v>4.5</v>
      </c>
      <c r="AS335">
        <v>1</v>
      </c>
      <c r="AT335">
        <v>2</v>
      </c>
      <c r="AU335">
        <v>3</v>
      </c>
      <c r="AV335">
        <v>2</v>
      </c>
      <c r="AW335">
        <v>2</v>
      </c>
      <c r="AX335">
        <v>7</v>
      </c>
      <c r="AY335">
        <v>324</v>
      </c>
      <c r="AZ335">
        <v>4</v>
      </c>
      <c r="BA335">
        <v>13</v>
      </c>
      <c r="BB335">
        <v>0</v>
      </c>
      <c r="BC335">
        <v>0</v>
      </c>
      <c r="BD335" s="3">
        <f t="shared" si="11"/>
        <v>19</v>
      </c>
    </row>
    <row r="336" spans="1:56">
      <c r="A336" t="s">
        <v>0</v>
      </c>
      <c r="B336">
        <f t="shared" si="10"/>
        <v>0</v>
      </c>
      <c r="C336" t="s">
        <v>61</v>
      </c>
      <c r="D336" t="s">
        <v>63</v>
      </c>
      <c r="E336">
        <v>17</v>
      </c>
      <c r="F336">
        <v>29</v>
      </c>
      <c r="G336">
        <v>228</v>
      </c>
      <c r="H336">
        <v>1</v>
      </c>
      <c r="I336">
        <v>0</v>
      </c>
      <c r="J336">
        <v>3</v>
      </c>
      <c r="K336">
        <v>21</v>
      </c>
      <c r="L336">
        <v>8.6</v>
      </c>
      <c r="M336">
        <v>7.1</v>
      </c>
      <c r="N336">
        <v>58.6</v>
      </c>
      <c r="O336">
        <v>95.2</v>
      </c>
      <c r="P336">
        <v>26</v>
      </c>
      <c r="Q336">
        <v>159</v>
      </c>
      <c r="R336">
        <v>6.1</v>
      </c>
      <c r="S336">
        <v>0</v>
      </c>
      <c r="T336">
        <v>2</v>
      </c>
      <c r="U336">
        <v>2</v>
      </c>
      <c r="V336">
        <v>0</v>
      </c>
      <c r="W336">
        <v>1</v>
      </c>
      <c r="X336">
        <v>4</v>
      </c>
      <c r="Y336">
        <v>177</v>
      </c>
      <c r="Z336">
        <v>1</v>
      </c>
      <c r="AA336">
        <v>10</v>
      </c>
      <c r="AB336">
        <v>1</v>
      </c>
      <c r="AC336">
        <v>2</v>
      </c>
      <c r="AD336" s="3">
        <v>29.5</v>
      </c>
      <c r="AE336">
        <v>21</v>
      </c>
      <c r="AF336">
        <v>32</v>
      </c>
      <c r="AG336">
        <v>160</v>
      </c>
      <c r="AH336">
        <v>0</v>
      </c>
      <c r="AI336">
        <v>0</v>
      </c>
      <c r="AJ336">
        <v>0</v>
      </c>
      <c r="AK336">
        <v>0</v>
      </c>
      <c r="AL336">
        <v>5</v>
      </c>
      <c r="AM336">
        <v>5</v>
      </c>
      <c r="AN336">
        <v>65.599999999999994</v>
      </c>
      <c r="AO336">
        <v>77.599999999999994</v>
      </c>
      <c r="AP336">
        <v>30</v>
      </c>
      <c r="AQ336">
        <v>128</v>
      </c>
      <c r="AR336">
        <v>4.3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5</v>
      </c>
      <c r="AY336">
        <v>213</v>
      </c>
      <c r="AZ336">
        <v>2</v>
      </c>
      <c r="BA336">
        <v>10</v>
      </c>
      <c r="BB336">
        <v>1</v>
      </c>
      <c r="BC336">
        <v>1</v>
      </c>
      <c r="BD336" s="3">
        <f t="shared" si="11"/>
        <v>30.5</v>
      </c>
    </row>
    <row r="337" spans="1:56">
      <c r="A337" t="s">
        <v>0</v>
      </c>
      <c r="B337">
        <f t="shared" si="10"/>
        <v>0</v>
      </c>
      <c r="C337" t="s">
        <v>61</v>
      </c>
      <c r="D337" t="s">
        <v>54</v>
      </c>
      <c r="E337">
        <v>25</v>
      </c>
      <c r="F337">
        <v>34</v>
      </c>
      <c r="G337">
        <v>270</v>
      </c>
      <c r="H337">
        <v>3</v>
      </c>
      <c r="I337">
        <v>1</v>
      </c>
      <c r="J337">
        <v>2</v>
      </c>
      <c r="K337">
        <v>19</v>
      </c>
      <c r="L337">
        <v>8.5</v>
      </c>
      <c r="M337">
        <v>7.5</v>
      </c>
      <c r="N337">
        <v>73.5</v>
      </c>
      <c r="O337">
        <v>113.6</v>
      </c>
      <c r="P337">
        <v>33</v>
      </c>
      <c r="Q337">
        <v>79</v>
      </c>
      <c r="R337">
        <v>2.4</v>
      </c>
      <c r="S337">
        <v>0</v>
      </c>
      <c r="T337">
        <v>0</v>
      </c>
      <c r="U337">
        <v>0</v>
      </c>
      <c r="V337">
        <v>2</v>
      </c>
      <c r="W337">
        <v>2</v>
      </c>
      <c r="X337">
        <v>4</v>
      </c>
      <c r="Y337">
        <v>192</v>
      </c>
      <c r="Z337">
        <v>7</v>
      </c>
      <c r="AA337">
        <v>13</v>
      </c>
      <c r="AB337">
        <v>0</v>
      </c>
      <c r="AC337">
        <v>2</v>
      </c>
      <c r="AD337" s="3">
        <v>33.5</v>
      </c>
      <c r="AE337">
        <v>15</v>
      </c>
      <c r="AF337">
        <v>22</v>
      </c>
      <c r="AG337">
        <v>218</v>
      </c>
      <c r="AH337">
        <v>2</v>
      </c>
      <c r="AI337">
        <v>1</v>
      </c>
      <c r="AJ337">
        <v>3</v>
      </c>
      <c r="AK337">
        <v>16</v>
      </c>
      <c r="AL337">
        <v>10.6</v>
      </c>
      <c r="AM337">
        <v>8.6999999999999993</v>
      </c>
      <c r="AN337">
        <v>68.2</v>
      </c>
      <c r="AO337">
        <v>111.6</v>
      </c>
      <c r="AP337">
        <v>26</v>
      </c>
      <c r="AQ337">
        <v>153</v>
      </c>
      <c r="AR337">
        <v>5.9</v>
      </c>
      <c r="AS337">
        <v>2</v>
      </c>
      <c r="AT337">
        <v>3</v>
      </c>
      <c r="AU337">
        <v>3</v>
      </c>
      <c r="AV337">
        <v>4</v>
      </c>
      <c r="AW337">
        <v>4</v>
      </c>
      <c r="AX337">
        <v>2</v>
      </c>
      <c r="AY337">
        <v>80</v>
      </c>
      <c r="AZ337">
        <v>4</v>
      </c>
      <c r="BA337">
        <v>11</v>
      </c>
      <c r="BB337">
        <v>1</v>
      </c>
      <c r="BC337">
        <v>2</v>
      </c>
      <c r="BD337" s="3">
        <f t="shared" si="11"/>
        <v>26.5</v>
      </c>
    </row>
    <row r="338" spans="1:56">
      <c r="A338" t="s">
        <v>0</v>
      </c>
      <c r="B338">
        <f t="shared" si="10"/>
        <v>0</v>
      </c>
      <c r="C338" t="s">
        <v>61</v>
      </c>
      <c r="D338" t="s">
        <v>49</v>
      </c>
      <c r="E338">
        <v>16</v>
      </c>
      <c r="F338">
        <v>28</v>
      </c>
      <c r="G338">
        <v>124</v>
      </c>
      <c r="H338">
        <v>0</v>
      </c>
      <c r="I338">
        <v>3</v>
      </c>
      <c r="J338">
        <v>3</v>
      </c>
      <c r="K338">
        <v>19</v>
      </c>
      <c r="L338">
        <v>5.0999999999999996</v>
      </c>
      <c r="M338">
        <v>4</v>
      </c>
      <c r="N338">
        <v>57.1</v>
      </c>
      <c r="O338">
        <v>28.6</v>
      </c>
      <c r="P338">
        <v>37</v>
      </c>
      <c r="Q338">
        <v>136</v>
      </c>
      <c r="R338">
        <v>3.7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2</v>
      </c>
      <c r="Y338">
        <v>90</v>
      </c>
      <c r="Z338">
        <v>7</v>
      </c>
      <c r="AA338">
        <v>16</v>
      </c>
      <c r="AB338">
        <v>2</v>
      </c>
      <c r="AC338">
        <v>4</v>
      </c>
      <c r="AD338" s="3">
        <v>33.5</v>
      </c>
      <c r="AE338">
        <v>9</v>
      </c>
      <c r="AF338">
        <v>18</v>
      </c>
      <c r="AG338">
        <v>155</v>
      </c>
      <c r="AH338">
        <v>3</v>
      </c>
      <c r="AI338">
        <v>0</v>
      </c>
      <c r="AJ338">
        <v>5</v>
      </c>
      <c r="AK338">
        <v>14</v>
      </c>
      <c r="AL338">
        <v>9.4</v>
      </c>
      <c r="AM338">
        <v>6.7</v>
      </c>
      <c r="AN338">
        <v>50</v>
      </c>
      <c r="AO338">
        <v>119.2</v>
      </c>
      <c r="AP338">
        <v>30</v>
      </c>
      <c r="AQ338">
        <v>146</v>
      </c>
      <c r="AR338">
        <v>4.9000000000000004</v>
      </c>
      <c r="AS338">
        <v>0</v>
      </c>
      <c r="AT338">
        <v>1</v>
      </c>
      <c r="AU338">
        <v>1</v>
      </c>
      <c r="AV338">
        <v>3</v>
      </c>
      <c r="AW338">
        <v>3</v>
      </c>
      <c r="AX338">
        <v>4</v>
      </c>
      <c r="AY338">
        <v>187</v>
      </c>
      <c r="AZ338">
        <v>4</v>
      </c>
      <c r="BA338">
        <v>11</v>
      </c>
      <c r="BB338">
        <v>1</v>
      </c>
      <c r="BC338">
        <v>2</v>
      </c>
      <c r="BD338" s="3">
        <f t="shared" si="11"/>
        <v>26.5</v>
      </c>
    </row>
    <row r="339" spans="1:56">
      <c r="A339" t="s">
        <v>1</v>
      </c>
      <c r="B339">
        <f t="shared" si="10"/>
        <v>1</v>
      </c>
      <c r="C339" t="s">
        <v>61</v>
      </c>
      <c r="D339" t="s">
        <v>64</v>
      </c>
      <c r="E339">
        <v>11</v>
      </c>
      <c r="F339">
        <v>19</v>
      </c>
      <c r="G339">
        <v>158</v>
      </c>
      <c r="H339">
        <v>1</v>
      </c>
      <c r="I339">
        <v>1</v>
      </c>
      <c r="J339">
        <v>3</v>
      </c>
      <c r="K339">
        <v>11</v>
      </c>
      <c r="L339">
        <v>8.9</v>
      </c>
      <c r="M339">
        <v>7.2</v>
      </c>
      <c r="N339">
        <v>57.9</v>
      </c>
      <c r="O339">
        <v>80.599999999999994</v>
      </c>
      <c r="P339">
        <v>41</v>
      </c>
      <c r="Q339">
        <v>151</v>
      </c>
      <c r="R339">
        <v>3.7</v>
      </c>
      <c r="S339">
        <v>1</v>
      </c>
      <c r="T339">
        <v>2</v>
      </c>
      <c r="U339">
        <v>4</v>
      </c>
      <c r="V339">
        <v>2</v>
      </c>
      <c r="W339">
        <v>3</v>
      </c>
      <c r="X339">
        <v>7</v>
      </c>
      <c r="Y339">
        <v>319</v>
      </c>
      <c r="Z339">
        <v>3</v>
      </c>
      <c r="AA339">
        <v>14</v>
      </c>
      <c r="AB339">
        <v>0</v>
      </c>
      <c r="AC339">
        <v>0</v>
      </c>
      <c r="AD339" s="3">
        <v>36</v>
      </c>
      <c r="AE339">
        <v>14</v>
      </c>
      <c r="AF339">
        <v>38</v>
      </c>
      <c r="AG339">
        <v>118</v>
      </c>
      <c r="AH339">
        <v>1</v>
      </c>
      <c r="AI339">
        <v>1</v>
      </c>
      <c r="AJ339">
        <v>1</v>
      </c>
      <c r="AK339">
        <v>10</v>
      </c>
      <c r="AL339">
        <v>3.4</v>
      </c>
      <c r="AM339">
        <v>3</v>
      </c>
      <c r="AN339">
        <v>36.799999999999997</v>
      </c>
      <c r="AO339">
        <v>43.5</v>
      </c>
      <c r="AP339">
        <v>27</v>
      </c>
      <c r="AQ339">
        <v>64</v>
      </c>
      <c r="AR339">
        <v>2.4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10</v>
      </c>
      <c r="AY339">
        <v>478</v>
      </c>
      <c r="AZ339">
        <v>4</v>
      </c>
      <c r="BA339">
        <v>18</v>
      </c>
      <c r="BB339">
        <v>1</v>
      </c>
      <c r="BC339">
        <v>3</v>
      </c>
      <c r="BD339" s="3">
        <f t="shared" si="11"/>
        <v>24</v>
      </c>
    </row>
    <row r="340" spans="1:56">
      <c r="A340" t="s">
        <v>1</v>
      </c>
      <c r="B340">
        <f t="shared" si="10"/>
        <v>1</v>
      </c>
      <c r="C340" t="s">
        <v>68</v>
      </c>
      <c r="D340" t="s">
        <v>64</v>
      </c>
      <c r="E340">
        <v>18</v>
      </c>
      <c r="F340">
        <v>27</v>
      </c>
      <c r="G340">
        <v>195</v>
      </c>
      <c r="H340">
        <v>1</v>
      </c>
      <c r="I340">
        <v>1</v>
      </c>
      <c r="J340">
        <v>2</v>
      </c>
      <c r="K340">
        <v>17</v>
      </c>
      <c r="L340">
        <v>7.9</v>
      </c>
      <c r="M340">
        <v>6.7</v>
      </c>
      <c r="N340">
        <v>66.7</v>
      </c>
      <c r="O340">
        <v>84.6</v>
      </c>
      <c r="P340">
        <v>33</v>
      </c>
      <c r="Q340">
        <v>152</v>
      </c>
      <c r="R340">
        <v>4.5999999999999996</v>
      </c>
      <c r="S340">
        <v>0</v>
      </c>
      <c r="T340">
        <v>4</v>
      </c>
      <c r="U340">
        <v>5</v>
      </c>
      <c r="V340">
        <v>1</v>
      </c>
      <c r="W340">
        <v>1</v>
      </c>
      <c r="X340">
        <v>3</v>
      </c>
      <c r="Y340">
        <v>152</v>
      </c>
      <c r="Z340">
        <v>5</v>
      </c>
      <c r="AA340">
        <v>14</v>
      </c>
      <c r="AB340">
        <v>0</v>
      </c>
      <c r="AC340">
        <v>0</v>
      </c>
      <c r="AD340" s="3">
        <v>32.5</v>
      </c>
      <c r="AE340">
        <v>21</v>
      </c>
      <c r="AF340">
        <v>42</v>
      </c>
      <c r="AG340">
        <v>173</v>
      </c>
      <c r="AH340">
        <v>0</v>
      </c>
      <c r="AI340">
        <v>1</v>
      </c>
      <c r="AJ340">
        <v>4</v>
      </c>
      <c r="AK340">
        <v>25</v>
      </c>
      <c r="AL340">
        <v>4.7</v>
      </c>
      <c r="AM340">
        <v>3.8</v>
      </c>
      <c r="AN340">
        <v>50</v>
      </c>
      <c r="AO340">
        <v>51</v>
      </c>
      <c r="AP340">
        <v>18</v>
      </c>
      <c r="AQ340">
        <v>71</v>
      </c>
      <c r="AR340">
        <v>3.9</v>
      </c>
      <c r="AS340">
        <v>0</v>
      </c>
      <c r="AT340">
        <v>1</v>
      </c>
      <c r="AU340">
        <v>1</v>
      </c>
      <c r="AV340">
        <v>0</v>
      </c>
      <c r="AW340">
        <v>0</v>
      </c>
      <c r="AX340">
        <v>5</v>
      </c>
      <c r="AY340">
        <v>254</v>
      </c>
      <c r="AZ340">
        <v>3</v>
      </c>
      <c r="BA340">
        <v>15</v>
      </c>
      <c r="BB340">
        <v>2</v>
      </c>
      <c r="BC340">
        <v>5</v>
      </c>
      <c r="BD340" s="3">
        <f t="shared" si="11"/>
        <v>27.5</v>
      </c>
    </row>
    <row r="341" spans="1:56">
      <c r="A341" t="s">
        <v>1</v>
      </c>
      <c r="B341">
        <f t="shared" si="10"/>
        <v>1</v>
      </c>
      <c r="C341" t="s">
        <v>68</v>
      </c>
      <c r="D341" t="s">
        <v>65</v>
      </c>
      <c r="E341">
        <v>18</v>
      </c>
      <c r="F341">
        <v>34</v>
      </c>
      <c r="G341">
        <v>188</v>
      </c>
      <c r="H341">
        <v>1</v>
      </c>
      <c r="I341">
        <v>0</v>
      </c>
      <c r="J341">
        <v>1</v>
      </c>
      <c r="K341">
        <v>2</v>
      </c>
      <c r="L341">
        <v>5.6</v>
      </c>
      <c r="M341">
        <v>5.4</v>
      </c>
      <c r="N341">
        <v>52.9</v>
      </c>
      <c r="O341">
        <v>79</v>
      </c>
      <c r="P341">
        <v>30</v>
      </c>
      <c r="Q341">
        <v>72</v>
      </c>
      <c r="R341">
        <v>2.4</v>
      </c>
      <c r="S341">
        <v>0</v>
      </c>
      <c r="T341">
        <v>2</v>
      </c>
      <c r="U341">
        <v>2</v>
      </c>
      <c r="V341">
        <v>2</v>
      </c>
      <c r="W341">
        <v>2</v>
      </c>
      <c r="X341">
        <v>6</v>
      </c>
      <c r="Y341">
        <v>229</v>
      </c>
      <c r="Z341">
        <v>5</v>
      </c>
      <c r="AA341">
        <v>17</v>
      </c>
      <c r="AB341">
        <v>0</v>
      </c>
      <c r="AC341">
        <v>1</v>
      </c>
      <c r="AD341" s="3">
        <v>29.5</v>
      </c>
      <c r="AE341">
        <v>25</v>
      </c>
      <c r="AF341">
        <v>40</v>
      </c>
      <c r="AG341">
        <v>208</v>
      </c>
      <c r="AH341">
        <v>1</v>
      </c>
      <c r="AI341">
        <v>3</v>
      </c>
      <c r="AJ341">
        <v>6</v>
      </c>
      <c r="AK341">
        <v>28</v>
      </c>
      <c r="AL341">
        <v>5.9</v>
      </c>
      <c r="AM341">
        <v>4.5</v>
      </c>
      <c r="AN341">
        <v>62.5</v>
      </c>
      <c r="AO341">
        <v>52.9</v>
      </c>
      <c r="AP341">
        <v>20</v>
      </c>
      <c r="AQ341">
        <v>100</v>
      </c>
      <c r="AR341">
        <v>5</v>
      </c>
      <c r="AS341">
        <v>0</v>
      </c>
      <c r="AT341">
        <v>1</v>
      </c>
      <c r="AU341">
        <v>1</v>
      </c>
      <c r="AV341">
        <v>1</v>
      </c>
      <c r="AW341">
        <v>1</v>
      </c>
      <c r="AX341">
        <v>5</v>
      </c>
      <c r="AY341">
        <v>218</v>
      </c>
      <c r="AZ341">
        <v>4</v>
      </c>
      <c r="BA341">
        <v>13</v>
      </c>
      <c r="BB341">
        <v>0</v>
      </c>
      <c r="BC341">
        <v>1</v>
      </c>
      <c r="BD341" s="3">
        <f t="shared" si="11"/>
        <v>30.5</v>
      </c>
    </row>
    <row r="342" spans="1:56">
      <c r="A342" t="s">
        <v>0</v>
      </c>
      <c r="B342">
        <f t="shared" si="10"/>
        <v>0</v>
      </c>
      <c r="C342" t="s">
        <v>68</v>
      </c>
      <c r="D342" t="s">
        <v>47</v>
      </c>
      <c r="E342">
        <v>31</v>
      </c>
      <c r="F342">
        <v>42</v>
      </c>
      <c r="G342">
        <v>251</v>
      </c>
      <c r="H342">
        <v>1</v>
      </c>
      <c r="I342">
        <v>0</v>
      </c>
      <c r="J342">
        <v>3</v>
      </c>
      <c r="K342">
        <v>20</v>
      </c>
      <c r="L342">
        <v>6.5</v>
      </c>
      <c r="M342">
        <v>5.6</v>
      </c>
      <c r="N342">
        <v>73.8</v>
      </c>
      <c r="O342">
        <v>96.4</v>
      </c>
      <c r="P342">
        <v>14</v>
      </c>
      <c r="Q342">
        <v>34</v>
      </c>
      <c r="R342">
        <v>2.4</v>
      </c>
      <c r="S342">
        <v>0</v>
      </c>
      <c r="T342">
        <v>2</v>
      </c>
      <c r="U342">
        <v>2</v>
      </c>
      <c r="V342">
        <v>0</v>
      </c>
      <c r="W342">
        <v>0</v>
      </c>
      <c r="X342">
        <v>6</v>
      </c>
      <c r="Y342">
        <v>297</v>
      </c>
      <c r="Z342">
        <v>2</v>
      </c>
      <c r="AA342">
        <v>11</v>
      </c>
      <c r="AB342">
        <v>1</v>
      </c>
      <c r="AC342">
        <v>1</v>
      </c>
      <c r="AD342" s="3">
        <v>26.5</v>
      </c>
      <c r="AE342">
        <v>27</v>
      </c>
      <c r="AF342">
        <v>35</v>
      </c>
      <c r="AG342">
        <v>248</v>
      </c>
      <c r="AH342">
        <v>2</v>
      </c>
      <c r="AI342">
        <v>1</v>
      </c>
      <c r="AJ342">
        <v>1</v>
      </c>
      <c r="AK342">
        <v>7</v>
      </c>
      <c r="AL342">
        <v>7.3</v>
      </c>
      <c r="AM342">
        <v>6.9</v>
      </c>
      <c r="AN342">
        <v>77.099999999999994</v>
      </c>
      <c r="AO342">
        <v>103</v>
      </c>
      <c r="AP342">
        <v>25</v>
      </c>
      <c r="AQ342">
        <v>67</v>
      </c>
      <c r="AR342">
        <v>2.7</v>
      </c>
      <c r="AS342">
        <v>0</v>
      </c>
      <c r="AT342">
        <v>0</v>
      </c>
      <c r="AU342">
        <v>0</v>
      </c>
      <c r="AV342">
        <v>2</v>
      </c>
      <c r="AW342">
        <v>2</v>
      </c>
      <c r="AX342">
        <v>7</v>
      </c>
      <c r="AY342">
        <v>339</v>
      </c>
      <c r="AZ342">
        <v>6</v>
      </c>
      <c r="BA342">
        <v>15</v>
      </c>
      <c r="BB342">
        <v>0</v>
      </c>
      <c r="BC342">
        <v>0</v>
      </c>
      <c r="BD342" s="3">
        <f t="shared" si="11"/>
        <v>33.5</v>
      </c>
    </row>
    <row r="343" spans="1:56">
      <c r="A343" t="s">
        <v>0</v>
      </c>
      <c r="B343">
        <f t="shared" si="10"/>
        <v>0</v>
      </c>
      <c r="C343" t="s">
        <v>68</v>
      </c>
      <c r="D343" t="s">
        <v>46</v>
      </c>
      <c r="E343">
        <v>39</v>
      </c>
      <c r="F343">
        <v>52</v>
      </c>
      <c r="G343">
        <v>373</v>
      </c>
      <c r="H343">
        <v>3</v>
      </c>
      <c r="I343">
        <v>0</v>
      </c>
      <c r="J343">
        <v>1</v>
      </c>
      <c r="K343">
        <v>12</v>
      </c>
      <c r="L343">
        <v>7.4</v>
      </c>
      <c r="M343">
        <v>7</v>
      </c>
      <c r="N343">
        <v>75</v>
      </c>
      <c r="O343">
        <v>113.7</v>
      </c>
      <c r="P343">
        <v>6</v>
      </c>
      <c r="Q343">
        <v>3</v>
      </c>
      <c r="R343">
        <v>0.5</v>
      </c>
      <c r="S343">
        <v>1</v>
      </c>
      <c r="T343">
        <v>1</v>
      </c>
      <c r="U343">
        <v>1</v>
      </c>
      <c r="V343">
        <v>4</v>
      </c>
      <c r="W343">
        <v>4</v>
      </c>
      <c r="X343">
        <v>3</v>
      </c>
      <c r="Y343">
        <v>125</v>
      </c>
      <c r="Z343">
        <v>6</v>
      </c>
      <c r="AA343">
        <v>10</v>
      </c>
      <c r="AB343">
        <v>0</v>
      </c>
      <c r="AC343">
        <v>0</v>
      </c>
      <c r="AD343" s="3">
        <v>21.5</v>
      </c>
      <c r="AE343">
        <v>23</v>
      </c>
      <c r="AF343">
        <v>37</v>
      </c>
      <c r="AG343">
        <v>228</v>
      </c>
      <c r="AH343">
        <v>3</v>
      </c>
      <c r="AI343">
        <v>1</v>
      </c>
      <c r="AJ343">
        <v>3</v>
      </c>
      <c r="AK343">
        <v>21</v>
      </c>
      <c r="AL343">
        <v>6.7</v>
      </c>
      <c r="AM343">
        <v>5.7</v>
      </c>
      <c r="AN343">
        <v>62.2</v>
      </c>
      <c r="AO343">
        <v>95.3</v>
      </c>
      <c r="AP343">
        <v>37</v>
      </c>
      <c r="AQ343">
        <v>189</v>
      </c>
      <c r="AR343">
        <v>5.0999999999999996</v>
      </c>
      <c r="AS343">
        <v>2</v>
      </c>
      <c r="AT343">
        <v>2</v>
      </c>
      <c r="AU343">
        <v>2</v>
      </c>
      <c r="AV343">
        <v>5</v>
      </c>
      <c r="AW343">
        <v>5</v>
      </c>
      <c r="AX343">
        <v>1</v>
      </c>
      <c r="AY343">
        <v>43</v>
      </c>
      <c r="AZ343">
        <v>12</v>
      </c>
      <c r="BA343">
        <v>17</v>
      </c>
      <c r="BB343">
        <v>0</v>
      </c>
      <c r="BC343">
        <v>1</v>
      </c>
      <c r="BD343" s="3">
        <f t="shared" si="11"/>
        <v>38.5</v>
      </c>
    </row>
    <row r="344" spans="1:56">
      <c r="A344" t="s">
        <v>1</v>
      </c>
      <c r="B344">
        <f t="shared" si="10"/>
        <v>1</v>
      </c>
      <c r="C344" t="s">
        <v>68</v>
      </c>
      <c r="D344" t="s">
        <v>66</v>
      </c>
      <c r="E344">
        <v>35</v>
      </c>
      <c r="F344">
        <v>52</v>
      </c>
      <c r="G344">
        <v>351</v>
      </c>
      <c r="H344">
        <v>1</v>
      </c>
      <c r="I344">
        <v>0</v>
      </c>
      <c r="J344">
        <v>0</v>
      </c>
      <c r="K344">
        <v>0</v>
      </c>
      <c r="L344">
        <v>6.8</v>
      </c>
      <c r="M344">
        <v>6.8</v>
      </c>
      <c r="N344">
        <v>67.3</v>
      </c>
      <c r="O344">
        <v>92.7</v>
      </c>
      <c r="P344">
        <v>23</v>
      </c>
      <c r="Q344">
        <v>69</v>
      </c>
      <c r="R344">
        <v>3</v>
      </c>
      <c r="S344">
        <v>1</v>
      </c>
      <c r="T344">
        <v>2</v>
      </c>
      <c r="U344">
        <v>2</v>
      </c>
      <c r="V344">
        <v>1</v>
      </c>
      <c r="W344">
        <v>1</v>
      </c>
      <c r="X344">
        <v>4</v>
      </c>
      <c r="Y344">
        <v>197</v>
      </c>
      <c r="Z344">
        <v>9</v>
      </c>
      <c r="AA344">
        <v>16</v>
      </c>
      <c r="AB344">
        <v>0</v>
      </c>
      <c r="AC344">
        <v>1</v>
      </c>
      <c r="AD344" s="3">
        <v>29.5</v>
      </c>
      <c r="AE344">
        <v>14</v>
      </c>
      <c r="AF344">
        <v>25</v>
      </c>
      <c r="AG344">
        <v>110</v>
      </c>
      <c r="AH344">
        <v>1</v>
      </c>
      <c r="AI344">
        <v>0</v>
      </c>
      <c r="AJ344">
        <v>5</v>
      </c>
      <c r="AK344">
        <v>37</v>
      </c>
      <c r="AL344">
        <v>5.9</v>
      </c>
      <c r="AM344">
        <v>3.7</v>
      </c>
      <c r="AN344">
        <v>56</v>
      </c>
      <c r="AO344">
        <v>80.400000000000006</v>
      </c>
      <c r="AP344">
        <v>31</v>
      </c>
      <c r="AQ344">
        <v>151</v>
      </c>
      <c r="AR344">
        <v>4.9000000000000004</v>
      </c>
      <c r="AS344">
        <v>1</v>
      </c>
      <c r="AT344">
        <v>0</v>
      </c>
      <c r="AU344">
        <v>1</v>
      </c>
      <c r="AV344">
        <v>1</v>
      </c>
      <c r="AW344">
        <v>1</v>
      </c>
      <c r="AX344">
        <v>6</v>
      </c>
      <c r="AY344">
        <v>290</v>
      </c>
      <c r="AZ344">
        <v>6</v>
      </c>
      <c r="BA344">
        <v>14</v>
      </c>
      <c r="BB344">
        <v>1</v>
      </c>
      <c r="BC344">
        <v>1</v>
      </c>
      <c r="BD344" s="3">
        <f t="shared" si="11"/>
        <v>30.5</v>
      </c>
    </row>
    <row r="345" spans="1:56">
      <c r="A345" t="s">
        <v>0</v>
      </c>
      <c r="B345">
        <f t="shared" si="10"/>
        <v>0</v>
      </c>
      <c r="C345" t="s">
        <v>68</v>
      </c>
      <c r="D345" t="s">
        <v>45</v>
      </c>
      <c r="E345">
        <v>25</v>
      </c>
      <c r="F345">
        <v>40</v>
      </c>
      <c r="G345">
        <v>229</v>
      </c>
      <c r="H345">
        <v>1</v>
      </c>
      <c r="I345">
        <v>0</v>
      </c>
      <c r="J345">
        <v>2</v>
      </c>
      <c r="K345">
        <v>14</v>
      </c>
      <c r="L345">
        <v>6.1</v>
      </c>
      <c r="M345">
        <v>5.5</v>
      </c>
      <c r="N345">
        <v>62.5</v>
      </c>
      <c r="O345">
        <v>86.4</v>
      </c>
      <c r="P345">
        <v>26</v>
      </c>
      <c r="Q345">
        <v>75</v>
      </c>
      <c r="R345">
        <v>2.9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5</v>
      </c>
      <c r="Y345">
        <v>230</v>
      </c>
      <c r="Z345">
        <v>4</v>
      </c>
      <c r="AA345">
        <v>14</v>
      </c>
      <c r="AB345">
        <v>2</v>
      </c>
      <c r="AC345">
        <v>2</v>
      </c>
      <c r="AD345" s="3">
        <v>30</v>
      </c>
      <c r="AE345">
        <v>20</v>
      </c>
      <c r="AF345">
        <v>30</v>
      </c>
      <c r="AG345">
        <v>193</v>
      </c>
      <c r="AH345">
        <v>2</v>
      </c>
      <c r="AI345">
        <v>0</v>
      </c>
      <c r="AJ345">
        <v>2</v>
      </c>
      <c r="AK345">
        <v>18</v>
      </c>
      <c r="AL345">
        <v>7</v>
      </c>
      <c r="AM345">
        <v>6</v>
      </c>
      <c r="AN345">
        <v>66.7</v>
      </c>
      <c r="AO345">
        <v>106.7</v>
      </c>
      <c r="AP345">
        <v>29</v>
      </c>
      <c r="AQ345">
        <v>77</v>
      </c>
      <c r="AR345">
        <v>2.7</v>
      </c>
      <c r="AS345">
        <v>0</v>
      </c>
      <c r="AT345">
        <v>2</v>
      </c>
      <c r="AU345">
        <v>2</v>
      </c>
      <c r="AV345">
        <v>2</v>
      </c>
      <c r="AW345">
        <v>2</v>
      </c>
      <c r="AX345">
        <v>5</v>
      </c>
      <c r="AY345">
        <v>221</v>
      </c>
      <c r="AZ345">
        <v>7</v>
      </c>
      <c r="BA345">
        <v>15</v>
      </c>
      <c r="BB345">
        <v>1</v>
      </c>
      <c r="BC345">
        <v>1</v>
      </c>
      <c r="BD345" s="3">
        <f t="shared" si="11"/>
        <v>30</v>
      </c>
    </row>
    <row r="346" spans="1:56">
      <c r="A346" t="s">
        <v>0</v>
      </c>
      <c r="B346">
        <f t="shared" si="10"/>
        <v>0</v>
      </c>
      <c r="C346" t="s">
        <v>68</v>
      </c>
      <c r="D346" t="s">
        <v>67</v>
      </c>
      <c r="E346">
        <v>32</v>
      </c>
      <c r="F346">
        <v>49</v>
      </c>
      <c r="G346">
        <v>276</v>
      </c>
      <c r="H346">
        <v>0</v>
      </c>
      <c r="I346">
        <v>0</v>
      </c>
      <c r="J346">
        <v>1</v>
      </c>
      <c r="K346">
        <v>14</v>
      </c>
      <c r="L346">
        <v>5.9</v>
      </c>
      <c r="M346">
        <v>5.5</v>
      </c>
      <c r="N346">
        <v>65.3</v>
      </c>
      <c r="O346">
        <v>80</v>
      </c>
      <c r="P346">
        <v>16</v>
      </c>
      <c r="Q346">
        <v>46</v>
      </c>
      <c r="R346">
        <v>2.9</v>
      </c>
      <c r="S346">
        <v>0</v>
      </c>
      <c r="T346">
        <v>1</v>
      </c>
      <c r="U346">
        <v>1</v>
      </c>
      <c r="V346">
        <v>0</v>
      </c>
      <c r="W346">
        <v>0</v>
      </c>
      <c r="X346">
        <v>6</v>
      </c>
      <c r="Y346">
        <v>279</v>
      </c>
      <c r="Z346">
        <v>2</v>
      </c>
      <c r="AA346">
        <v>12</v>
      </c>
      <c r="AB346">
        <v>1</v>
      </c>
      <c r="AC346">
        <v>3</v>
      </c>
      <c r="AD346" s="3">
        <v>30.5</v>
      </c>
      <c r="AE346">
        <v>16</v>
      </c>
      <c r="AF346">
        <v>22</v>
      </c>
      <c r="AG346">
        <v>170</v>
      </c>
      <c r="AH346">
        <v>2</v>
      </c>
      <c r="AI346">
        <v>0</v>
      </c>
      <c r="AJ346">
        <v>1</v>
      </c>
      <c r="AK346">
        <v>7</v>
      </c>
      <c r="AL346">
        <v>8</v>
      </c>
      <c r="AM346">
        <v>7.4</v>
      </c>
      <c r="AN346">
        <v>72.7</v>
      </c>
      <c r="AO346">
        <v>125.2</v>
      </c>
      <c r="AP346">
        <v>27</v>
      </c>
      <c r="AQ346">
        <v>173</v>
      </c>
      <c r="AR346">
        <v>6.4</v>
      </c>
      <c r="AS346">
        <v>1</v>
      </c>
      <c r="AT346">
        <v>0</v>
      </c>
      <c r="AU346">
        <v>0</v>
      </c>
      <c r="AV346">
        <v>3</v>
      </c>
      <c r="AW346">
        <v>3</v>
      </c>
      <c r="AX346">
        <v>7</v>
      </c>
      <c r="AY346">
        <v>360</v>
      </c>
      <c r="AZ346">
        <v>4</v>
      </c>
      <c r="BA346">
        <v>12</v>
      </c>
      <c r="BB346">
        <v>0</v>
      </c>
      <c r="BC346">
        <v>0</v>
      </c>
      <c r="BD346" s="3">
        <f t="shared" si="11"/>
        <v>29.5</v>
      </c>
    </row>
    <row r="347" spans="1:56">
      <c r="A347" t="s">
        <v>0</v>
      </c>
      <c r="B347">
        <f t="shared" si="10"/>
        <v>0</v>
      </c>
      <c r="C347" t="s">
        <v>68</v>
      </c>
      <c r="D347" t="s">
        <v>44</v>
      </c>
      <c r="E347">
        <v>26</v>
      </c>
      <c r="F347">
        <v>44</v>
      </c>
      <c r="G347">
        <v>305</v>
      </c>
      <c r="H347">
        <v>1</v>
      </c>
      <c r="I347">
        <v>0</v>
      </c>
      <c r="J347">
        <v>3</v>
      </c>
      <c r="K347">
        <v>20</v>
      </c>
      <c r="L347">
        <v>7.4</v>
      </c>
      <c r="M347">
        <v>6.5</v>
      </c>
      <c r="N347">
        <v>59.1</v>
      </c>
      <c r="O347">
        <v>87.8</v>
      </c>
      <c r="P347">
        <v>15</v>
      </c>
      <c r="Q347">
        <v>44</v>
      </c>
      <c r="R347">
        <v>2.9</v>
      </c>
      <c r="S347">
        <v>1</v>
      </c>
      <c r="T347">
        <v>3</v>
      </c>
      <c r="U347">
        <v>3</v>
      </c>
      <c r="V347">
        <v>1</v>
      </c>
      <c r="W347">
        <v>1</v>
      </c>
      <c r="X347">
        <v>5</v>
      </c>
      <c r="Y347">
        <v>267</v>
      </c>
      <c r="Z347">
        <v>4</v>
      </c>
      <c r="AA347">
        <v>13</v>
      </c>
      <c r="AB347">
        <v>1</v>
      </c>
      <c r="AC347">
        <v>1</v>
      </c>
      <c r="AD347" s="3">
        <v>21.5</v>
      </c>
      <c r="AE347">
        <v>27</v>
      </c>
      <c r="AF347">
        <v>38</v>
      </c>
      <c r="AG347">
        <v>222</v>
      </c>
      <c r="AH347">
        <v>2</v>
      </c>
      <c r="AI347">
        <v>0</v>
      </c>
      <c r="AJ347">
        <v>3</v>
      </c>
      <c r="AK347">
        <v>16</v>
      </c>
      <c r="AL347">
        <v>6.3</v>
      </c>
      <c r="AM347">
        <v>5.4</v>
      </c>
      <c r="AN347">
        <v>71.099999999999994</v>
      </c>
      <c r="AO347">
        <v>103.2</v>
      </c>
      <c r="AP347">
        <v>33</v>
      </c>
      <c r="AQ347">
        <v>231</v>
      </c>
      <c r="AR347">
        <v>7</v>
      </c>
      <c r="AS347">
        <v>1</v>
      </c>
      <c r="AT347">
        <v>2</v>
      </c>
      <c r="AU347">
        <v>3</v>
      </c>
      <c r="AV347">
        <v>3</v>
      </c>
      <c r="AW347">
        <v>3</v>
      </c>
      <c r="AX347">
        <v>4</v>
      </c>
      <c r="AY347">
        <v>210</v>
      </c>
      <c r="AZ347">
        <v>6</v>
      </c>
      <c r="BA347">
        <v>13</v>
      </c>
      <c r="BB347">
        <v>0</v>
      </c>
      <c r="BC347">
        <v>1</v>
      </c>
      <c r="BD347" s="3">
        <f t="shared" si="11"/>
        <v>38.5</v>
      </c>
    </row>
    <row r="348" spans="1:56">
      <c r="A348" t="s">
        <v>1</v>
      </c>
      <c r="B348">
        <f t="shared" si="10"/>
        <v>1</v>
      </c>
      <c r="C348" t="s">
        <v>68</v>
      </c>
      <c r="D348" t="s">
        <v>42</v>
      </c>
      <c r="E348">
        <v>36</v>
      </c>
      <c r="F348">
        <v>58</v>
      </c>
      <c r="G348">
        <v>272</v>
      </c>
      <c r="H348">
        <v>1</v>
      </c>
      <c r="I348">
        <v>0</v>
      </c>
      <c r="J348">
        <v>1</v>
      </c>
      <c r="K348">
        <v>8</v>
      </c>
      <c r="L348">
        <v>4.8</v>
      </c>
      <c r="M348">
        <v>4.5999999999999996</v>
      </c>
      <c r="N348">
        <v>62.1</v>
      </c>
      <c r="O348">
        <v>79.099999999999994</v>
      </c>
      <c r="P348">
        <v>20</v>
      </c>
      <c r="Q348">
        <v>51</v>
      </c>
      <c r="R348">
        <v>2.6</v>
      </c>
      <c r="S348">
        <v>0</v>
      </c>
      <c r="T348">
        <v>3</v>
      </c>
      <c r="U348">
        <v>4</v>
      </c>
      <c r="V348">
        <v>1</v>
      </c>
      <c r="W348">
        <v>1</v>
      </c>
      <c r="X348">
        <v>6</v>
      </c>
      <c r="Y348">
        <v>357</v>
      </c>
      <c r="Z348">
        <v>9</v>
      </c>
      <c r="AA348">
        <v>21</v>
      </c>
      <c r="AB348">
        <v>0</v>
      </c>
      <c r="AC348">
        <v>2</v>
      </c>
      <c r="AD348" s="3">
        <v>31.5</v>
      </c>
      <c r="AE348">
        <v>13</v>
      </c>
      <c r="AF348">
        <v>27</v>
      </c>
      <c r="AG348">
        <v>138</v>
      </c>
      <c r="AH348">
        <v>1</v>
      </c>
      <c r="AI348">
        <v>0</v>
      </c>
      <c r="AJ348">
        <v>4</v>
      </c>
      <c r="AK348">
        <v>27</v>
      </c>
      <c r="AL348">
        <v>6.1</v>
      </c>
      <c r="AM348">
        <v>4.5</v>
      </c>
      <c r="AN348">
        <v>48.1</v>
      </c>
      <c r="AO348">
        <v>75.8</v>
      </c>
      <c r="AP348">
        <v>24</v>
      </c>
      <c r="AQ348">
        <v>68</v>
      </c>
      <c r="AR348">
        <v>2.8</v>
      </c>
      <c r="AS348">
        <v>0</v>
      </c>
      <c r="AT348">
        <v>2</v>
      </c>
      <c r="AU348">
        <v>2</v>
      </c>
      <c r="AV348">
        <v>1</v>
      </c>
      <c r="AW348">
        <v>1</v>
      </c>
      <c r="AX348">
        <v>9</v>
      </c>
      <c r="AY348">
        <v>477</v>
      </c>
      <c r="AZ348">
        <v>4</v>
      </c>
      <c r="BA348">
        <v>15</v>
      </c>
      <c r="BB348">
        <v>0</v>
      </c>
      <c r="BC348">
        <v>0</v>
      </c>
      <c r="BD348" s="3">
        <f t="shared" si="11"/>
        <v>28.5</v>
      </c>
    </row>
    <row r="349" spans="1:56">
      <c r="A349" t="s">
        <v>1</v>
      </c>
      <c r="B349">
        <f t="shared" si="10"/>
        <v>1</v>
      </c>
      <c r="C349" t="s">
        <v>68</v>
      </c>
      <c r="D349" t="s">
        <v>60</v>
      </c>
      <c r="E349">
        <v>22</v>
      </c>
      <c r="F349">
        <v>30</v>
      </c>
      <c r="G349">
        <v>258</v>
      </c>
      <c r="H349">
        <v>2</v>
      </c>
      <c r="I349">
        <v>2</v>
      </c>
      <c r="J349">
        <v>0</v>
      </c>
      <c r="K349">
        <v>0</v>
      </c>
      <c r="L349">
        <v>8.6</v>
      </c>
      <c r="M349">
        <v>8.6</v>
      </c>
      <c r="N349">
        <v>73.3</v>
      </c>
      <c r="O349">
        <v>93.5</v>
      </c>
      <c r="P349">
        <v>44</v>
      </c>
      <c r="Q349">
        <v>161</v>
      </c>
      <c r="R349">
        <v>3.7</v>
      </c>
      <c r="S349">
        <v>1</v>
      </c>
      <c r="T349">
        <v>0</v>
      </c>
      <c r="U349">
        <v>1</v>
      </c>
      <c r="V349">
        <v>3</v>
      </c>
      <c r="W349">
        <v>3</v>
      </c>
      <c r="X349">
        <v>2</v>
      </c>
      <c r="Y349">
        <v>122</v>
      </c>
      <c r="Z349">
        <v>10</v>
      </c>
      <c r="AA349">
        <v>15</v>
      </c>
      <c r="AB349">
        <v>0</v>
      </c>
      <c r="AC349">
        <v>0</v>
      </c>
      <c r="AD349" s="3">
        <v>37</v>
      </c>
      <c r="AE349">
        <v>23</v>
      </c>
      <c r="AF349">
        <v>33</v>
      </c>
      <c r="AG349">
        <v>244</v>
      </c>
      <c r="AH349">
        <v>2</v>
      </c>
      <c r="AI349">
        <v>0</v>
      </c>
      <c r="AJ349">
        <v>3</v>
      </c>
      <c r="AK349">
        <v>31</v>
      </c>
      <c r="AL349">
        <v>8.3000000000000007</v>
      </c>
      <c r="AM349">
        <v>6.8</v>
      </c>
      <c r="AN349">
        <v>69.7</v>
      </c>
      <c r="AO349">
        <v>111.2</v>
      </c>
      <c r="AP349">
        <v>14</v>
      </c>
      <c r="AQ349">
        <v>39</v>
      </c>
      <c r="AR349">
        <v>2.8</v>
      </c>
      <c r="AS349">
        <v>0</v>
      </c>
      <c r="AT349">
        <v>1</v>
      </c>
      <c r="AU349">
        <v>1</v>
      </c>
      <c r="AV349">
        <v>1</v>
      </c>
      <c r="AW349">
        <v>1</v>
      </c>
      <c r="AX349">
        <v>5</v>
      </c>
      <c r="AY349">
        <v>253</v>
      </c>
      <c r="AZ349">
        <v>1</v>
      </c>
      <c r="BA349">
        <v>9</v>
      </c>
      <c r="BB349">
        <v>2</v>
      </c>
      <c r="BC349">
        <v>2</v>
      </c>
      <c r="BD349" s="3">
        <f t="shared" si="11"/>
        <v>23</v>
      </c>
    </row>
    <row r="350" spans="1:56">
      <c r="A350" t="s">
        <v>0</v>
      </c>
      <c r="B350">
        <f t="shared" si="10"/>
        <v>0</v>
      </c>
      <c r="C350" t="s">
        <v>68</v>
      </c>
      <c r="D350" t="s">
        <v>49</v>
      </c>
      <c r="E350">
        <v>29</v>
      </c>
      <c r="F350">
        <v>43</v>
      </c>
      <c r="G350">
        <v>229</v>
      </c>
      <c r="H350">
        <v>2</v>
      </c>
      <c r="I350">
        <v>0</v>
      </c>
      <c r="J350">
        <v>3</v>
      </c>
      <c r="K350">
        <v>17</v>
      </c>
      <c r="L350">
        <v>5.7</v>
      </c>
      <c r="M350">
        <v>5</v>
      </c>
      <c r="N350">
        <v>67.400000000000006</v>
      </c>
      <c r="O350">
        <v>96</v>
      </c>
      <c r="P350">
        <v>20</v>
      </c>
      <c r="Q350">
        <v>96</v>
      </c>
      <c r="R350">
        <v>4.8</v>
      </c>
      <c r="S350">
        <v>0</v>
      </c>
      <c r="T350">
        <v>1</v>
      </c>
      <c r="U350">
        <v>1</v>
      </c>
      <c r="V350">
        <v>2</v>
      </c>
      <c r="W350">
        <v>2</v>
      </c>
      <c r="X350">
        <v>9</v>
      </c>
      <c r="Y350">
        <v>425</v>
      </c>
      <c r="Z350">
        <v>4</v>
      </c>
      <c r="AA350">
        <v>15</v>
      </c>
      <c r="AB350">
        <v>1</v>
      </c>
      <c r="AC350">
        <v>1</v>
      </c>
      <c r="AD350" s="3">
        <v>16.5</v>
      </c>
      <c r="AE350">
        <v>23</v>
      </c>
      <c r="AF350">
        <v>37</v>
      </c>
      <c r="AG350">
        <v>178</v>
      </c>
      <c r="AH350">
        <v>1</v>
      </c>
      <c r="AI350">
        <v>1</v>
      </c>
      <c r="AJ350">
        <v>4</v>
      </c>
      <c r="AK350">
        <v>32</v>
      </c>
      <c r="AL350">
        <v>5.7</v>
      </c>
      <c r="AM350">
        <v>4.3</v>
      </c>
      <c r="AN350">
        <v>62.2</v>
      </c>
      <c r="AO350">
        <v>71.7</v>
      </c>
      <c r="AP350">
        <v>34</v>
      </c>
      <c r="AQ350">
        <v>189</v>
      </c>
      <c r="AR350">
        <v>5.6</v>
      </c>
      <c r="AS350">
        <v>2</v>
      </c>
      <c r="AT350">
        <v>1</v>
      </c>
      <c r="AU350">
        <v>2</v>
      </c>
      <c r="AV350">
        <v>2</v>
      </c>
      <c r="AW350">
        <v>2</v>
      </c>
      <c r="AX350">
        <v>6</v>
      </c>
      <c r="AY350">
        <v>329</v>
      </c>
      <c r="AZ350">
        <v>5</v>
      </c>
      <c r="BA350">
        <v>17</v>
      </c>
      <c r="BB350">
        <v>2</v>
      </c>
      <c r="BC350">
        <v>4</v>
      </c>
      <c r="BD350" s="3">
        <f t="shared" si="11"/>
        <v>43.5</v>
      </c>
    </row>
    <row r="351" spans="1:56">
      <c r="A351" t="s">
        <v>1</v>
      </c>
      <c r="B351">
        <f t="shared" si="10"/>
        <v>1</v>
      </c>
      <c r="C351" t="s">
        <v>68</v>
      </c>
      <c r="D351" t="s">
        <v>65</v>
      </c>
      <c r="E351">
        <v>36</v>
      </c>
      <c r="F351">
        <v>54</v>
      </c>
      <c r="G351">
        <v>274</v>
      </c>
      <c r="H351">
        <v>2</v>
      </c>
      <c r="I351">
        <v>1</v>
      </c>
      <c r="J351">
        <v>1</v>
      </c>
      <c r="K351">
        <v>7</v>
      </c>
      <c r="L351">
        <v>5.2</v>
      </c>
      <c r="M351">
        <v>5</v>
      </c>
      <c r="N351">
        <v>66.7</v>
      </c>
      <c r="O351">
        <v>83.4</v>
      </c>
      <c r="P351">
        <v>20</v>
      </c>
      <c r="Q351">
        <v>76</v>
      </c>
      <c r="R351">
        <v>3.8</v>
      </c>
      <c r="S351">
        <v>0</v>
      </c>
      <c r="T351">
        <v>1</v>
      </c>
      <c r="U351">
        <v>1</v>
      </c>
      <c r="V351">
        <v>2</v>
      </c>
      <c r="W351">
        <v>2</v>
      </c>
      <c r="X351">
        <v>5</v>
      </c>
      <c r="Y351">
        <v>247</v>
      </c>
      <c r="Z351">
        <v>8</v>
      </c>
      <c r="AA351">
        <v>15</v>
      </c>
      <c r="AB351">
        <v>0</v>
      </c>
      <c r="AC351">
        <v>0</v>
      </c>
      <c r="AD351" s="3">
        <v>30</v>
      </c>
      <c r="AE351">
        <v>21</v>
      </c>
      <c r="AF351">
        <v>29</v>
      </c>
      <c r="AG351">
        <v>232</v>
      </c>
      <c r="AH351">
        <v>1</v>
      </c>
      <c r="AI351">
        <v>0</v>
      </c>
      <c r="AJ351">
        <v>2</v>
      </c>
      <c r="AK351">
        <v>18</v>
      </c>
      <c r="AL351">
        <v>8.6</v>
      </c>
      <c r="AM351">
        <v>7.5</v>
      </c>
      <c r="AN351">
        <v>72.400000000000006</v>
      </c>
      <c r="AO351">
        <v>107.3</v>
      </c>
      <c r="AP351">
        <v>25</v>
      </c>
      <c r="AQ351">
        <v>66</v>
      </c>
      <c r="AR351">
        <v>2.6</v>
      </c>
      <c r="AS351">
        <v>0</v>
      </c>
      <c r="AT351">
        <v>3</v>
      </c>
      <c r="AU351">
        <v>3</v>
      </c>
      <c r="AV351">
        <v>1</v>
      </c>
      <c r="AW351">
        <v>1</v>
      </c>
      <c r="AX351">
        <v>6</v>
      </c>
      <c r="AY351">
        <v>262</v>
      </c>
      <c r="AZ351">
        <v>5</v>
      </c>
      <c r="BA351">
        <v>14</v>
      </c>
      <c r="BB351">
        <v>0</v>
      </c>
      <c r="BC351">
        <v>0</v>
      </c>
      <c r="BD351" s="3">
        <f t="shared" si="11"/>
        <v>30</v>
      </c>
    </row>
    <row r="352" spans="1:56">
      <c r="A352" t="s">
        <v>0</v>
      </c>
      <c r="B352">
        <f t="shared" si="10"/>
        <v>0</v>
      </c>
      <c r="C352" t="s">
        <v>68</v>
      </c>
      <c r="D352" t="s">
        <v>54</v>
      </c>
      <c r="E352">
        <v>34</v>
      </c>
      <c r="F352">
        <v>55</v>
      </c>
      <c r="G352">
        <v>253</v>
      </c>
      <c r="H352">
        <v>1</v>
      </c>
      <c r="I352">
        <v>2</v>
      </c>
      <c r="J352">
        <v>0</v>
      </c>
      <c r="K352">
        <v>0</v>
      </c>
      <c r="L352">
        <v>4.5999999999999996</v>
      </c>
      <c r="M352">
        <v>4.5999999999999996</v>
      </c>
      <c r="N352">
        <v>61.8</v>
      </c>
      <c r="O352">
        <v>63.7</v>
      </c>
      <c r="P352">
        <v>19</v>
      </c>
      <c r="Q352">
        <v>69</v>
      </c>
      <c r="R352">
        <v>3.6</v>
      </c>
      <c r="S352">
        <v>0</v>
      </c>
      <c r="T352">
        <v>0</v>
      </c>
      <c r="U352">
        <v>1</v>
      </c>
      <c r="V352">
        <v>1</v>
      </c>
      <c r="W352">
        <v>1</v>
      </c>
      <c r="X352">
        <v>3</v>
      </c>
      <c r="Y352">
        <v>157</v>
      </c>
      <c r="Z352">
        <v>4</v>
      </c>
      <c r="AA352">
        <v>16</v>
      </c>
      <c r="AB352">
        <v>4</v>
      </c>
      <c r="AC352">
        <v>7</v>
      </c>
      <c r="AD352" s="3">
        <v>27.5</v>
      </c>
      <c r="AE352">
        <v>17</v>
      </c>
      <c r="AF352">
        <v>23</v>
      </c>
      <c r="AG352">
        <v>195</v>
      </c>
      <c r="AH352">
        <v>2</v>
      </c>
      <c r="AI352">
        <v>0</v>
      </c>
      <c r="AJ352">
        <v>0</v>
      </c>
      <c r="AK352">
        <v>0</v>
      </c>
      <c r="AL352">
        <v>8.5</v>
      </c>
      <c r="AM352">
        <v>8.5</v>
      </c>
      <c r="AN352">
        <v>73.900000000000006</v>
      </c>
      <c r="AO352">
        <v>128</v>
      </c>
      <c r="AP352">
        <v>36</v>
      </c>
      <c r="AQ352">
        <v>209</v>
      </c>
      <c r="AR352">
        <v>5.8</v>
      </c>
      <c r="AS352">
        <v>3</v>
      </c>
      <c r="AT352">
        <v>0</v>
      </c>
      <c r="AU352">
        <v>0</v>
      </c>
      <c r="AV352">
        <v>5</v>
      </c>
      <c r="AW352">
        <v>5</v>
      </c>
      <c r="AX352">
        <v>3</v>
      </c>
      <c r="AY352">
        <v>134</v>
      </c>
      <c r="AZ352">
        <v>4</v>
      </c>
      <c r="BA352">
        <v>9</v>
      </c>
      <c r="BB352">
        <v>1</v>
      </c>
      <c r="BC352">
        <v>2</v>
      </c>
      <c r="BD352" s="3">
        <f t="shared" si="11"/>
        <v>32.5</v>
      </c>
    </row>
    <row r="353" spans="1:56">
      <c r="A353" t="s">
        <v>0</v>
      </c>
      <c r="B353">
        <f t="shared" si="10"/>
        <v>0</v>
      </c>
      <c r="C353" t="s">
        <v>68</v>
      </c>
      <c r="D353" t="s">
        <v>52</v>
      </c>
      <c r="E353">
        <v>30</v>
      </c>
      <c r="F353">
        <v>44</v>
      </c>
      <c r="G353">
        <v>304</v>
      </c>
      <c r="H353">
        <v>3</v>
      </c>
      <c r="I353">
        <v>2</v>
      </c>
      <c r="J353">
        <v>1</v>
      </c>
      <c r="K353">
        <v>8</v>
      </c>
      <c r="L353">
        <v>7.1</v>
      </c>
      <c r="M353">
        <v>6.8</v>
      </c>
      <c r="N353">
        <v>68.2</v>
      </c>
      <c r="O353">
        <v>91.5</v>
      </c>
      <c r="P353">
        <v>25</v>
      </c>
      <c r="Q353">
        <v>92</v>
      </c>
      <c r="R353">
        <v>3.7</v>
      </c>
      <c r="S353">
        <v>0</v>
      </c>
      <c r="T353">
        <v>1</v>
      </c>
      <c r="U353">
        <v>2</v>
      </c>
      <c r="V353">
        <v>2</v>
      </c>
      <c r="W353">
        <v>2</v>
      </c>
      <c r="X353">
        <v>1</v>
      </c>
      <c r="Y353">
        <v>51</v>
      </c>
      <c r="Z353">
        <v>4</v>
      </c>
      <c r="AA353">
        <v>12</v>
      </c>
      <c r="AB353">
        <v>2</v>
      </c>
      <c r="AC353">
        <v>3</v>
      </c>
      <c r="AD353" s="3">
        <v>30.5</v>
      </c>
      <c r="AE353">
        <v>27</v>
      </c>
      <c r="AF353">
        <v>39</v>
      </c>
      <c r="AG353">
        <v>184</v>
      </c>
      <c r="AH353">
        <v>4</v>
      </c>
      <c r="AI353">
        <v>1</v>
      </c>
      <c r="AJ353">
        <v>2</v>
      </c>
      <c r="AK353">
        <v>16</v>
      </c>
      <c r="AL353">
        <v>5.0999999999999996</v>
      </c>
      <c r="AM353">
        <v>4.5</v>
      </c>
      <c r="AN353">
        <v>69.2</v>
      </c>
      <c r="AO353">
        <v>102.9</v>
      </c>
      <c r="AP353">
        <v>21</v>
      </c>
      <c r="AQ353">
        <v>53</v>
      </c>
      <c r="AR353">
        <v>2.5</v>
      </c>
      <c r="AS353">
        <v>0</v>
      </c>
      <c r="AT353">
        <v>2</v>
      </c>
      <c r="AU353">
        <v>2</v>
      </c>
      <c r="AV353">
        <v>2</v>
      </c>
      <c r="AW353">
        <v>2</v>
      </c>
      <c r="AX353">
        <v>4</v>
      </c>
      <c r="AY353">
        <v>180</v>
      </c>
      <c r="AZ353">
        <v>5</v>
      </c>
      <c r="BA353">
        <v>13</v>
      </c>
      <c r="BB353">
        <v>0</v>
      </c>
      <c r="BC353">
        <v>0</v>
      </c>
      <c r="BD353" s="3">
        <f t="shared" si="11"/>
        <v>29.5</v>
      </c>
    </row>
    <row r="354" spans="1:56">
      <c r="A354" t="s">
        <v>1</v>
      </c>
      <c r="B354">
        <f t="shared" si="10"/>
        <v>1</v>
      </c>
      <c r="C354" t="s">
        <v>68</v>
      </c>
      <c r="D354" t="s">
        <v>57</v>
      </c>
      <c r="E354">
        <v>32</v>
      </c>
      <c r="F354">
        <v>48</v>
      </c>
      <c r="G354">
        <v>281</v>
      </c>
      <c r="H354">
        <v>1</v>
      </c>
      <c r="I354">
        <v>2</v>
      </c>
      <c r="J354">
        <v>0</v>
      </c>
      <c r="K354">
        <v>0</v>
      </c>
      <c r="L354">
        <v>5.9</v>
      </c>
      <c r="M354">
        <v>5.9</v>
      </c>
      <c r="N354">
        <v>66.7</v>
      </c>
      <c r="O354">
        <v>71.599999999999994</v>
      </c>
      <c r="P354">
        <v>30</v>
      </c>
      <c r="Q354">
        <v>115</v>
      </c>
      <c r="R354">
        <v>3.8</v>
      </c>
      <c r="S354">
        <v>0</v>
      </c>
      <c r="T354">
        <v>4</v>
      </c>
      <c r="U354">
        <v>4</v>
      </c>
      <c r="V354">
        <v>1</v>
      </c>
      <c r="W354">
        <v>1</v>
      </c>
      <c r="X354">
        <v>5</v>
      </c>
      <c r="Y354">
        <v>244</v>
      </c>
      <c r="Z354">
        <v>6</v>
      </c>
      <c r="AA354">
        <v>17</v>
      </c>
      <c r="AB354">
        <v>1</v>
      </c>
      <c r="AC354">
        <v>2</v>
      </c>
      <c r="AD354" s="3">
        <v>37</v>
      </c>
      <c r="AE354">
        <v>25</v>
      </c>
      <c r="AF354">
        <v>46</v>
      </c>
      <c r="AG354">
        <v>204</v>
      </c>
      <c r="AH354">
        <v>0</v>
      </c>
      <c r="AI354">
        <v>1</v>
      </c>
      <c r="AJ354">
        <v>1</v>
      </c>
      <c r="AK354">
        <v>17</v>
      </c>
      <c r="AL354">
        <v>4.8</v>
      </c>
      <c r="AM354">
        <v>4.3</v>
      </c>
      <c r="AN354">
        <v>54.3</v>
      </c>
      <c r="AO354">
        <v>56.8</v>
      </c>
      <c r="AP354">
        <v>27</v>
      </c>
      <c r="AQ354">
        <v>121</v>
      </c>
      <c r="AR354">
        <v>4.5</v>
      </c>
      <c r="AS354">
        <v>1</v>
      </c>
      <c r="AT354">
        <v>3</v>
      </c>
      <c r="AU354">
        <v>3</v>
      </c>
      <c r="AV354">
        <v>1</v>
      </c>
      <c r="AW354">
        <v>1</v>
      </c>
      <c r="AX354">
        <v>7</v>
      </c>
      <c r="AY354">
        <v>322</v>
      </c>
      <c r="AZ354">
        <v>5</v>
      </c>
      <c r="BA354">
        <v>19</v>
      </c>
      <c r="BB354">
        <v>1</v>
      </c>
      <c r="BC354">
        <v>1</v>
      </c>
      <c r="BD354" s="3">
        <f t="shared" si="11"/>
        <v>23</v>
      </c>
    </row>
    <row r="355" spans="1:56">
      <c r="A355" t="s">
        <v>1</v>
      </c>
      <c r="B355">
        <f t="shared" si="10"/>
        <v>1</v>
      </c>
      <c r="C355" t="s">
        <v>68</v>
      </c>
      <c r="D355" t="s">
        <v>67</v>
      </c>
      <c r="E355">
        <v>34</v>
      </c>
      <c r="F355">
        <v>45</v>
      </c>
      <c r="G355">
        <v>411</v>
      </c>
      <c r="H355">
        <v>3</v>
      </c>
      <c r="I355">
        <v>0</v>
      </c>
      <c r="J355">
        <v>3</v>
      </c>
      <c r="K355">
        <v>21</v>
      </c>
      <c r="L355">
        <v>9.6</v>
      </c>
      <c r="M355">
        <v>8.6</v>
      </c>
      <c r="N355">
        <v>75.599999999999994</v>
      </c>
      <c r="O355">
        <v>125.3</v>
      </c>
      <c r="P355">
        <v>25</v>
      </c>
      <c r="Q355">
        <v>67</v>
      </c>
      <c r="R355">
        <v>2.7</v>
      </c>
      <c r="S355">
        <v>1</v>
      </c>
      <c r="T355">
        <v>1</v>
      </c>
      <c r="U355">
        <v>3</v>
      </c>
      <c r="V355">
        <v>1</v>
      </c>
      <c r="W355">
        <v>2</v>
      </c>
      <c r="X355">
        <v>5</v>
      </c>
      <c r="Y355">
        <v>227</v>
      </c>
      <c r="Z355">
        <v>4</v>
      </c>
      <c r="AA355">
        <v>15</v>
      </c>
      <c r="AB355">
        <v>2</v>
      </c>
      <c r="AC355">
        <v>2</v>
      </c>
      <c r="AD355" s="3">
        <v>33</v>
      </c>
      <c r="AE355">
        <v>23</v>
      </c>
      <c r="AF355">
        <v>37</v>
      </c>
      <c r="AG355">
        <v>326</v>
      </c>
      <c r="AH355">
        <v>3</v>
      </c>
      <c r="AI355">
        <v>1</v>
      </c>
      <c r="AJ355">
        <v>2</v>
      </c>
      <c r="AK355">
        <v>15</v>
      </c>
      <c r="AL355">
        <v>9.1999999999999993</v>
      </c>
      <c r="AM355">
        <v>8.4</v>
      </c>
      <c r="AN355">
        <v>62.2</v>
      </c>
      <c r="AO355">
        <v>106.4</v>
      </c>
      <c r="AP355">
        <v>22</v>
      </c>
      <c r="AQ355">
        <v>74</v>
      </c>
      <c r="AR355">
        <v>3.4</v>
      </c>
      <c r="AS355">
        <v>0</v>
      </c>
      <c r="AT355">
        <v>1</v>
      </c>
      <c r="AU355">
        <v>1</v>
      </c>
      <c r="AV355">
        <v>3</v>
      </c>
      <c r="AW355">
        <v>3</v>
      </c>
      <c r="AX355">
        <v>5</v>
      </c>
      <c r="AY355">
        <v>251</v>
      </c>
      <c r="AZ355">
        <v>4</v>
      </c>
      <c r="BA355">
        <v>11</v>
      </c>
      <c r="BB355">
        <v>1</v>
      </c>
      <c r="BC355">
        <v>2</v>
      </c>
      <c r="BD355" s="3">
        <f t="shared" si="11"/>
        <v>27</v>
      </c>
    </row>
    <row r="356" spans="1:56">
      <c r="A356" t="s">
        <v>0</v>
      </c>
      <c r="B356">
        <f t="shared" si="10"/>
        <v>0</v>
      </c>
      <c r="C356" t="s">
        <v>68</v>
      </c>
      <c r="D356" t="s">
        <v>66</v>
      </c>
      <c r="E356">
        <v>22</v>
      </c>
      <c r="F356">
        <v>34</v>
      </c>
      <c r="G356">
        <v>136</v>
      </c>
      <c r="H356">
        <v>2</v>
      </c>
      <c r="I356">
        <v>0</v>
      </c>
      <c r="J356">
        <v>0</v>
      </c>
      <c r="K356">
        <v>0</v>
      </c>
      <c r="L356">
        <v>4</v>
      </c>
      <c r="M356">
        <v>4</v>
      </c>
      <c r="N356">
        <v>64.7</v>
      </c>
      <c r="O356">
        <v>92.3</v>
      </c>
      <c r="P356">
        <v>20</v>
      </c>
      <c r="Q356">
        <v>86</v>
      </c>
      <c r="R356">
        <v>4.3</v>
      </c>
      <c r="S356">
        <v>0</v>
      </c>
      <c r="T356">
        <v>1</v>
      </c>
      <c r="U356">
        <v>1</v>
      </c>
      <c r="V356">
        <v>2</v>
      </c>
      <c r="W356">
        <v>2</v>
      </c>
      <c r="X356">
        <v>5</v>
      </c>
      <c r="Y356">
        <v>253</v>
      </c>
      <c r="Z356">
        <v>6</v>
      </c>
      <c r="AA356">
        <v>13</v>
      </c>
      <c r="AB356">
        <v>0</v>
      </c>
      <c r="AC356">
        <v>1</v>
      </c>
      <c r="AD356" s="3">
        <v>15</v>
      </c>
      <c r="AE356">
        <v>19</v>
      </c>
      <c r="AF356">
        <v>30</v>
      </c>
      <c r="AG356">
        <v>208</v>
      </c>
      <c r="AH356">
        <v>2</v>
      </c>
      <c r="AI356">
        <v>0</v>
      </c>
      <c r="AJ356">
        <v>2</v>
      </c>
      <c r="AK356">
        <v>16</v>
      </c>
      <c r="AL356">
        <v>7.5</v>
      </c>
      <c r="AM356">
        <v>6.5</v>
      </c>
      <c r="AN356">
        <v>63.3</v>
      </c>
      <c r="AO356">
        <v>106</v>
      </c>
      <c r="AP356">
        <v>35</v>
      </c>
      <c r="AQ356">
        <v>174</v>
      </c>
      <c r="AR356">
        <v>5</v>
      </c>
      <c r="AS356">
        <v>1</v>
      </c>
      <c r="AT356">
        <v>3</v>
      </c>
      <c r="AU356">
        <v>3</v>
      </c>
      <c r="AV356">
        <v>3</v>
      </c>
      <c r="AW356">
        <v>3</v>
      </c>
      <c r="AX356">
        <v>3</v>
      </c>
      <c r="AY356">
        <v>154</v>
      </c>
      <c r="AZ356">
        <v>6</v>
      </c>
      <c r="BA356">
        <v>15</v>
      </c>
      <c r="BB356">
        <v>3</v>
      </c>
      <c r="BC356">
        <v>3</v>
      </c>
      <c r="BD356" s="3">
        <f t="shared" si="11"/>
        <v>45</v>
      </c>
    </row>
    <row r="357" spans="1:56">
      <c r="A357" t="s">
        <v>0</v>
      </c>
      <c r="B357">
        <f t="shared" si="10"/>
        <v>0</v>
      </c>
      <c r="C357" t="s">
        <v>67</v>
      </c>
      <c r="D357" t="s">
        <v>49</v>
      </c>
      <c r="E357">
        <v>16</v>
      </c>
      <c r="F357">
        <v>27</v>
      </c>
      <c r="G357">
        <v>207</v>
      </c>
      <c r="H357">
        <v>1</v>
      </c>
      <c r="I357">
        <v>1</v>
      </c>
      <c r="J357">
        <v>4</v>
      </c>
      <c r="K357">
        <v>28</v>
      </c>
      <c r="L357">
        <v>8.6999999999999993</v>
      </c>
      <c r="M357">
        <v>6.7</v>
      </c>
      <c r="N357">
        <v>59.3</v>
      </c>
      <c r="O357">
        <v>80.3</v>
      </c>
      <c r="P357">
        <v>19</v>
      </c>
      <c r="Q357">
        <v>54</v>
      </c>
      <c r="R357">
        <v>2.8</v>
      </c>
      <c r="S357">
        <v>2</v>
      </c>
      <c r="T357">
        <v>1</v>
      </c>
      <c r="U357">
        <v>1</v>
      </c>
      <c r="V357">
        <v>3</v>
      </c>
      <c r="W357">
        <v>3</v>
      </c>
      <c r="X357">
        <v>5</v>
      </c>
      <c r="Y357">
        <v>250</v>
      </c>
      <c r="Z357">
        <v>4</v>
      </c>
      <c r="AA357">
        <v>11</v>
      </c>
      <c r="AB357">
        <v>0</v>
      </c>
      <c r="AC357">
        <v>0</v>
      </c>
      <c r="AD357" s="3">
        <v>21.5</v>
      </c>
      <c r="AE357">
        <v>18</v>
      </c>
      <c r="AF357">
        <v>34</v>
      </c>
      <c r="AG357">
        <v>138</v>
      </c>
      <c r="AH357">
        <v>1</v>
      </c>
      <c r="AI357">
        <v>0</v>
      </c>
      <c r="AJ357">
        <v>1</v>
      </c>
      <c r="AK357">
        <v>9</v>
      </c>
      <c r="AL357">
        <v>4.3</v>
      </c>
      <c r="AM357">
        <v>3.9</v>
      </c>
      <c r="AN357">
        <v>52.9</v>
      </c>
      <c r="AO357">
        <v>72.900000000000006</v>
      </c>
      <c r="AP357">
        <v>39</v>
      </c>
      <c r="AQ357">
        <v>217</v>
      </c>
      <c r="AR357">
        <v>5.6</v>
      </c>
      <c r="AS357">
        <v>1</v>
      </c>
      <c r="AT357">
        <v>4</v>
      </c>
      <c r="AU357">
        <v>4</v>
      </c>
      <c r="AV357">
        <v>2</v>
      </c>
      <c r="AW357">
        <v>2</v>
      </c>
      <c r="AX357">
        <v>4</v>
      </c>
      <c r="AY357">
        <v>187</v>
      </c>
      <c r="AZ357">
        <v>8</v>
      </c>
      <c r="BA357">
        <v>18</v>
      </c>
      <c r="BB357">
        <v>1</v>
      </c>
      <c r="BC357">
        <v>2</v>
      </c>
      <c r="BD357" s="3">
        <f t="shared" si="11"/>
        <v>38.5</v>
      </c>
    </row>
    <row r="358" spans="1:56">
      <c r="A358" t="s">
        <v>0</v>
      </c>
      <c r="B358">
        <f t="shared" si="10"/>
        <v>0</v>
      </c>
      <c r="C358" t="s">
        <v>67</v>
      </c>
      <c r="D358" t="s">
        <v>63</v>
      </c>
      <c r="E358">
        <v>14</v>
      </c>
      <c r="F358">
        <v>29</v>
      </c>
      <c r="G358">
        <v>129</v>
      </c>
      <c r="H358">
        <v>1</v>
      </c>
      <c r="I358">
        <v>0</v>
      </c>
      <c r="J358">
        <v>2</v>
      </c>
      <c r="K358">
        <v>16</v>
      </c>
      <c r="L358">
        <v>5</v>
      </c>
      <c r="M358">
        <v>4.2</v>
      </c>
      <c r="N358">
        <v>48.3</v>
      </c>
      <c r="O358">
        <v>72.3</v>
      </c>
      <c r="P358">
        <v>23</v>
      </c>
      <c r="Q358">
        <v>146</v>
      </c>
      <c r="R358">
        <v>6.3</v>
      </c>
      <c r="S358">
        <v>0</v>
      </c>
      <c r="T358">
        <v>3</v>
      </c>
      <c r="U358">
        <v>3</v>
      </c>
      <c r="V358">
        <v>1</v>
      </c>
      <c r="W358">
        <v>1</v>
      </c>
      <c r="X358">
        <v>5</v>
      </c>
      <c r="Y358">
        <v>212</v>
      </c>
      <c r="Z358">
        <v>2</v>
      </c>
      <c r="AA358">
        <v>12</v>
      </c>
      <c r="AB358">
        <v>1</v>
      </c>
      <c r="AC358">
        <v>1</v>
      </c>
      <c r="AD358" s="3">
        <v>24</v>
      </c>
      <c r="AE358">
        <v>22</v>
      </c>
      <c r="AF358">
        <v>34</v>
      </c>
      <c r="AG358">
        <v>162</v>
      </c>
      <c r="AH358">
        <v>1</v>
      </c>
      <c r="AI358">
        <v>0</v>
      </c>
      <c r="AJ358">
        <v>3</v>
      </c>
      <c r="AK358">
        <v>14</v>
      </c>
      <c r="AL358">
        <v>5.2</v>
      </c>
      <c r="AM358">
        <v>4.4000000000000004</v>
      </c>
      <c r="AN358">
        <v>64.7</v>
      </c>
      <c r="AO358">
        <v>85.7</v>
      </c>
      <c r="AP358">
        <v>33</v>
      </c>
      <c r="AQ358">
        <v>103</v>
      </c>
      <c r="AR358">
        <v>3.1</v>
      </c>
      <c r="AS358">
        <v>0</v>
      </c>
      <c r="AT358">
        <v>4</v>
      </c>
      <c r="AU358">
        <v>4</v>
      </c>
      <c r="AV358">
        <v>1</v>
      </c>
      <c r="AW358">
        <v>1</v>
      </c>
      <c r="AX358">
        <v>5</v>
      </c>
      <c r="AY358">
        <v>253</v>
      </c>
      <c r="AZ358">
        <v>6</v>
      </c>
      <c r="BA358">
        <v>18</v>
      </c>
      <c r="BB358">
        <v>1</v>
      </c>
      <c r="BC358">
        <v>1</v>
      </c>
      <c r="BD358" s="3">
        <f t="shared" si="11"/>
        <v>36</v>
      </c>
    </row>
    <row r="359" spans="1:56">
      <c r="A359" t="s">
        <v>1</v>
      </c>
      <c r="B359">
        <f t="shared" si="10"/>
        <v>1</v>
      </c>
      <c r="C359" t="s">
        <v>67</v>
      </c>
      <c r="D359" t="s">
        <v>65</v>
      </c>
      <c r="E359">
        <v>12</v>
      </c>
      <c r="F359">
        <v>25</v>
      </c>
      <c r="G359">
        <v>148</v>
      </c>
      <c r="H359">
        <v>1</v>
      </c>
      <c r="I359">
        <v>0</v>
      </c>
      <c r="J359">
        <v>3</v>
      </c>
      <c r="K359">
        <v>22</v>
      </c>
      <c r="L359">
        <v>6.8</v>
      </c>
      <c r="M359">
        <v>5.3</v>
      </c>
      <c r="N359">
        <v>48</v>
      </c>
      <c r="O359">
        <v>80.099999999999994</v>
      </c>
      <c r="P359">
        <v>31</v>
      </c>
      <c r="Q359">
        <v>145</v>
      </c>
      <c r="R359">
        <v>4.7</v>
      </c>
      <c r="S359">
        <v>0</v>
      </c>
      <c r="T359">
        <v>3</v>
      </c>
      <c r="U359">
        <v>3</v>
      </c>
      <c r="V359">
        <v>1</v>
      </c>
      <c r="W359">
        <v>1</v>
      </c>
      <c r="X359">
        <v>6</v>
      </c>
      <c r="Y359">
        <v>281</v>
      </c>
      <c r="Z359">
        <v>4</v>
      </c>
      <c r="AA359">
        <v>14</v>
      </c>
      <c r="AB359">
        <v>0</v>
      </c>
      <c r="AC359">
        <v>1</v>
      </c>
      <c r="AD359" s="3">
        <v>30</v>
      </c>
      <c r="AE359">
        <v>25</v>
      </c>
      <c r="AF359">
        <v>41</v>
      </c>
      <c r="AG359">
        <v>342</v>
      </c>
      <c r="AH359">
        <v>1</v>
      </c>
      <c r="AI359">
        <v>2</v>
      </c>
      <c r="AJ359">
        <v>1</v>
      </c>
      <c r="AK359">
        <v>11</v>
      </c>
      <c r="AL359">
        <v>8.6</v>
      </c>
      <c r="AM359">
        <v>8.1</v>
      </c>
      <c r="AN359">
        <v>61</v>
      </c>
      <c r="AO359">
        <v>75.5</v>
      </c>
      <c r="AP359">
        <v>22</v>
      </c>
      <c r="AQ359">
        <v>84</v>
      </c>
      <c r="AR359">
        <v>3.8</v>
      </c>
      <c r="AS359">
        <v>1</v>
      </c>
      <c r="AT359">
        <v>0</v>
      </c>
      <c r="AU359">
        <v>2</v>
      </c>
      <c r="AV359">
        <v>2</v>
      </c>
      <c r="AW359">
        <v>2</v>
      </c>
      <c r="AX359">
        <v>6</v>
      </c>
      <c r="AY359">
        <v>285</v>
      </c>
      <c r="AZ359">
        <v>5</v>
      </c>
      <c r="BA359">
        <v>13</v>
      </c>
      <c r="BB359">
        <v>0</v>
      </c>
      <c r="BC359">
        <v>0</v>
      </c>
      <c r="BD359" s="3">
        <f t="shared" si="11"/>
        <v>30</v>
      </c>
    </row>
    <row r="360" spans="1:56">
      <c r="A360" t="s">
        <v>0</v>
      </c>
      <c r="B360">
        <f t="shared" si="10"/>
        <v>0</v>
      </c>
      <c r="C360" t="s">
        <v>67</v>
      </c>
      <c r="D360" t="s">
        <v>57</v>
      </c>
      <c r="E360">
        <v>22</v>
      </c>
      <c r="F360">
        <v>36</v>
      </c>
      <c r="G360">
        <v>180</v>
      </c>
      <c r="H360">
        <v>1</v>
      </c>
      <c r="I360">
        <v>2</v>
      </c>
      <c r="J360">
        <v>2</v>
      </c>
      <c r="K360">
        <v>17</v>
      </c>
      <c r="L360">
        <v>5.5</v>
      </c>
      <c r="M360">
        <v>4.7</v>
      </c>
      <c r="N360">
        <v>61.1</v>
      </c>
      <c r="O360">
        <v>60</v>
      </c>
      <c r="P360">
        <v>13</v>
      </c>
      <c r="Q360">
        <v>40</v>
      </c>
      <c r="R360">
        <v>3.1</v>
      </c>
      <c r="S360">
        <v>0</v>
      </c>
      <c r="T360">
        <v>1</v>
      </c>
      <c r="U360">
        <v>1</v>
      </c>
      <c r="V360">
        <v>1</v>
      </c>
      <c r="W360">
        <v>1</v>
      </c>
      <c r="X360">
        <v>4</v>
      </c>
      <c r="Y360">
        <v>209</v>
      </c>
      <c r="Z360">
        <v>2</v>
      </c>
      <c r="AA360">
        <v>10</v>
      </c>
      <c r="AB360">
        <v>1</v>
      </c>
      <c r="AC360">
        <v>3</v>
      </c>
      <c r="AD360" s="3">
        <v>21.5</v>
      </c>
      <c r="AE360">
        <v>23</v>
      </c>
      <c r="AF360">
        <v>32</v>
      </c>
      <c r="AG360">
        <v>206</v>
      </c>
      <c r="AH360">
        <v>2</v>
      </c>
      <c r="AI360">
        <v>1</v>
      </c>
      <c r="AJ360">
        <v>1</v>
      </c>
      <c r="AK360">
        <v>1</v>
      </c>
      <c r="AL360">
        <v>6.5</v>
      </c>
      <c r="AM360">
        <v>6.2</v>
      </c>
      <c r="AN360">
        <v>71.900000000000006</v>
      </c>
      <c r="AO360">
        <v>96.6</v>
      </c>
      <c r="AP360">
        <v>37</v>
      </c>
      <c r="AQ360">
        <v>132</v>
      </c>
      <c r="AR360">
        <v>3.6</v>
      </c>
      <c r="AS360">
        <v>1</v>
      </c>
      <c r="AT360">
        <v>2</v>
      </c>
      <c r="AU360">
        <v>2</v>
      </c>
      <c r="AV360">
        <v>2</v>
      </c>
      <c r="AW360">
        <v>2</v>
      </c>
      <c r="AX360">
        <v>3</v>
      </c>
      <c r="AY360">
        <v>170</v>
      </c>
      <c r="AZ360">
        <v>6</v>
      </c>
      <c r="BA360">
        <v>15</v>
      </c>
      <c r="BB360">
        <v>0</v>
      </c>
      <c r="BC360">
        <v>2</v>
      </c>
      <c r="BD360" s="3">
        <f t="shared" si="11"/>
        <v>38.5</v>
      </c>
    </row>
    <row r="361" spans="1:56">
      <c r="A361" t="s">
        <v>0</v>
      </c>
      <c r="B361">
        <f t="shared" si="10"/>
        <v>0</v>
      </c>
      <c r="C361" t="s">
        <v>67</v>
      </c>
      <c r="D361" t="s">
        <v>54</v>
      </c>
      <c r="E361">
        <v>25</v>
      </c>
      <c r="F361">
        <v>42</v>
      </c>
      <c r="G361">
        <v>244</v>
      </c>
      <c r="H361">
        <v>0</v>
      </c>
      <c r="I361">
        <v>1</v>
      </c>
      <c r="J361">
        <v>6</v>
      </c>
      <c r="K361">
        <v>31</v>
      </c>
      <c r="L361">
        <v>6.5</v>
      </c>
      <c r="M361">
        <v>5.0999999999999996</v>
      </c>
      <c r="N361">
        <v>59.5</v>
      </c>
      <c r="O361">
        <v>66</v>
      </c>
      <c r="P361">
        <v>17</v>
      </c>
      <c r="Q361">
        <v>64</v>
      </c>
      <c r="R361">
        <v>3.8</v>
      </c>
      <c r="S361">
        <v>1</v>
      </c>
      <c r="T361">
        <v>3</v>
      </c>
      <c r="U361">
        <v>4</v>
      </c>
      <c r="V361">
        <v>0</v>
      </c>
      <c r="W361">
        <v>0</v>
      </c>
      <c r="X361">
        <v>3</v>
      </c>
      <c r="Y361">
        <v>154</v>
      </c>
      <c r="Z361">
        <v>3</v>
      </c>
      <c r="AA361">
        <v>15</v>
      </c>
      <c r="AB361">
        <v>3</v>
      </c>
      <c r="AC361">
        <v>5</v>
      </c>
      <c r="AD361" s="3">
        <v>29.5</v>
      </c>
      <c r="AE361">
        <v>18</v>
      </c>
      <c r="AF361">
        <v>30</v>
      </c>
      <c r="AG361">
        <v>244</v>
      </c>
      <c r="AH361">
        <v>2</v>
      </c>
      <c r="AI361">
        <v>0</v>
      </c>
      <c r="AJ361">
        <v>2</v>
      </c>
      <c r="AK361">
        <v>9</v>
      </c>
      <c r="AL361">
        <v>8.4</v>
      </c>
      <c r="AM361">
        <v>7.6</v>
      </c>
      <c r="AN361">
        <v>60</v>
      </c>
      <c r="AO361">
        <v>108.2</v>
      </c>
      <c r="AP361">
        <v>29</v>
      </c>
      <c r="AQ361">
        <v>153</v>
      </c>
      <c r="AR361">
        <v>5.3</v>
      </c>
      <c r="AS361">
        <v>2</v>
      </c>
      <c r="AT361">
        <v>1</v>
      </c>
      <c r="AU361">
        <v>2</v>
      </c>
      <c r="AV361">
        <v>4</v>
      </c>
      <c r="AW361">
        <v>5</v>
      </c>
      <c r="AX361">
        <v>2</v>
      </c>
      <c r="AY361">
        <v>75</v>
      </c>
      <c r="AZ361">
        <v>7</v>
      </c>
      <c r="BA361">
        <v>12</v>
      </c>
      <c r="BB361">
        <v>0</v>
      </c>
      <c r="BC361">
        <v>0</v>
      </c>
      <c r="BD361" s="3">
        <f t="shared" si="11"/>
        <v>30.5</v>
      </c>
    </row>
    <row r="362" spans="1:56">
      <c r="A362" t="s">
        <v>0</v>
      </c>
      <c r="B362">
        <f t="shared" si="10"/>
        <v>0</v>
      </c>
      <c r="C362" t="s">
        <v>67</v>
      </c>
      <c r="D362" t="s">
        <v>42</v>
      </c>
      <c r="E362">
        <v>13</v>
      </c>
      <c r="F362">
        <v>21</v>
      </c>
      <c r="G362">
        <v>110</v>
      </c>
      <c r="H362">
        <v>0</v>
      </c>
      <c r="I362">
        <v>1</v>
      </c>
      <c r="J362">
        <v>2</v>
      </c>
      <c r="K362">
        <v>9</v>
      </c>
      <c r="L362">
        <v>5.7</v>
      </c>
      <c r="M362">
        <v>4.8</v>
      </c>
      <c r="N362">
        <v>61.9</v>
      </c>
      <c r="O362">
        <v>55.7</v>
      </c>
      <c r="P362">
        <v>21</v>
      </c>
      <c r="Q362">
        <v>93</v>
      </c>
      <c r="R362">
        <v>4.4000000000000004</v>
      </c>
      <c r="S362">
        <v>0</v>
      </c>
      <c r="T362">
        <v>1</v>
      </c>
      <c r="U362">
        <v>1</v>
      </c>
      <c r="V362">
        <v>1</v>
      </c>
      <c r="W362">
        <v>1</v>
      </c>
      <c r="X362">
        <v>7</v>
      </c>
      <c r="Y362">
        <v>362</v>
      </c>
      <c r="Z362">
        <v>2</v>
      </c>
      <c r="AA362">
        <v>10</v>
      </c>
      <c r="AB362">
        <v>0</v>
      </c>
      <c r="AC362">
        <v>0</v>
      </c>
      <c r="AD362" s="3">
        <v>23</v>
      </c>
      <c r="AE362">
        <v>26</v>
      </c>
      <c r="AF362">
        <v>33</v>
      </c>
      <c r="AG362">
        <v>249</v>
      </c>
      <c r="AH362">
        <v>1</v>
      </c>
      <c r="AI362">
        <v>1</v>
      </c>
      <c r="AJ362">
        <v>1</v>
      </c>
      <c r="AK362">
        <v>4</v>
      </c>
      <c r="AL362">
        <v>7.7</v>
      </c>
      <c r="AM362">
        <v>7.3</v>
      </c>
      <c r="AN362">
        <v>78.8</v>
      </c>
      <c r="AO362">
        <v>95.6</v>
      </c>
      <c r="AP362">
        <v>29</v>
      </c>
      <c r="AQ362">
        <v>111</v>
      </c>
      <c r="AR362">
        <v>3.8</v>
      </c>
      <c r="AS362">
        <v>2</v>
      </c>
      <c r="AT362">
        <v>1</v>
      </c>
      <c r="AU362">
        <v>1</v>
      </c>
      <c r="AV362">
        <v>3</v>
      </c>
      <c r="AW362">
        <v>3</v>
      </c>
      <c r="AX362">
        <v>5</v>
      </c>
      <c r="AY362">
        <v>240</v>
      </c>
      <c r="AZ362">
        <v>6</v>
      </c>
      <c r="BA362">
        <v>12</v>
      </c>
      <c r="BB362">
        <v>0</v>
      </c>
      <c r="BC362">
        <v>0</v>
      </c>
      <c r="BD362" s="3">
        <f t="shared" si="11"/>
        <v>37</v>
      </c>
    </row>
    <row r="363" spans="1:56">
      <c r="A363" t="s">
        <v>1</v>
      </c>
      <c r="B363">
        <f t="shared" si="10"/>
        <v>1</v>
      </c>
      <c r="C363" t="s">
        <v>67</v>
      </c>
      <c r="D363" t="s">
        <v>68</v>
      </c>
      <c r="E363">
        <v>16</v>
      </c>
      <c r="F363">
        <v>22</v>
      </c>
      <c r="G363">
        <v>170</v>
      </c>
      <c r="H363">
        <v>2</v>
      </c>
      <c r="I363">
        <v>0</v>
      </c>
      <c r="J363">
        <v>1</v>
      </c>
      <c r="K363">
        <v>7</v>
      </c>
      <c r="L363">
        <v>8</v>
      </c>
      <c r="M363">
        <v>7.4</v>
      </c>
      <c r="N363">
        <v>72.7</v>
      </c>
      <c r="O363">
        <v>125.2</v>
      </c>
      <c r="P363">
        <v>27</v>
      </c>
      <c r="Q363">
        <v>173</v>
      </c>
      <c r="R363">
        <v>6.4</v>
      </c>
      <c r="S363">
        <v>1</v>
      </c>
      <c r="T363">
        <v>0</v>
      </c>
      <c r="U363">
        <v>0</v>
      </c>
      <c r="V363">
        <v>3</v>
      </c>
      <c r="W363">
        <v>3</v>
      </c>
      <c r="X363">
        <v>7</v>
      </c>
      <c r="Y363">
        <v>360</v>
      </c>
      <c r="Z363">
        <v>4</v>
      </c>
      <c r="AA363">
        <v>12</v>
      </c>
      <c r="AB363">
        <v>0</v>
      </c>
      <c r="AC363">
        <v>0</v>
      </c>
      <c r="AD363" s="3">
        <v>29.5</v>
      </c>
      <c r="AE363">
        <v>32</v>
      </c>
      <c r="AF363">
        <v>49</v>
      </c>
      <c r="AG363">
        <v>276</v>
      </c>
      <c r="AH363">
        <v>0</v>
      </c>
      <c r="AI363">
        <v>0</v>
      </c>
      <c r="AJ363">
        <v>1</v>
      </c>
      <c r="AK363">
        <v>14</v>
      </c>
      <c r="AL363">
        <v>5.9</v>
      </c>
      <c r="AM363">
        <v>5.5</v>
      </c>
      <c r="AN363">
        <v>65.3</v>
      </c>
      <c r="AO363">
        <v>80</v>
      </c>
      <c r="AP363">
        <v>16</v>
      </c>
      <c r="AQ363">
        <v>46</v>
      </c>
      <c r="AR363">
        <v>2.9</v>
      </c>
      <c r="AS363">
        <v>0</v>
      </c>
      <c r="AT363">
        <v>1</v>
      </c>
      <c r="AU363">
        <v>1</v>
      </c>
      <c r="AV363">
        <v>0</v>
      </c>
      <c r="AW363">
        <v>0</v>
      </c>
      <c r="AX363">
        <v>6</v>
      </c>
      <c r="AY363">
        <v>279</v>
      </c>
      <c r="AZ363">
        <v>2</v>
      </c>
      <c r="BA363">
        <v>12</v>
      </c>
      <c r="BB363">
        <v>1</v>
      </c>
      <c r="BC363">
        <v>3</v>
      </c>
      <c r="BD363" s="3">
        <f t="shared" si="11"/>
        <v>30.5</v>
      </c>
    </row>
    <row r="364" spans="1:56">
      <c r="A364" t="s">
        <v>0</v>
      </c>
      <c r="B364">
        <f t="shared" si="10"/>
        <v>0</v>
      </c>
      <c r="C364" t="s">
        <v>67</v>
      </c>
      <c r="D364" t="s">
        <v>66</v>
      </c>
      <c r="E364">
        <v>19</v>
      </c>
      <c r="F364">
        <v>36</v>
      </c>
      <c r="G364">
        <v>309</v>
      </c>
      <c r="H364">
        <v>1</v>
      </c>
      <c r="I364">
        <v>1</v>
      </c>
      <c r="J364">
        <v>1</v>
      </c>
      <c r="K364">
        <v>8</v>
      </c>
      <c r="L364">
        <v>8.8000000000000007</v>
      </c>
      <c r="M364">
        <v>8.4</v>
      </c>
      <c r="N364">
        <v>52.8</v>
      </c>
      <c r="O364">
        <v>79.5</v>
      </c>
      <c r="P364">
        <v>36</v>
      </c>
      <c r="Q364">
        <v>169</v>
      </c>
      <c r="R364">
        <v>4.7</v>
      </c>
      <c r="S364">
        <v>3</v>
      </c>
      <c r="T364">
        <v>2</v>
      </c>
      <c r="U364">
        <v>3</v>
      </c>
      <c r="V364">
        <v>2</v>
      </c>
      <c r="W364">
        <v>3</v>
      </c>
      <c r="X364">
        <v>3</v>
      </c>
      <c r="Y364">
        <v>141</v>
      </c>
      <c r="Z364">
        <v>5</v>
      </c>
      <c r="AA364">
        <v>13</v>
      </c>
      <c r="AB364">
        <v>1</v>
      </c>
      <c r="AC364">
        <v>2</v>
      </c>
      <c r="AD364" s="3">
        <v>31.5</v>
      </c>
      <c r="AE364">
        <v>20</v>
      </c>
      <c r="AF364">
        <v>28</v>
      </c>
      <c r="AG364">
        <v>239</v>
      </c>
      <c r="AH364">
        <v>3</v>
      </c>
      <c r="AI364">
        <v>2</v>
      </c>
      <c r="AJ364">
        <v>2</v>
      </c>
      <c r="AK364">
        <v>14</v>
      </c>
      <c r="AL364">
        <v>9</v>
      </c>
      <c r="AM364">
        <v>8</v>
      </c>
      <c r="AN364">
        <v>71.400000000000006</v>
      </c>
      <c r="AO364">
        <v>103.1</v>
      </c>
      <c r="AP364">
        <v>37</v>
      </c>
      <c r="AQ364">
        <v>167</v>
      </c>
      <c r="AR364">
        <v>4.5</v>
      </c>
      <c r="AS364">
        <v>0</v>
      </c>
      <c r="AT364">
        <v>3</v>
      </c>
      <c r="AU364">
        <v>3</v>
      </c>
      <c r="AV364">
        <v>4</v>
      </c>
      <c r="AW364">
        <v>4</v>
      </c>
      <c r="AX364">
        <v>4</v>
      </c>
      <c r="AY364">
        <v>210</v>
      </c>
      <c r="AZ364">
        <v>6</v>
      </c>
      <c r="BA364">
        <v>12</v>
      </c>
      <c r="BB364">
        <v>0</v>
      </c>
      <c r="BC364">
        <v>0</v>
      </c>
      <c r="BD364" s="3">
        <f t="shared" si="11"/>
        <v>28.5</v>
      </c>
    </row>
    <row r="365" spans="1:56">
      <c r="A365" t="s">
        <v>0</v>
      </c>
      <c r="B365">
        <f t="shared" si="10"/>
        <v>0</v>
      </c>
      <c r="C365" t="s">
        <v>67</v>
      </c>
      <c r="D365" t="s">
        <v>52</v>
      </c>
      <c r="E365">
        <v>17</v>
      </c>
      <c r="F365">
        <v>30</v>
      </c>
      <c r="G365">
        <v>164</v>
      </c>
      <c r="H365">
        <v>2</v>
      </c>
      <c r="I365">
        <v>2</v>
      </c>
      <c r="J365">
        <v>0</v>
      </c>
      <c r="K365">
        <v>0</v>
      </c>
      <c r="L365">
        <v>5.5</v>
      </c>
      <c r="M365">
        <v>5.5</v>
      </c>
      <c r="N365">
        <v>56.7</v>
      </c>
      <c r="O365">
        <v>66.5</v>
      </c>
      <c r="P365">
        <v>18</v>
      </c>
      <c r="Q365">
        <v>64</v>
      </c>
      <c r="R365">
        <v>3.6</v>
      </c>
      <c r="S365">
        <v>1</v>
      </c>
      <c r="T365">
        <v>0</v>
      </c>
      <c r="U365">
        <v>0</v>
      </c>
      <c r="V365">
        <v>3</v>
      </c>
      <c r="W365">
        <v>3</v>
      </c>
      <c r="X365">
        <v>5</v>
      </c>
      <c r="Y365">
        <v>270</v>
      </c>
      <c r="Z365">
        <v>2</v>
      </c>
      <c r="AA365">
        <v>8</v>
      </c>
      <c r="AB365">
        <v>1</v>
      </c>
      <c r="AC365">
        <v>1</v>
      </c>
      <c r="AD365" s="3">
        <v>20.5</v>
      </c>
      <c r="AE365">
        <v>25</v>
      </c>
      <c r="AF365">
        <v>31</v>
      </c>
      <c r="AG365">
        <v>223</v>
      </c>
      <c r="AH365">
        <v>1</v>
      </c>
      <c r="AI365">
        <v>0</v>
      </c>
      <c r="AJ365">
        <v>2</v>
      </c>
      <c r="AK365">
        <v>5</v>
      </c>
      <c r="AL365">
        <v>7.4</v>
      </c>
      <c r="AM365">
        <v>6.8</v>
      </c>
      <c r="AN365">
        <v>80.599999999999994</v>
      </c>
      <c r="AO365">
        <v>107.4</v>
      </c>
      <c r="AP365">
        <v>39</v>
      </c>
      <c r="AQ365">
        <v>241</v>
      </c>
      <c r="AR365">
        <v>6.2</v>
      </c>
      <c r="AS365">
        <v>5</v>
      </c>
      <c r="AT365">
        <v>0</v>
      </c>
      <c r="AU365">
        <v>1</v>
      </c>
      <c r="AV365">
        <v>6</v>
      </c>
      <c r="AW365">
        <v>6</v>
      </c>
      <c r="AX365">
        <v>3</v>
      </c>
      <c r="AY365">
        <v>120</v>
      </c>
      <c r="AZ365">
        <v>6</v>
      </c>
      <c r="BA365">
        <v>10</v>
      </c>
      <c r="BB365">
        <v>0</v>
      </c>
      <c r="BC365">
        <v>0</v>
      </c>
      <c r="BD365" s="3">
        <f t="shared" si="11"/>
        <v>39.5</v>
      </c>
    </row>
    <row r="366" spans="1:56">
      <c r="A366" t="s">
        <v>1</v>
      </c>
      <c r="B366">
        <f t="shared" si="10"/>
        <v>1</v>
      </c>
      <c r="C366" t="s">
        <v>67</v>
      </c>
      <c r="D366" t="s">
        <v>66</v>
      </c>
      <c r="E366">
        <v>10</v>
      </c>
      <c r="F366">
        <v>16</v>
      </c>
      <c r="G366">
        <v>101</v>
      </c>
      <c r="H366">
        <v>0</v>
      </c>
      <c r="I366">
        <v>0</v>
      </c>
      <c r="J366">
        <v>1</v>
      </c>
      <c r="K366">
        <v>7</v>
      </c>
      <c r="L366">
        <v>6.8</v>
      </c>
      <c r="M366">
        <v>5.9</v>
      </c>
      <c r="N366">
        <v>62.5</v>
      </c>
      <c r="O366">
        <v>80.5</v>
      </c>
      <c r="P366">
        <v>47</v>
      </c>
      <c r="Q366">
        <v>232</v>
      </c>
      <c r="R366">
        <v>4.9000000000000004</v>
      </c>
      <c r="S366">
        <v>2</v>
      </c>
      <c r="T366">
        <v>4</v>
      </c>
      <c r="U366">
        <v>4</v>
      </c>
      <c r="V366">
        <v>1</v>
      </c>
      <c r="W366">
        <v>2</v>
      </c>
      <c r="X366">
        <v>5</v>
      </c>
      <c r="Y366">
        <v>216</v>
      </c>
      <c r="Z366">
        <v>6</v>
      </c>
      <c r="AA366">
        <v>15</v>
      </c>
      <c r="AB366">
        <v>0</v>
      </c>
      <c r="AC366">
        <v>0</v>
      </c>
      <c r="AD366" s="3">
        <v>34</v>
      </c>
      <c r="AE366">
        <v>19</v>
      </c>
      <c r="AF366">
        <v>30</v>
      </c>
      <c r="AG366">
        <v>153</v>
      </c>
      <c r="AH366">
        <v>2</v>
      </c>
      <c r="AI366">
        <v>1</v>
      </c>
      <c r="AJ366">
        <v>5</v>
      </c>
      <c r="AK366">
        <v>33</v>
      </c>
      <c r="AL366">
        <v>6.2</v>
      </c>
      <c r="AM366">
        <v>4.4000000000000004</v>
      </c>
      <c r="AN366">
        <v>63.3</v>
      </c>
      <c r="AO366">
        <v>84.4</v>
      </c>
      <c r="AP366">
        <v>25</v>
      </c>
      <c r="AQ366">
        <v>138</v>
      </c>
      <c r="AR366">
        <v>5.5</v>
      </c>
      <c r="AS366">
        <v>0</v>
      </c>
      <c r="AT366">
        <v>1</v>
      </c>
      <c r="AU366">
        <v>1</v>
      </c>
      <c r="AV366">
        <v>0</v>
      </c>
      <c r="AW366">
        <v>2</v>
      </c>
      <c r="AX366">
        <v>5</v>
      </c>
      <c r="AY366">
        <v>174</v>
      </c>
      <c r="AZ366">
        <v>3</v>
      </c>
      <c r="BA366">
        <v>11</v>
      </c>
      <c r="BB366">
        <v>0</v>
      </c>
      <c r="BC366">
        <v>2</v>
      </c>
      <c r="BD366" s="3">
        <f t="shared" si="11"/>
        <v>26</v>
      </c>
    </row>
    <row r="367" spans="1:56">
      <c r="A367" t="s">
        <v>0</v>
      </c>
      <c r="B367">
        <f t="shared" si="10"/>
        <v>0</v>
      </c>
      <c r="C367" t="s">
        <v>67</v>
      </c>
      <c r="D367" t="s">
        <v>44</v>
      </c>
      <c r="E367">
        <v>21</v>
      </c>
      <c r="F367">
        <v>33</v>
      </c>
      <c r="G367">
        <v>169</v>
      </c>
      <c r="H367">
        <v>0</v>
      </c>
      <c r="I367">
        <v>2</v>
      </c>
      <c r="J367">
        <v>4</v>
      </c>
      <c r="K367">
        <v>27</v>
      </c>
      <c r="L367">
        <v>5.9</v>
      </c>
      <c r="M367">
        <v>4.5999999999999996</v>
      </c>
      <c r="N367">
        <v>63.6</v>
      </c>
      <c r="O367">
        <v>51.2</v>
      </c>
      <c r="P367">
        <v>17</v>
      </c>
      <c r="Q367">
        <v>36</v>
      </c>
      <c r="R367">
        <v>2.1</v>
      </c>
      <c r="S367">
        <v>0</v>
      </c>
      <c r="T367">
        <v>1</v>
      </c>
      <c r="U367">
        <v>1</v>
      </c>
      <c r="V367">
        <v>0</v>
      </c>
      <c r="W367">
        <v>0</v>
      </c>
      <c r="X367">
        <v>6</v>
      </c>
      <c r="Y367">
        <v>265</v>
      </c>
      <c r="Z367">
        <v>3</v>
      </c>
      <c r="AA367">
        <v>12</v>
      </c>
      <c r="AB367">
        <v>0</v>
      </c>
      <c r="AC367">
        <v>1</v>
      </c>
      <c r="AD367" s="3">
        <v>13</v>
      </c>
      <c r="AE367">
        <v>24</v>
      </c>
      <c r="AF367">
        <v>33</v>
      </c>
      <c r="AG367">
        <v>193</v>
      </c>
      <c r="AH367">
        <v>0</v>
      </c>
      <c r="AI367">
        <v>1</v>
      </c>
      <c r="AJ367">
        <v>3</v>
      </c>
      <c r="AK367">
        <v>16</v>
      </c>
      <c r="AL367">
        <v>6.3</v>
      </c>
      <c r="AM367">
        <v>5.4</v>
      </c>
      <c r="AN367">
        <v>72.7</v>
      </c>
      <c r="AO367">
        <v>74.400000000000006</v>
      </c>
      <c r="AP367">
        <v>30</v>
      </c>
      <c r="AQ367">
        <v>115</v>
      </c>
      <c r="AR367">
        <v>3.8</v>
      </c>
      <c r="AS367">
        <v>1</v>
      </c>
      <c r="AT367">
        <v>2</v>
      </c>
      <c r="AU367">
        <v>2</v>
      </c>
      <c r="AV367">
        <v>1</v>
      </c>
      <c r="AW367">
        <v>1</v>
      </c>
      <c r="AX367">
        <v>7</v>
      </c>
      <c r="AY367">
        <v>251</v>
      </c>
      <c r="AZ367">
        <v>6</v>
      </c>
      <c r="BA367">
        <v>15</v>
      </c>
      <c r="BB367">
        <v>0</v>
      </c>
      <c r="BC367">
        <v>0</v>
      </c>
      <c r="BD367" s="3">
        <f t="shared" si="11"/>
        <v>47</v>
      </c>
    </row>
    <row r="368" spans="1:56">
      <c r="A368" t="s">
        <v>1</v>
      </c>
      <c r="B368">
        <f t="shared" si="10"/>
        <v>1</v>
      </c>
      <c r="C368" t="s">
        <v>67</v>
      </c>
      <c r="D368" t="s">
        <v>59</v>
      </c>
      <c r="E368">
        <v>11</v>
      </c>
      <c r="F368">
        <v>19</v>
      </c>
      <c r="G368">
        <v>164</v>
      </c>
      <c r="H368">
        <v>1</v>
      </c>
      <c r="I368">
        <v>0</v>
      </c>
      <c r="J368">
        <v>0</v>
      </c>
      <c r="K368">
        <v>0</v>
      </c>
      <c r="L368">
        <v>8.6</v>
      </c>
      <c r="M368">
        <v>8.6</v>
      </c>
      <c r="N368">
        <v>57.9</v>
      </c>
      <c r="O368">
        <v>103.8</v>
      </c>
      <c r="P368">
        <v>46</v>
      </c>
      <c r="Q368">
        <v>185</v>
      </c>
      <c r="R368">
        <v>4</v>
      </c>
      <c r="S368">
        <v>1</v>
      </c>
      <c r="T368">
        <v>3</v>
      </c>
      <c r="U368">
        <v>3</v>
      </c>
      <c r="V368">
        <v>2</v>
      </c>
      <c r="W368">
        <v>2</v>
      </c>
      <c r="X368">
        <v>5</v>
      </c>
      <c r="Y368">
        <v>255</v>
      </c>
      <c r="Z368">
        <v>2</v>
      </c>
      <c r="AA368">
        <v>12</v>
      </c>
      <c r="AB368">
        <v>2</v>
      </c>
      <c r="AC368">
        <v>2</v>
      </c>
      <c r="AD368" s="3">
        <v>37</v>
      </c>
      <c r="AE368">
        <v>19</v>
      </c>
      <c r="AF368">
        <v>35</v>
      </c>
      <c r="AG368">
        <v>125</v>
      </c>
      <c r="AH368">
        <v>1</v>
      </c>
      <c r="AI368">
        <v>0</v>
      </c>
      <c r="AJ368">
        <v>3</v>
      </c>
      <c r="AK368">
        <v>17</v>
      </c>
      <c r="AL368">
        <v>4.0999999999999996</v>
      </c>
      <c r="AM368">
        <v>3.3</v>
      </c>
      <c r="AN368">
        <v>54.3</v>
      </c>
      <c r="AO368">
        <v>71.7</v>
      </c>
      <c r="AP368">
        <v>19</v>
      </c>
      <c r="AQ368">
        <v>121</v>
      </c>
      <c r="AR368">
        <v>6.4</v>
      </c>
      <c r="AS368">
        <v>0</v>
      </c>
      <c r="AT368">
        <v>1</v>
      </c>
      <c r="AU368">
        <v>2</v>
      </c>
      <c r="AV368">
        <v>1</v>
      </c>
      <c r="AW368">
        <v>1</v>
      </c>
      <c r="AX368">
        <v>7</v>
      </c>
      <c r="AY368">
        <v>367</v>
      </c>
      <c r="AZ368">
        <v>4</v>
      </c>
      <c r="BA368">
        <v>14</v>
      </c>
      <c r="BB368">
        <v>0</v>
      </c>
      <c r="BC368">
        <v>1</v>
      </c>
      <c r="BD368" s="3">
        <f t="shared" si="11"/>
        <v>23</v>
      </c>
    </row>
    <row r="369" spans="1:56">
      <c r="A369" t="s">
        <v>1</v>
      </c>
      <c r="B369">
        <f t="shared" si="10"/>
        <v>1</v>
      </c>
      <c r="C369" t="s">
        <v>67</v>
      </c>
      <c r="D369" t="s">
        <v>60</v>
      </c>
      <c r="E369">
        <v>14</v>
      </c>
      <c r="F369">
        <v>24</v>
      </c>
      <c r="G369">
        <v>105</v>
      </c>
      <c r="H369">
        <v>1</v>
      </c>
      <c r="I369">
        <v>0</v>
      </c>
      <c r="J369">
        <v>2</v>
      </c>
      <c r="K369">
        <v>15</v>
      </c>
      <c r="L369">
        <v>5</v>
      </c>
      <c r="M369">
        <v>4</v>
      </c>
      <c r="N369">
        <v>58.3</v>
      </c>
      <c r="O369">
        <v>82.8</v>
      </c>
      <c r="P369">
        <v>46</v>
      </c>
      <c r="Q369">
        <v>223</v>
      </c>
      <c r="R369">
        <v>4.8</v>
      </c>
      <c r="S369">
        <v>2</v>
      </c>
      <c r="T369">
        <v>3</v>
      </c>
      <c r="U369">
        <v>3</v>
      </c>
      <c r="V369">
        <v>3</v>
      </c>
      <c r="W369">
        <v>3</v>
      </c>
      <c r="X369">
        <v>2</v>
      </c>
      <c r="Y369">
        <v>107</v>
      </c>
      <c r="Z369">
        <v>6</v>
      </c>
      <c r="AA369">
        <v>13</v>
      </c>
      <c r="AB369">
        <v>1</v>
      </c>
      <c r="AC369">
        <v>2</v>
      </c>
      <c r="AD369" s="3">
        <v>39.5</v>
      </c>
      <c r="AE369">
        <v>21</v>
      </c>
      <c r="AF369">
        <v>36</v>
      </c>
      <c r="AG369">
        <v>241</v>
      </c>
      <c r="AH369">
        <v>3</v>
      </c>
      <c r="AI369">
        <v>2</v>
      </c>
      <c r="AJ369">
        <v>3</v>
      </c>
      <c r="AK369">
        <v>23</v>
      </c>
      <c r="AL369">
        <v>7.3</v>
      </c>
      <c r="AM369">
        <v>6.2</v>
      </c>
      <c r="AN369">
        <v>58.3</v>
      </c>
      <c r="AO369">
        <v>83.2</v>
      </c>
      <c r="AP369">
        <v>14</v>
      </c>
      <c r="AQ369">
        <v>46</v>
      </c>
      <c r="AR369">
        <v>3.3</v>
      </c>
      <c r="AS369">
        <v>0</v>
      </c>
      <c r="AT369">
        <v>1</v>
      </c>
      <c r="AU369">
        <v>1</v>
      </c>
      <c r="AV369">
        <v>3</v>
      </c>
      <c r="AW369">
        <v>3</v>
      </c>
      <c r="AX369">
        <v>4</v>
      </c>
      <c r="AY369">
        <v>177</v>
      </c>
      <c r="AZ369">
        <v>6</v>
      </c>
      <c r="BA369">
        <v>13</v>
      </c>
      <c r="BB369">
        <v>1</v>
      </c>
      <c r="BC369">
        <v>1</v>
      </c>
      <c r="BD369" s="3">
        <f t="shared" si="11"/>
        <v>20.5</v>
      </c>
    </row>
    <row r="370" spans="1:56">
      <c r="A370" t="s">
        <v>0</v>
      </c>
      <c r="B370">
        <f t="shared" si="10"/>
        <v>0</v>
      </c>
      <c r="C370" t="s">
        <v>67</v>
      </c>
      <c r="D370" t="s">
        <v>45</v>
      </c>
      <c r="E370">
        <v>14</v>
      </c>
      <c r="F370">
        <v>23</v>
      </c>
      <c r="G370">
        <v>188</v>
      </c>
      <c r="H370">
        <v>1</v>
      </c>
      <c r="I370">
        <v>0</v>
      </c>
      <c r="J370">
        <v>4</v>
      </c>
      <c r="K370">
        <v>37</v>
      </c>
      <c r="L370">
        <v>9.8000000000000007</v>
      </c>
      <c r="M370">
        <v>7</v>
      </c>
      <c r="N370">
        <v>60.9</v>
      </c>
      <c r="O370">
        <v>101.4</v>
      </c>
      <c r="P370">
        <v>16</v>
      </c>
      <c r="Q370">
        <v>21</v>
      </c>
      <c r="R370">
        <v>1.3</v>
      </c>
      <c r="S370">
        <v>0</v>
      </c>
      <c r="T370">
        <v>3</v>
      </c>
      <c r="U370">
        <v>3</v>
      </c>
      <c r="V370">
        <v>1</v>
      </c>
      <c r="W370">
        <v>1</v>
      </c>
      <c r="X370">
        <v>4</v>
      </c>
      <c r="Y370">
        <v>194</v>
      </c>
      <c r="Z370">
        <v>4</v>
      </c>
      <c r="AA370">
        <v>11</v>
      </c>
      <c r="AB370">
        <v>0</v>
      </c>
      <c r="AC370">
        <v>0</v>
      </c>
      <c r="AD370" s="3">
        <v>24</v>
      </c>
      <c r="AE370">
        <v>17</v>
      </c>
      <c r="AF370">
        <v>22</v>
      </c>
      <c r="AG370">
        <v>169</v>
      </c>
      <c r="AH370">
        <v>0</v>
      </c>
      <c r="AI370">
        <v>0</v>
      </c>
      <c r="AJ370">
        <v>1</v>
      </c>
      <c r="AK370">
        <v>10</v>
      </c>
      <c r="AL370">
        <v>8.1</v>
      </c>
      <c r="AM370">
        <v>7.3</v>
      </c>
      <c r="AN370">
        <v>77.3</v>
      </c>
      <c r="AO370">
        <v>98.5</v>
      </c>
      <c r="AP370">
        <v>45</v>
      </c>
      <c r="AQ370">
        <v>156</v>
      </c>
      <c r="AR370">
        <v>3.5</v>
      </c>
      <c r="AS370">
        <v>3</v>
      </c>
      <c r="AT370">
        <v>1</v>
      </c>
      <c r="AU370">
        <v>1</v>
      </c>
      <c r="AV370">
        <v>3</v>
      </c>
      <c r="AW370">
        <v>3</v>
      </c>
      <c r="AX370">
        <v>3</v>
      </c>
      <c r="AY370">
        <v>136</v>
      </c>
      <c r="AZ370">
        <v>12</v>
      </c>
      <c r="BA370">
        <v>16</v>
      </c>
      <c r="BB370">
        <v>0</v>
      </c>
      <c r="BC370">
        <v>0</v>
      </c>
      <c r="BD370" s="3">
        <f t="shared" si="11"/>
        <v>36</v>
      </c>
    </row>
    <row r="371" spans="1:56">
      <c r="A371" t="s">
        <v>1</v>
      </c>
      <c r="B371">
        <f t="shared" si="10"/>
        <v>1</v>
      </c>
      <c r="C371" t="s">
        <v>67</v>
      </c>
      <c r="D371" t="s">
        <v>50</v>
      </c>
      <c r="E371">
        <v>15</v>
      </c>
      <c r="F371">
        <v>22</v>
      </c>
      <c r="G371">
        <v>250</v>
      </c>
      <c r="H371">
        <v>1</v>
      </c>
      <c r="I371">
        <v>0</v>
      </c>
      <c r="J371">
        <v>0</v>
      </c>
      <c r="K371">
        <v>0</v>
      </c>
      <c r="L371">
        <v>11.4</v>
      </c>
      <c r="M371">
        <v>11.4</v>
      </c>
      <c r="N371">
        <v>68.2</v>
      </c>
      <c r="O371">
        <v>121.4</v>
      </c>
      <c r="P371">
        <v>43</v>
      </c>
      <c r="Q371">
        <v>320</v>
      </c>
      <c r="R371">
        <v>7.4</v>
      </c>
      <c r="S371">
        <v>3</v>
      </c>
      <c r="T371">
        <v>3</v>
      </c>
      <c r="U371">
        <v>3</v>
      </c>
      <c r="V371">
        <v>4</v>
      </c>
      <c r="W371">
        <v>4</v>
      </c>
      <c r="X371">
        <v>3</v>
      </c>
      <c r="Y371">
        <v>117</v>
      </c>
      <c r="Z371">
        <v>3</v>
      </c>
      <c r="AA371">
        <v>9</v>
      </c>
      <c r="AB371">
        <v>1</v>
      </c>
      <c r="AC371">
        <v>1</v>
      </c>
      <c r="AD371" s="3">
        <v>35</v>
      </c>
      <c r="AE371">
        <v>25</v>
      </c>
      <c r="AF371">
        <v>42</v>
      </c>
      <c r="AG371">
        <v>336</v>
      </c>
      <c r="AH371">
        <v>3</v>
      </c>
      <c r="AI371">
        <v>0</v>
      </c>
      <c r="AJ371">
        <v>2</v>
      </c>
      <c r="AK371">
        <v>19</v>
      </c>
      <c r="AL371">
        <v>8.5</v>
      </c>
      <c r="AM371">
        <v>7.6</v>
      </c>
      <c r="AN371">
        <v>59.5</v>
      </c>
      <c r="AO371">
        <v>108.8</v>
      </c>
      <c r="AP371">
        <v>17</v>
      </c>
      <c r="AQ371">
        <v>45</v>
      </c>
      <c r="AR371">
        <v>2.6</v>
      </c>
      <c r="AS371">
        <v>0</v>
      </c>
      <c r="AT371">
        <v>1</v>
      </c>
      <c r="AU371">
        <v>1</v>
      </c>
      <c r="AV371">
        <v>2</v>
      </c>
      <c r="AW371">
        <v>2</v>
      </c>
      <c r="AX371">
        <v>4</v>
      </c>
      <c r="AY371">
        <v>206</v>
      </c>
      <c r="AZ371">
        <v>4</v>
      </c>
      <c r="BA371">
        <v>12</v>
      </c>
      <c r="BB371">
        <v>2</v>
      </c>
      <c r="BC371">
        <v>3</v>
      </c>
      <c r="BD371" s="3">
        <f t="shared" si="11"/>
        <v>25</v>
      </c>
    </row>
    <row r="372" spans="1:56">
      <c r="A372" t="s">
        <v>0</v>
      </c>
      <c r="B372">
        <f t="shared" si="10"/>
        <v>0</v>
      </c>
      <c r="C372" t="s">
        <v>67</v>
      </c>
      <c r="D372" t="s">
        <v>68</v>
      </c>
      <c r="E372">
        <v>23</v>
      </c>
      <c r="F372">
        <v>37</v>
      </c>
      <c r="G372">
        <v>326</v>
      </c>
      <c r="H372">
        <v>3</v>
      </c>
      <c r="I372">
        <v>1</v>
      </c>
      <c r="J372">
        <v>2</v>
      </c>
      <c r="K372">
        <v>15</v>
      </c>
      <c r="L372">
        <v>9.1999999999999993</v>
      </c>
      <c r="M372">
        <v>8.4</v>
      </c>
      <c r="N372">
        <v>62.2</v>
      </c>
      <c r="O372">
        <v>106.4</v>
      </c>
      <c r="P372">
        <v>22</v>
      </c>
      <c r="Q372">
        <v>74</v>
      </c>
      <c r="R372">
        <v>3.4</v>
      </c>
      <c r="S372">
        <v>0</v>
      </c>
      <c r="T372">
        <v>1</v>
      </c>
      <c r="U372">
        <v>1</v>
      </c>
      <c r="V372">
        <v>3</v>
      </c>
      <c r="W372">
        <v>3</v>
      </c>
      <c r="X372">
        <v>5</v>
      </c>
      <c r="Y372">
        <v>251</v>
      </c>
      <c r="Z372">
        <v>4</v>
      </c>
      <c r="AA372">
        <v>11</v>
      </c>
      <c r="AB372">
        <v>1</v>
      </c>
      <c r="AC372">
        <v>2</v>
      </c>
      <c r="AD372" s="3">
        <v>27</v>
      </c>
      <c r="AE372">
        <v>34</v>
      </c>
      <c r="AF372">
        <v>45</v>
      </c>
      <c r="AG372">
        <v>411</v>
      </c>
      <c r="AH372">
        <v>3</v>
      </c>
      <c r="AI372">
        <v>0</v>
      </c>
      <c r="AJ372">
        <v>3</v>
      </c>
      <c r="AK372">
        <v>21</v>
      </c>
      <c r="AL372">
        <v>9.6</v>
      </c>
      <c r="AM372">
        <v>8.6</v>
      </c>
      <c r="AN372">
        <v>75.599999999999994</v>
      </c>
      <c r="AO372">
        <v>125.3</v>
      </c>
      <c r="AP372">
        <v>25</v>
      </c>
      <c r="AQ372">
        <v>67</v>
      </c>
      <c r="AR372">
        <v>2.7</v>
      </c>
      <c r="AS372">
        <v>1</v>
      </c>
      <c r="AT372">
        <v>1</v>
      </c>
      <c r="AU372">
        <v>3</v>
      </c>
      <c r="AV372">
        <v>1</v>
      </c>
      <c r="AW372">
        <v>2</v>
      </c>
      <c r="AX372">
        <v>5</v>
      </c>
      <c r="AY372">
        <v>227</v>
      </c>
      <c r="AZ372">
        <v>4</v>
      </c>
      <c r="BA372">
        <v>15</v>
      </c>
      <c r="BB372">
        <v>2</v>
      </c>
      <c r="BC372">
        <v>2</v>
      </c>
      <c r="BD372" s="3">
        <f t="shared" si="11"/>
        <v>33</v>
      </c>
    </row>
    <row r="373" spans="1:56">
      <c r="A373" t="s">
        <v>1</v>
      </c>
      <c r="B373">
        <f t="shared" si="10"/>
        <v>1</v>
      </c>
      <c r="C373" t="s">
        <v>67</v>
      </c>
      <c r="D373" t="s">
        <v>65</v>
      </c>
      <c r="E373">
        <v>5</v>
      </c>
      <c r="F373">
        <v>15</v>
      </c>
      <c r="G373">
        <v>32</v>
      </c>
      <c r="H373">
        <v>0</v>
      </c>
      <c r="I373">
        <v>2</v>
      </c>
      <c r="J373">
        <v>2</v>
      </c>
      <c r="K373">
        <v>11</v>
      </c>
      <c r="L373">
        <v>2.9</v>
      </c>
      <c r="M373">
        <v>1.9</v>
      </c>
      <c r="N373">
        <v>33.299999999999997</v>
      </c>
      <c r="O373">
        <v>2.8</v>
      </c>
      <c r="P373">
        <v>41</v>
      </c>
      <c r="Q373">
        <v>171</v>
      </c>
      <c r="R373">
        <v>4.2</v>
      </c>
      <c r="S373">
        <v>0</v>
      </c>
      <c r="T373">
        <v>1</v>
      </c>
      <c r="U373">
        <v>1</v>
      </c>
      <c r="V373">
        <v>1</v>
      </c>
      <c r="W373">
        <v>1</v>
      </c>
      <c r="X373">
        <v>6</v>
      </c>
      <c r="Y373">
        <v>281</v>
      </c>
      <c r="Z373">
        <v>8</v>
      </c>
      <c r="AA373">
        <v>14</v>
      </c>
      <c r="AB373">
        <v>0</v>
      </c>
      <c r="AC373">
        <v>0</v>
      </c>
      <c r="AD373" s="3">
        <v>31</v>
      </c>
      <c r="AE373">
        <v>15</v>
      </c>
      <c r="AF373">
        <v>25</v>
      </c>
      <c r="AG373">
        <v>161</v>
      </c>
      <c r="AH373">
        <v>1</v>
      </c>
      <c r="AI373">
        <v>0</v>
      </c>
      <c r="AJ373">
        <v>1</v>
      </c>
      <c r="AK373">
        <v>10</v>
      </c>
      <c r="AL373">
        <v>6.8</v>
      </c>
      <c r="AM373">
        <v>6.2</v>
      </c>
      <c r="AN373">
        <v>60</v>
      </c>
      <c r="AO373">
        <v>92.2</v>
      </c>
      <c r="AP373">
        <v>32</v>
      </c>
      <c r="AQ373">
        <v>143</v>
      </c>
      <c r="AR373">
        <v>4.5</v>
      </c>
      <c r="AS373">
        <v>0</v>
      </c>
      <c r="AT373">
        <v>0</v>
      </c>
      <c r="AU373">
        <v>2</v>
      </c>
      <c r="AV373">
        <v>1</v>
      </c>
      <c r="AW373">
        <v>1</v>
      </c>
      <c r="AX373">
        <v>5</v>
      </c>
      <c r="AY373">
        <v>224</v>
      </c>
      <c r="AZ373">
        <v>4</v>
      </c>
      <c r="BA373">
        <v>13</v>
      </c>
      <c r="BB373">
        <v>0</v>
      </c>
      <c r="BC373">
        <v>1</v>
      </c>
      <c r="BD373" s="3">
        <f t="shared" si="11"/>
        <v>29</v>
      </c>
    </row>
    <row r="374" spans="1:56">
      <c r="A374" t="s">
        <v>1</v>
      </c>
      <c r="B374">
        <f t="shared" si="10"/>
        <v>1</v>
      </c>
      <c r="C374" t="s">
        <v>65</v>
      </c>
      <c r="D374" t="s">
        <v>66</v>
      </c>
      <c r="E374">
        <v>23</v>
      </c>
      <c r="F374">
        <v>34</v>
      </c>
      <c r="G374">
        <v>234</v>
      </c>
      <c r="H374">
        <v>2</v>
      </c>
      <c r="I374">
        <v>0</v>
      </c>
      <c r="J374">
        <v>4</v>
      </c>
      <c r="K374">
        <v>35</v>
      </c>
      <c r="L374">
        <v>7.9</v>
      </c>
      <c r="M374">
        <v>6.2</v>
      </c>
      <c r="N374">
        <v>67.599999999999994</v>
      </c>
      <c r="O374">
        <v>106.7</v>
      </c>
      <c r="P374">
        <v>19</v>
      </c>
      <c r="Q374">
        <v>151</v>
      </c>
      <c r="R374">
        <v>7.9</v>
      </c>
      <c r="S374">
        <v>1</v>
      </c>
      <c r="T374">
        <v>2</v>
      </c>
      <c r="U374">
        <v>3</v>
      </c>
      <c r="V374">
        <v>1</v>
      </c>
      <c r="W374">
        <v>1</v>
      </c>
      <c r="X374">
        <v>5</v>
      </c>
      <c r="Y374">
        <v>272</v>
      </c>
      <c r="Z374">
        <v>4</v>
      </c>
      <c r="AA374">
        <v>13</v>
      </c>
      <c r="AB374">
        <v>0</v>
      </c>
      <c r="AC374">
        <v>0</v>
      </c>
      <c r="AD374" s="3">
        <v>26.5</v>
      </c>
      <c r="AE374">
        <v>20</v>
      </c>
      <c r="AF374">
        <v>33</v>
      </c>
      <c r="AG374">
        <v>215</v>
      </c>
      <c r="AH374">
        <v>0</v>
      </c>
      <c r="AI374">
        <v>0</v>
      </c>
      <c r="AJ374">
        <v>0</v>
      </c>
      <c r="AK374">
        <v>0</v>
      </c>
      <c r="AL374">
        <v>6.5</v>
      </c>
      <c r="AM374">
        <v>6.5</v>
      </c>
      <c r="AN374">
        <v>60.6</v>
      </c>
      <c r="AO374">
        <v>79.7</v>
      </c>
      <c r="AP374">
        <v>38</v>
      </c>
      <c r="AQ374">
        <v>201</v>
      </c>
      <c r="AR374">
        <v>5.3</v>
      </c>
      <c r="AS374">
        <v>2</v>
      </c>
      <c r="AT374">
        <v>4</v>
      </c>
      <c r="AU374">
        <v>5</v>
      </c>
      <c r="AV374">
        <v>2</v>
      </c>
      <c r="AW374">
        <v>2</v>
      </c>
      <c r="AX374">
        <v>4</v>
      </c>
      <c r="AY374">
        <v>180</v>
      </c>
      <c r="AZ374">
        <v>5</v>
      </c>
      <c r="BA374">
        <v>13</v>
      </c>
      <c r="BB374">
        <v>0</v>
      </c>
      <c r="BC374">
        <v>0</v>
      </c>
      <c r="BD374" s="3">
        <f t="shared" si="11"/>
        <v>33.5</v>
      </c>
    </row>
    <row r="375" spans="1:56">
      <c r="A375" t="s">
        <v>0</v>
      </c>
      <c r="B375">
        <f t="shared" si="10"/>
        <v>0</v>
      </c>
      <c r="C375" t="s">
        <v>65</v>
      </c>
      <c r="D375" t="s">
        <v>68</v>
      </c>
      <c r="E375">
        <v>25</v>
      </c>
      <c r="F375">
        <v>40</v>
      </c>
      <c r="G375">
        <v>208</v>
      </c>
      <c r="H375">
        <v>1</v>
      </c>
      <c r="I375">
        <v>3</v>
      </c>
      <c r="J375">
        <v>6</v>
      </c>
      <c r="K375">
        <v>28</v>
      </c>
      <c r="L375">
        <v>5.9</v>
      </c>
      <c r="M375">
        <v>4.5</v>
      </c>
      <c r="N375">
        <v>62.5</v>
      </c>
      <c r="O375">
        <v>52.9</v>
      </c>
      <c r="P375">
        <v>20</v>
      </c>
      <c r="Q375">
        <v>100</v>
      </c>
      <c r="R375">
        <v>5</v>
      </c>
      <c r="S375">
        <v>0</v>
      </c>
      <c r="T375">
        <v>1</v>
      </c>
      <c r="U375">
        <v>1</v>
      </c>
      <c r="V375">
        <v>1</v>
      </c>
      <c r="W375">
        <v>1</v>
      </c>
      <c r="X375">
        <v>5</v>
      </c>
      <c r="Y375">
        <v>218</v>
      </c>
      <c r="Z375">
        <v>4</v>
      </c>
      <c r="AA375">
        <v>13</v>
      </c>
      <c r="AB375">
        <v>0</v>
      </c>
      <c r="AC375">
        <v>1</v>
      </c>
      <c r="AD375" s="3">
        <v>30.5</v>
      </c>
      <c r="AE375">
        <v>18</v>
      </c>
      <c r="AF375">
        <v>34</v>
      </c>
      <c r="AG375">
        <v>188</v>
      </c>
      <c r="AH375">
        <v>1</v>
      </c>
      <c r="AI375">
        <v>0</v>
      </c>
      <c r="AJ375">
        <v>1</v>
      </c>
      <c r="AK375">
        <v>2</v>
      </c>
      <c r="AL375">
        <v>5.6</v>
      </c>
      <c r="AM375">
        <v>5.4</v>
      </c>
      <c r="AN375">
        <v>52.9</v>
      </c>
      <c r="AO375">
        <v>79</v>
      </c>
      <c r="AP375">
        <v>30</v>
      </c>
      <c r="AQ375">
        <v>72</v>
      </c>
      <c r="AR375">
        <v>2.4</v>
      </c>
      <c r="AS375">
        <v>0</v>
      </c>
      <c r="AT375">
        <v>2</v>
      </c>
      <c r="AU375">
        <v>2</v>
      </c>
      <c r="AV375">
        <v>2</v>
      </c>
      <c r="AW375">
        <v>2</v>
      </c>
      <c r="AX375">
        <v>6</v>
      </c>
      <c r="AY375">
        <v>229</v>
      </c>
      <c r="AZ375">
        <v>5</v>
      </c>
      <c r="BA375">
        <v>17</v>
      </c>
      <c r="BB375">
        <v>0</v>
      </c>
      <c r="BC375">
        <v>1</v>
      </c>
      <c r="BD375" s="3">
        <f t="shared" si="11"/>
        <v>29.5</v>
      </c>
    </row>
    <row r="376" spans="1:56">
      <c r="A376" t="s">
        <v>0</v>
      </c>
      <c r="B376">
        <f t="shared" si="10"/>
        <v>0</v>
      </c>
      <c r="C376" t="s">
        <v>65</v>
      </c>
      <c r="D376" t="s">
        <v>67</v>
      </c>
      <c r="E376">
        <v>25</v>
      </c>
      <c r="F376">
        <v>41</v>
      </c>
      <c r="G376">
        <v>342</v>
      </c>
      <c r="H376">
        <v>1</v>
      </c>
      <c r="I376">
        <v>2</v>
      </c>
      <c r="J376">
        <v>1</v>
      </c>
      <c r="K376">
        <v>11</v>
      </c>
      <c r="L376">
        <v>8.6</v>
      </c>
      <c r="M376">
        <v>8.1</v>
      </c>
      <c r="N376">
        <v>61</v>
      </c>
      <c r="O376">
        <v>75.5</v>
      </c>
      <c r="P376">
        <v>22</v>
      </c>
      <c r="Q376">
        <v>84</v>
      </c>
      <c r="R376">
        <v>3.8</v>
      </c>
      <c r="S376">
        <v>1</v>
      </c>
      <c r="T376">
        <v>0</v>
      </c>
      <c r="U376">
        <v>2</v>
      </c>
      <c r="V376">
        <v>2</v>
      </c>
      <c r="W376">
        <v>2</v>
      </c>
      <c r="X376">
        <v>6</v>
      </c>
      <c r="Y376">
        <v>285</v>
      </c>
      <c r="Z376">
        <v>5</v>
      </c>
      <c r="AA376">
        <v>13</v>
      </c>
      <c r="AB376">
        <v>0</v>
      </c>
      <c r="AC376">
        <v>0</v>
      </c>
      <c r="AD376" s="3">
        <v>30</v>
      </c>
      <c r="AE376">
        <v>12</v>
      </c>
      <c r="AF376">
        <v>25</v>
      </c>
      <c r="AG376">
        <v>148</v>
      </c>
      <c r="AH376">
        <v>1</v>
      </c>
      <c r="AI376">
        <v>0</v>
      </c>
      <c r="AJ376">
        <v>3</v>
      </c>
      <c r="AK376">
        <v>22</v>
      </c>
      <c r="AL376">
        <v>6.8</v>
      </c>
      <c r="AM376">
        <v>5.3</v>
      </c>
      <c r="AN376">
        <v>48</v>
      </c>
      <c r="AO376">
        <v>80.099999999999994</v>
      </c>
      <c r="AP376">
        <v>31</v>
      </c>
      <c r="AQ376">
        <v>145</v>
      </c>
      <c r="AR376">
        <v>4.7</v>
      </c>
      <c r="AS376">
        <v>0</v>
      </c>
      <c r="AT376">
        <v>3</v>
      </c>
      <c r="AU376">
        <v>3</v>
      </c>
      <c r="AV376">
        <v>1</v>
      </c>
      <c r="AW376">
        <v>1</v>
      </c>
      <c r="AX376">
        <v>6</v>
      </c>
      <c r="AY376">
        <v>281</v>
      </c>
      <c r="AZ376">
        <v>4</v>
      </c>
      <c r="BA376">
        <v>14</v>
      </c>
      <c r="BB376">
        <v>0</v>
      </c>
      <c r="BC376">
        <v>1</v>
      </c>
      <c r="BD376" s="3">
        <f t="shared" si="11"/>
        <v>30</v>
      </c>
    </row>
    <row r="377" spans="1:56">
      <c r="A377" t="s">
        <v>0</v>
      </c>
      <c r="B377">
        <f t="shared" si="10"/>
        <v>0</v>
      </c>
      <c r="C377" t="s">
        <v>65</v>
      </c>
      <c r="D377" t="s">
        <v>48</v>
      </c>
      <c r="E377">
        <v>20</v>
      </c>
      <c r="F377">
        <v>28</v>
      </c>
      <c r="G377">
        <v>227</v>
      </c>
      <c r="H377">
        <v>1</v>
      </c>
      <c r="I377">
        <v>0</v>
      </c>
      <c r="J377">
        <v>2</v>
      </c>
      <c r="K377">
        <v>9</v>
      </c>
      <c r="L377">
        <v>8.4</v>
      </c>
      <c r="M377">
        <v>7.6</v>
      </c>
      <c r="N377">
        <v>71.400000000000006</v>
      </c>
      <c r="O377">
        <v>107.3</v>
      </c>
      <c r="P377">
        <v>27</v>
      </c>
      <c r="Q377">
        <v>111</v>
      </c>
      <c r="R377">
        <v>4.0999999999999996</v>
      </c>
      <c r="S377">
        <v>2</v>
      </c>
      <c r="T377">
        <v>1</v>
      </c>
      <c r="U377">
        <v>2</v>
      </c>
      <c r="V377">
        <v>2</v>
      </c>
      <c r="W377">
        <v>2</v>
      </c>
      <c r="X377">
        <v>4</v>
      </c>
      <c r="Y377">
        <v>194</v>
      </c>
      <c r="Z377">
        <v>4</v>
      </c>
      <c r="AA377">
        <v>10</v>
      </c>
      <c r="AB377">
        <v>1</v>
      </c>
      <c r="AC377">
        <v>1</v>
      </c>
      <c r="AD377" s="3">
        <v>28</v>
      </c>
      <c r="AE377">
        <v>26</v>
      </c>
      <c r="AF377">
        <v>39</v>
      </c>
      <c r="AG377">
        <v>263</v>
      </c>
      <c r="AH377">
        <v>1</v>
      </c>
      <c r="AI377">
        <v>1</v>
      </c>
      <c r="AJ377">
        <v>3</v>
      </c>
      <c r="AK377">
        <v>23</v>
      </c>
      <c r="AL377">
        <v>7.3</v>
      </c>
      <c r="AM377">
        <v>6.3</v>
      </c>
      <c r="AN377">
        <v>66.7</v>
      </c>
      <c r="AO377">
        <v>83.6</v>
      </c>
      <c r="AP377">
        <v>25</v>
      </c>
      <c r="AQ377">
        <v>81</v>
      </c>
      <c r="AR377">
        <v>3.2</v>
      </c>
      <c r="AS377">
        <v>1</v>
      </c>
      <c r="AT377">
        <v>5</v>
      </c>
      <c r="AU377">
        <v>5</v>
      </c>
      <c r="AV377">
        <v>1</v>
      </c>
      <c r="AW377">
        <v>2</v>
      </c>
      <c r="AX377">
        <v>3</v>
      </c>
      <c r="AY377">
        <v>126</v>
      </c>
      <c r="AZ377">
        <v>5</v>
      </c>
      <c r="BA377">
        <v>14</v>
      </c>
      <c r="BB377">
        <v>1</v>
      </c>
      <c r="BC377">
        <v>1</v>
      </c>
      <c r="BD377" s="3">
        <f t="shared" si="11"/>
        <v>32</v>
      </c>
    </row>
    <row r="378" spans="1:56">
      <c r="A378" t="s">
        <v>1</v>
      </c>
      <c r="B378">
        <f t="shared" si="10"/>
        <v>1</v>
      </c>
      <c r="C378" t="s">
        <v>65</v>
      </c>
      <c r="D378" t="s">
        <v>60</v>
      </c>
      <c r="E378">
        <v>17</v>
      </c>
      <c r="F378">
        <v>25</v>
      </c>
      <c r="G378">
        <v>203</v>
      </c>
      <c r="H378">
        <v>2</v>
      </c>
      <c r="I378">
        <v>1</v>
      </c>
      <c r="J378">
        <v>1</v>
      </c>
      <c r="K378">
        <v>6</v>
      </c>
      <c r="L378">
        <v>8.4</v>
      </c>
      <c r="M378">
        <v>7.8</v>
      </c>
      <c r="N378">
        <v>68</v>
      </c>
      <c r="O378">
        <v>102.6</v>
      </c>
      <c r="P378">
        <v>48</v>
      </c>
      <c r="Q378">
        <v>235</v>
      </c>
      <c r="R378">
        <v>4.9000000000000004</v>
      </c>
      <c r="S378">
        <v>3</v>
      </c>
      <c r="T378">
        <v>1</v>
      </c>
      <c r="U378">
        <v>1</v>
      </c>
      <c r="V378">
        <v>4</v>
      </c>
      <c r="W378">
        <v>4</v>
      </c>
      <c r="X378">
        <v>4</v>
      </c>
      <c r="Y378">
        <v>189</v>
      </c>
      <c r="Z378">
        <v>8</v>
      </c>
      <c r="AA378">
        <v>14</v>
      </c>
      <c r="AB378">
        <v>0</v>
      </c>
      <c r="AC378">
        <v>0</v>
      </c>
      <c r="AD378" s="3">
        <v>37.5</v>
      </c>
      <c r="AE378">
        <v>16</v>
      </c>
      <c r="AF378">
        <v>25</v>
      </c>
      <c r="AG378">
        <v>245</v>
      </c>
      <c r="AH378">
        <v>3</v>
      </c>
      <c r="AI378">
        <v>0</v>
      </c>
      <c r="AJ378">
        <v>3</v>
      </c>
      <c r="AK378">
        <v>23</v>
      </c>
      <c r="AL378">
        <v>10.7</v>
      </c>
      <c r="AM378">
        <v>8.8000000000000007</v>
      </c>
      <c r="AN378">
        <v>64</v>
      </c>
      <c r="AO378">
        <v>135.80000000000001</v>
      </c>
      <c r="AP378">
        <v>21</v>
      </c>
      <c r="AQ378">
        <v>151</v>
      </c>
      <c r="AR378">
        <v>7.2</v>
      </c>
      <c r="AS378">
        <v>1</v>
      </c>
      <c r="AT378">
        <v>2</v>
      </c>
      <c r="AU378">
        <v>2</v>
      </c>
      <c r="AV378">
        <v>2</v>
      </c>
      <c r="AW378">
        <v>3</v>
      </c>
      <c r="AX378">
        <v>5</v>
      </c>
      <c r="AY378">
        <v>233</v>
      </c>
      <c r="AZ378">
        <v>1</v>
      </c>
      <c r="BA378">
        <v>9</v>
      </c>
      <c r="BB378">
        <v>0</v>
      </c>
      <c r="BC378">
        <v>1</v>
      </c>
      <c r="BD378" s="3">
        <f t="shared" si="11"/>
        <v>22.5</v>
      </c>
    </row>
    <row r="379" spans="1:56">
      <c r="A379" t="s">
        <v>0</v>
      </c>
      <c r="B379">
        <f t="shared" si="10"/>
        <v>0</v>
      </c>
      <c r="C379" t="s">
        <v>65</v>
      </c>
      <c r="D379" t="s">
        <v>52</v>
      </c>
      <c r="E379">
        <v>19</v>
      </c>
      <c r="F379">
        <v>36</v>
      </c>
      <c r="G379">
        <v>171</v>
      </c>
      <c r="H379">
        <v>1</v>
      </c>
      <c r="I379">
        <v>0</v>
      </c>
      <c r="J379">
        <v>1</v>
      </c>
      <c r="K379">
        <v>7</v>
      </c>
      <c r="L379">
        <v>4.9000000000000004</v>
      </c>
      <c r="M379">
        <v>4.5999999999999996</v>
      </c>
      <c r="N379">
        <v>52.8</v>
      </c>
      <c r="O379">
        <v>75.099999999999994</v>
      </c>
      <c r="P379">
        <v>34</v>
      </c>
      <c r="Q379">
        <v>228</v>
      </c>
      <c r="R379">
        <v>6.7</v>
      </c>
      <c r="S379">
        <v>1</v>
      </c>
      <c r="T379">
        <v>4</v>
      </c>
      <c r="U379">
        <v>4</v>
      </c>
      <c r="V379">
        <v>2</v>
      </c>
      <c r="W379">
        <v>2</v>
      </c>
      <c r="X379">
        <v>3</v>
      </c>
      <c r="Y379">
        <v>149</v>
      </c>
      <c r="Z379">
        <v>8</v>
      </c>
      <c r="AA379">
        <v>17</v>
      </c>
      <c r="AB379">
        <v>0</v>
      </c>
      <c r="AC379">
        <v>1</v>
      </c>
      <c r="AD379" s="3">
        <v>32</v>
      </c>
      <c r="AE379">
        <v>28</v>
      </c>
      <c r="AF379">
        <v>37</v>
      </c>
      <c r="AG379">
        <v>273</v>
      </c>
      <c r="AH379">
        <v>3</v>
      </c>
      <c r="AI379">
        <v>0</v>
      </c>
      <c r="AJ379">
        <v>3</v>
      </c>
      <c r="AK379">
        <v>27</v>
      </c>
      <c r="AL379">
        <v>8.1</v>
      </c>
      <c r="AM379">
        <v>6.8</v>
      </c>
      <c r="AN379">
        <v>75.7</v>
      </c>
      <c r="AO379">
        <v>122.9</v>
      </c>
      <c r="AP379">
        <v>14</v>
      </c>
      <c r="AQ379">
        <v>75</v>
      </c>
      <c r="AR379">
        <v>5.4</v>
      </c>
      <c r="AS379">
        <v>1</v>
      </c>
      <c r="AT379">
        <v>1</v>
      </c>
      <c r="AU379">
        <v>1</v>
      </c>
      <c r="AV379">
        <v>3</v>
      </c>
      <c r="AW379">
        <v>3</v>
      </c>
      <c r="AX379">
        <v>3</v>
      </c>
      <c r="AY379">
        <v>131</v>
      </c>
      <c r="AZ379">
        <v>6</v>
      </c>
      <c r="BA379">
        <v>10</v>
      </c>
      <c r="BB379">
        <v>0</v>
      </c>
      <c r="BC379">
        <v>0</v>
      </c>
      <c r="BD379" s="3">
        <f t="shared" si="11"/>
        <v>28</v>
      </c>
    </row>
    <row r="380" spans="1:56">
      <c r="A380" t="s">
        <v>0</v>
      </c>
      <c r="B380">
        <f t="shared" si="10"/>
        <v>0</v>
      </c>
      <c r="C380" t="s">
        <v>65</v>
      </c>
      <c r="D380" t="s">
        <v>57</v>
      </c>
      <c r="E380">
        <v>32</v>
      </c>
      <c r="F380">
        <v>49</v>
      </c>
      <c r="G380">
        <v>409</v>
      </c>
      <c r="H380">
        <v>4</v>
      </c>
      <c r="I380">
        <v>3</v>
      </c>
      <c r="J380">
        <v>0</v>
      </c>
      <c r="K380">
        <v>0</v>
      </c>
      <c r="L380">
        <v>8.3000000000000007</v>
      </c>
      <c r="M380">
        <v>8.3000000000000007</v>
      </c>
      <c r="N380">
        <v>65.3</v>
      </c>
      <c r="O380">
        <v>93</v>
      </c>
      <c r="P380">
        <v>22</v>
      </c>
      <c r="Q380">
        <v>85</v>
      </c>
      <c r="R380">
        <v>3.9</v>
      </c>
      <c r="S380">
        <v>0</v>
      </c>
      <c r="T380">
        <v>2</v>
      </c>
      <c r="U380">
        <v>2</v>
      </c>
      <c r="V380">
        <v>4</v>
      </c>
      <c r="W380">
        <v>4</v>
      </c>
      <c r="X380">
        <v>2</v>
      </c>
      <c r="Y380">
        <v>94</v>
      </c>
      <c r="Z380">
        <v>6</v>
      </c>
      <c r="AA380">
        <v>13</v>
      </c>
      <c r="AB380">
        <v>1</v>
      </c>
      <c r="AC380">
        <v>1</v>
      </c>
      <c r="AD380" s="3">
        <v>29</v>
      </c>
      <c r="AE380">
        <v>20</v>
      </c>
      <c r="AF380">
        <v>29</v>
      </c>
      <c r="AG380">
        <v>189</v>
      </c>
      <c r="AH380">
        <v>1</v>
      </c>
      <c r="AI380">
        <v>0</v>
      </c>
      <c r="AJ380">
        <v>2</v>
      </c>
      <c r="AK380">
        <v>15</v>
      </c>
      <c r="AL380">
        <v>7</v>
      </c>
      <c r="AM380">
        <v>6.1</v>
      </c>
      <c r="AN380">
        <v>69</v>
      </c>
      <c r="AO380">
        <v>98.2</v>
      </c>
      <c r="AP380">
        <v>29</v>
      </c>
      <c r="AQ380">
        <v>137</v>
      </c>
      <c r="AR380">
        <v>4.7</v>
      </c>
      <c r="AS380">
        <v>2</v>
      </c>
      <c r="AT380">
        <v>2</v>
      </c>
      <c r="AU380">
        <v>2</v>
      </c>
      <c r="AV380">
        <v>2</v>
      </c>
      <c r="AW380">
        <v>3</v>
      </c>
      <c r="AX380">
        <v>4</v>
      </c>
      <c r="AY380">
        <v>177</v>
      </c>
      <c r="AZ380">
        <v>3</v>
      </c>
      <c r="BA380">
        <v>10</v>
      </c>
      <c r="BB380">
        <v>1</v>
      </c>
      <c r="BC380">
        <v>1</v>
      </c>
      <c r="BD380" s="3">
        <f t="shared" si="11"/>
        <v>31</v>
      </c>
    </row>
    <row r="381" spans="1:56">
      <c r="A381" t="s">
        <v>1</v>
      </c>
      <c r="B381">
        <f t="shared" si="10"/>
        <v>1</v>
      </c>
      <c r="C381" t="s">
        <v>65</v>
      </c>
      <c r="D381" t="s">
        <v>58</v>
      </c>
      <c r="E381">
        <v>23</v>
      </c>
      <c r="F381">
        <v>31</v>
      </c>
      <c r="G381">
        <v>231</v>
      </c>
      <c r="H381">
        <v>2</v>
      </c>
      <c r="I381">
        <v>0</v>
      </c>
      <c r="J381">
        <v>0</v>
      </c>
      <c r="K381">
        <v>0</v>
      </c>
      <c r="L381">
        <v>7.5</v>
      </c>
      <c r="M381">
        <v>7.5</v>
      </c>
      <c r="N381">
        <v>74.2</v>
      </c>
      <c r="O381">
        <v>116.5</v>
      </c>
      <c r="P381">
        <v>32</v>
      </c>
      <c r="Q381">
        <v>136</v>
      </c>
      <c r="R381">
        <v>4.3</v>
      </c>
      <c r="S381">
        <v>1</v>
      </c>
      <c r="T381">
        <v>1</v>
      </c>
      <c r="U381">
        <v>2</v>
      </c>
      <c r="V381">
        <v>3</v>
      </c>
      <c r="W381">
        <v>3</v>
      </c>
      <c r="X381">
        <v>2</v>
      </c>
      <c r="Y381">
        <v>80</v>
      </c>
      <c r="Z381">
        <v>7</v>
      </c>
      <c r="AA381">
        <v>12</v>
      </c>
      <c r="AB381">
        <v>0</v>
      </c>
      <c r="AC381">
        <v>1</v>
      </c>
      <c r="AD381" s="3">
        <v>35</v>
      </c>
      <c r="AE381">
        <v>23</v>
      </c>
      <c r="AF381">
        <v>39</v>
      </c>
      <c r="AG381">
        <v>145</v>
      </c>
      <c r="AH381">
        <v>0</v>
      </c>
      <c r="AI381">
        <v>1</v>
      </c>
      <c r="AJ381">
        <v>4</v>
      </c>
      <c r="AK381">
        <v>28</v>
      </c>
      <c r="AL381">
        <v>4.4000000000000004</v>
      </c>
      <c r="AM381">
        <v>3.4</v>
      </c>
      <c r="AN381">
        <v>59</v>
      </c>
      <c r="AO381">
        <v>56</v>
      </c>
      <c r="AP381">
        <v>13</v>
      </c>
      <c r="AQ381">
        <v>38</v>
      </c>
      <c r="AR381">
        <v>2.9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5</v>
      </c>
      <c r="AY381">
        <v>229</v>
      </c>
      <c r="AZ381">
        <v>5</v>
      </c>
      <c r="BA381">
        <v>14</v>
      </c>
      <c r="BB381">
        <v>2</v>
      </c>
      <c r="BC381">
        <v>3</v>
      </c>
      <c r="BD381" s="3">
        <f t="shared" si="11"/>
        <v>25</v>
      </c>
    </row>
    <row r="382" spans="1:56">
      <c r="A382" t="s">
        <v>0</v>
      </c>
      <c r="B382">
        <f t="shared" si="10"/>
        <v>0</v>
      </c>
      <c r="C382" t="s">
        <v>65</v>
      </c>
      <c r="D382" t="s">
        <v>44</v>
      </c>
      <c r="E382">
        <v>20</v>
      </c>
      <c r="F382">
        <v>30</v>
      </c>
      <c r="G382">
        <v>195</v>
      </c>
      <c r="H382">
        <v>1</v>
      </c>
      <c r="I382">
        <v>1</v>
      </c>
      <c r="J382">
        <v>4</v>
      </c>
      <c r="K382">
        <v>28</v>
      </c>
      <c r="L382">
        <v>7.4</v>
      </c>
      <c r="M382">
        <v>5.7</v>
      </c>
      <c r="N382">
        <v>66.7</v>
      </c>
      <c r="O382">
        <v>81.900000000000006</v>
      </c>
      <c r="P382">
        <v>15</v>
      </c>
      <c r="Q382">
        <v>48</v>
      </c>
      <c r="R382">
        <v>3.2</v>
      </c>
      <c r="S382">
        <v>0</v>
      </c>
      <c r="T382">
        <v>2</v>
      </c>
      <c r="U382">
        <v>2</v>
      </c>
      <c r="V382">
        <v>1</v>
      </c>
      <c r="W382">
        <v>1</v>
      </c>
      <c r="X382">
        <v>5</v>
      </c>
      <c r="Y382">
        <v>232</v>
      </c>
      <c r="Z382">
        <v>3</v>
      </c>
      <c r="AA382">
        <v>11</v>
      </c>
      <c r="AB382">
        <v>1</v>
      </c>
      <c r="AC382">
        <v>1</v>
      </c>
      <c r="AD382" s="3">
        <v>22</v>
      </c>
      <c r="AE382">
        <v>12</v>
      </c>
      <c r="AF382">
        <v>22</v>
      </c>
      <c r="AG382">
        <v>131</v>
      </c>
      <c r="AH382">
        <v>1</v>
      </c>
      <c r="AI382">
        <v>0</v>
      </c>
      <c r="AJ382">
        <v>3</v>
      </c>
      <c r="AK382">
        <v>2</v>
      </c>
      <c r="AL382">
        <v>6</v>
      </c>
      <c r="AM382">
        <v>5.2</v>
      </c>
      <c r="AN382">
        <v>54.5</v>
      </c>
      <c r="AO382">
        <v>87.5</v>
      </c>
      <c r="AP382">
        <v>40</v>
      </c>
      <c r="AQ382">
        <v>188</v>
      </c>
      <c r="AR382">
        <v>4.7</v>
      </c>
      <c r="AS382">
        <v>2</v>
      </c>
      <c r="AT382">
        <v>2</v>
      </c>
      <c r="AU382">
        <v>2</v>
      </c>
      <c r="AV382">
        <v>3</v>
      </c>
      <c r="AW382">
        <v>3</v>
      </c>
      <c r="AX382">
        <v>4</v>
      </c>
      <c r="AY382">
        <v>193</v>
      </c>
      <c r="AZ382">
        <v>9</v>
      </c>
      <c r="BA382">
        <v>15</v>
      </c>
      <c r="BB382">
        <v>0</v>
      </c>
      <c r="BC382">
        <v>0</v>
      </c>
      <c r="BD382" s="3">
        <f t="shared" si="11"/>
        <v>38</v>
      </c>
    </row>
    <row r="383" spans="1:56">
      <c r="A383" t="s">
        <v>0</v>
      </c>
      <c r="B383">
        <f t="shared" si="10"/>
        <v>0</v>
      </c>
      <c r="C383" t="s">
        <v>65</v>
      </c>
      <c r="D383" t="s">
        <v>45</v>
      </c>
      <c r="E383">
        <v>17</v>
      </c>
      <c r="F383">
        <v>28</v>
      </c>
      <c r="G383">
        <v>157</v>
      </c>
      <c r="H383">
        <v>1</v>
      </c>
      <c r="I383">
        <v>2</v>
      </c>
      <c r="J383">
        <v>2</v>
      </c>
      <c r="K383">
        <v>17</v>
      </c>
      <c r="L383">
        <v>6.2</v>
      </c>
      <c r="M383">
        <v>5.2</v>
      </c>
      <c r="N383">
        <v>60.7</v>
      </c>
      <c r="O383">
        <v>58.2</v>
      </c>
      <c r="P383">
        <v>15</v>
      </c>
      <c r="Q383">
        <v>29</v>
      </c>
      <c r="R383">
        <v>1.9</v>
      </c>
      <c r="S383">
        <v>0</v>
      </c>
      <c r="T383">
        <v>1</v>
      </c>
      <c r="U383">
        <v>1</v>
      </c>
      <c r="V383">
        <v>1</v>
      </c>
      <c r="W383">
        <v>1</v>
      </c>
      <c r="X383">
        <v>5</v>
      </c>
      <c r="Y383">
        <v>259</v>
      </c>
      <c r="Z383">
        <v>3</v>
      </c>
      <c r="AA383">
        <v>12</v>
      </c>
      <c r="AB383">
        <v>0</v>
      </c>
      <c r="AC383">
        <v>1</v>
      </c>
      <c r="AD383" s="3">
        <v>21</v>
      </c>
      <c r="AE383">
        <v>18</v>
      </c>
      <c r="AF383">
        <v>30</v>
      </c>
      <c r="AG383">
        <v>162</v>
      </c>
      <c r="AH383">
        <v>0</v>
      </c>
      <c r="AI383">
        <v>0</v>
      </c>
      <c r="AJ383">
        <v>6</v>
      </c>
      <c r="AK383">
        <v>37</v>
      </c>
      <c r="AL383">
        <v>6.6</v>
      </c>
      <c r="AM383">
        <v>4.5</v>
      </c>
      <c r="AN383">
        <v>60</v>
      </c>
      <c r="AO383">
        <v>74.599999999999994</v>
      </c>
      <c r="AP383">
        <v>43</v>
      </c>
      <c r="AQ383">
        <v>217</v>
      </c>
      <c r="AR383">
        <v>5</v>
      </c>
      <c r="AS383">
        <v>2</v>
      </c>
      <c r="AT383">
        <v>2</v>
      </c>
      <c r="AU383">
        <v>4</v>
      </c>
      <c r="AV383">
        <v>2</v>
      </c>
      <c r="AW383">
        <v>2</v>
      </c>
      <c r="AX383">
        <v>3</v>
      </c>
      <c r="AY383">
        <v>123</v>
      </c>
      <c r="AZ383">
        <v>9</v>
      </c>
      <c r="BA383">
        <v>17</v>
      </c>
      <c r="BB383">
        <v>1</v>
      </c>
      <c r="BC383">
        <v>1</v>
      </c>
      <c r="BD383" s="3">
        <f t="shared" si="11"/>
        <v>39</v>
      </c>
    </row>
    <row r="384" spans="1:56">
      <c r="A384" t="s">
        <v>1</v>
      </c>
      <c r="B384">
        <f t="shared" si="10"/>
        <v>1</v>
      </c>
      <c r="C384" t="s">
        <v>65</v>
      </c>
      <c r="D384" t="s">
        <v>42</v>
      </c>
      <c r="E384">
        <v>22</v>
      </c>
      <c r="F384">
        <v>28</v>
      </c>
      <c r="G384">
        <v>235</v>
      </c>
      <c r="H384">
        <v>3</v>
      </c>
      <c r="I384">
        <v>0</v>
      </c>
      <c r="J384">
        <v>4</v>
      </c>
      <c r="K384">
        <v>39</v>
      </c>
      <c r="L384">
        <v>9.8000000000000007</v>
      </c>
      <c r="M384">
        <v>7.3</v>
      </c>
      <c r="N384">
        <v>78.599999999999994</v>
      </c>
      <c r="O384">
        <v>137.4</v>
      </c>
      <c r="P384">
        <v>24</v>
      </c>
      <c r="Q384">
        <v>88</v>
      </c>
      <c r="R384">
        <v>3.7</v>
      </c>
      <c r="S384">
        <v>0</v>
      </c>
      <c r="T384">
        <v>2</v>
      </c>
      <c r="U384">
        <v>2</v>
      </c>
      <c r="V384">
        <v>3</v>
      </c>
      <c r="W384">
        <v>3</v>
      </c>
      <c r="X384">
        <v>5</v>
      </c>
      <c r="Y384">
        <v>239</v>
      </c>
      <c r="Z384">
        <v>4</v>
      </c>
      <c r="AA384">
        <v>11</v>
      </c>
      <c r="AB384">
        <v>0</v>
      </c>
      <c r="AC384">
        <v>0</v>
      </c>
      <c r="AD384" s="3">
        <v>31</v>
      </c>
      <c r="AE384">
        <v>16</v>
      </c>
      <c r="AF384">
        <v>28</v>
      </c>
      <c r="AG384">
        <v>188</v>
      </c>
      <c r="AH384">
        <v>2</v>
      </c>
      <c r="AI384">
        <v>0</v>
      </c>
      <c r="AJ384">
        <v>4</v>
      </c>
      <c r="AK384">
        <v>35</v>
      </c>
      <c r="AL384">
        <v>8</v>
      </c>
      <c r="AM384">
        <v>5.9</v>
      </c>
      <c r="AN384">
        <v>57.1</v>
      </c>
      <c r="AO384">
        <v>101.5</v>
      </c>
      <c r="AP384">
        <v>30</v>
      </c>
      <c r="AQ384">
        <v>148</v>
      </c>
      <c r="AR384">
        <v>4.9000000000000004</v>
      </c>
      <c r="AS384">
        <v>0</v>
      </c>
      <c r="AT384">
        <v>2</v>
      </c>
      <c r="AU384">
        <v>2</v>
      </c>
      <c r="AV384">
        <v>2</v>
      </c>
      <c r="AW384">
        <v>2</v>
      </c>
      <c r="AX384">
        <v>6</v>
      </c>
      <c r="AY384">
        <v>286</v>
      </c>
      <c r="AZ384">
        <v>5</v>
      </c>
      <c r="BA384">
        <v>14</v>
      </c>
      <c r="BB384">
        <v>1</v>
      </c>
      <c r="BC384">
        <v>2</v>
      </c>
      <c r="BD384" s="3">
        <f t="shared" si="11"/>
        <v>29</v>
      </c>
    </row>
    <row r="385" spans="1:56">
      <c r="A385" t="s">
        <v>0</v>
      </c>
      <c r="B385">
        <f t="shared" si="10"/>
        <v>0</v>
      </c>
      <c r="C385" t="s">
        <v>65</v>
      </c>
      <c r="D385" t="s">
        <v>54</v>
      </c>
      <c r="E385">
        <v>18</v>
      </c>
      <c r="F385">
        <v>30</v>
      </c>
      <c r="G385">
        <v>197</v>
      </c>
      <c r="H385">
        <v>0</v>
      </c>
      <c r="I385">
        <v>0</v>
      </c>
      <c r="J385">
        <v>1</v>
      </c>
      <c r="K385">
        <v>7</v>
      </c>
      <c r="L385">
        <v>6.8</v>
      </c>
      <c r="M385">
        <v>6.4</v>
      </c>
      <c r="N385">
        <v>60</v>
      </c>
      <c r="O385">
        <v>79.400000000000006</v>
      </c>
      <c r="P385">
        <v>22</v>
      </c>
      <c r="Q385">
        <v>63</v>
      </c>
      <c r="R385">
        <v>2.9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4</v>
      </c>
      <c r="Y385">
        <v>183</v>
      </c>
      <c r="Z385">
        <v>4</v>
      </c>
      <c r="AA385">
        <v>11</v>
      </c>
      <c r="AB385">
        <v>0</v>
      </c>
      <c r="AC385">
        <v>1</v>
      </c>
      <c r="AD385" s="3">
        <v>25</v>
      </c>
      <c r="AE385">
        <v>26</v>
      </c>
      <c r="AF385">
        <v>37</v>
      </c>
      <c r="AG385">
        <v>221</v>
      </c>
      <c r="AH385">
        <v>1</v>
      </c>
      <c r="AI385">
        <v>0</v>
      </c>
      <c r="AJ385">
        <v>1</v>
      </c>
      <c r="AK385">
        <v>1</v>
      </c>
      <c r="AL385">
        <v>6</v>
      </c>
      <c r="AM385">
        <v>5.8</v>
      </c>
      <c r="AN385">
        <v>70.3</v>
      </c>
      <c r="AO385">
        <v>94.5</v>
      </c>
      <c r="AP385">
        <v>29</v>
      </c>
      <c r="AQ385">
        <v>96</v>
      </c>
      <c r="AR385">
        <v>3.3</v>
      </c>
      <c r="AS385">
        <v>0</v>
      </c>
      <c r="AT385">
        <v>2</v>
      </c>
      <c r="AU385">
        <v>2</v>
      </c>
      <c r="AV385">
        <v>1</v>
      </c>
      <c r="AW385">
        <v>1</v>
      </c>
      <c r="AX385">
        <v>4</v>
      </c>
      <c r="AY385">
        <v>175</v>
      </c>
      <c r="AZ385">
        <v>5</v>
      </c>
      <c r="BA385">
        <v>13</v>
      </c>
      <c r="BB385">
        <v>1</v>
      </c>
      <c r="BC385">
        <v>2</v>
      </c>
      <c r="BD385" s="3">
        <f t="shared" si="11"/>
        <v>35</v>
      </c>
    </row>
    <row r="386" spans="1:56">
      <c r="A386" t="s">
        <v>0</v>
      </c>
      <c r="B386">
        <f t="shared" si="10"/>
        <v>0</v>
      </c>
      <c r="C386" t="s">
        <v>65</v>
      </c>
      <c r="D386" t="s">
        <v>68</v>
      </c>
      <c r="E386">
        <v>21</v>
      </c>
      <c r="F386">
        <v>29</v>
      </c>
      <c r="G386">
        <v>232</v>
      </c>
      <c r="H386">
        <v>1</v>
      </c>
      <c r="I386">
        <v>0</v>
      </c>
      <c r="J386">
        <v>2</v>
      </c>
      <c r="K386">
        <v>18</v>
      </c>
      <c r="L386">
        <v>8.6</v>
      </c>
      <c r="M386">
        <v>7.5</v>
      </c>
      <c r="N386">
        <v>72.400000000000006</v>
      </c>
      <c r="O386">
        <v>107.3</v>
      </c>
      <c r="P386">
        <v>25</v>
      </c>
      <c r="Q386">
        <v>66</v>
      </c>
      <c r="R386">
        <v>2.6</v>
      </c>
      <c r="S386">
        <v>0</v>
      </c>
      <c r="T386">
        <v>3</v>
      </c>
      <c r="U386">
        <v>3</v>
      </c>
      <c r="V386">
        <v>1</v>
      </c>
      <c r="W386">
        <v>1</v>
      </c>
      <c r="X386">
        <v>6</v>
      </c>
      <c r="Y386">
        <v>262</v>
      </c>
      <c r="Z386">
        <v>5</v>
      </c>
      <c r="AA386">
        <v>14</v>
      </c>
      <c r="AB386">
        <v>0</v>
      </c>
      <c r="AC386">
        <v>0</v>
      </c>
      <c r="AD386" s="3">
        <v>16</v>
      </c>
      <c r="AE386">
        <v>36</v>
      </c>
      <c r="AF386">
        <v>54</v>
      </c>
      <c r="AG386">
        <v>274</v>
      </c>
      <c r="AH386">
        <v>2</v>
      </c>
      <c r="AI386">
        <v>1</v>
      </c>
      <c r="AJ386">
        <v>1</v>
      </c>
      <c r="AK386">
        <v>7</v>
      </c>
      <c r="AL386">
        <v>5.2</v>
      </c>
      <c r="AM386">
        <v>5</v>
      </c>
      <c r="AN386">
        <v>66.7</v>
      </c>
      <c r="AO386">
        <v>83.4</v>
      </c>
      <c r="AP386">
        <v>20</v>
      </c>
      <c r="AQ386">
        <v>76</v>
      </c>
      <c r="AR386">
        <v>3.8</v>
      </c>
      <c r="AS386">
        <v>0</v>
      </c>
      <c r="AT386">
        <v>1</v>
      </c>
      <c r="AU386">
        <v>1</v>
      </c>
      <c r="AV386">
        <v>2</v>
      </c>
      <c r="AW386">
        <v>2</v>
      </c>
      <c r="AX386">
        <v>5</v>
      </c>
      <c r="AY386">
        <v>247</v>
      </c>
      <c r="AZ386">
        <v>8</v>
      </c>
      <c r="BA386">
        <v>15</v>
      </c>
      <c r="BB386">
        <v>0</v>
      </c>
      <c r="BC386">
        <v>0</v>
      </c>
      <c r="BD386" s="3">
        <f t="shared" si="11"/>
        <v>44</v>
      </c>
    </row>
    <row r="387" spans="1:56">
      <c r="A387" t="s">
        <v>1</v>
      </c>
      <c r="B387">
        <f t="shared" ref="B387:B450" si="12">IF(A387="W",1,0)</f>
        <v>1</v>
      </c>
      <c r="C387" t="s">
        <v>65</v>
      </c>
      <c r="D387" t="s">
        <v>66</v>
      </c>
      <c r="E387">
        <v>13</v>
      </c>
      <c r="F387">
        <v>19</v>
      </c>
      <c r="G387">
        <v>214</v>
      </c>
      <c r="H387">
        <v>3</v>
      </c>
      <c r="I387">
        <v>0</v>
      </c>
      <c r="J387">
        <v>2</v>
      </c>
      <c r="K387">
        <v>17</v>
      </c>
      <c r="L387">
        <v>12.2</v>
      </c>
      <c r="M387">
        <v>10.199999999999999</v>
      </c>
      <c r="N387">
        <v>68.400000000000006</v>
      </c>
      <c r="O387">
        <v>145.6</v>
      </c>
      <c r="P387">
        <v>34</v>
      </c>
      <c r="Q387">
        <v>134</v>
      </c>
      <c r="R387">
        <v>3.9</v>
      </c>
      <c r="S387">
        <v>0</v>
      </c>
      <c r="T387">
        <v>0</v>
      </c>
      <c r="U387">
        <v>0</v>
      </c>
      <c r="V387">
        <v>3</v>
      </c>
      <c r="W387">
        <v>3</v>
      </c>
      <c r="X387">
        <v>4</v>
      </c>
      <c r="Y387">
        <v>181</v>
      </c>
      <c r="Z387">
        <v>5</v>
      </c>
      <c r="AA387">
        <v>11</v>
      </c>
      <c r="AB387">
        <v>0</v>
      </c>
      <c r="AC387">
        <v>1</v>
      </c>
      <c r="AD387" s="3">
        <v>15</v>
      </c>
      <c r="AE387">
        <v>13</v>
      </c>
      <c r="AF387">
        <v>26</v>
      </c>
      <c r="AG387">
        <v>89</v>
      </c>
      <c r="AH387">
        <v>0</v>
      </c>
      <c r="AI387">
        <v>0</v>
      </c>
      <c r="AJ387">
        <v>4</v>
      </c>
      <c r="AK387">
        <v>8</v>
      </c>
      <c r="AL387">
        <v>3.7</v>
      </c>
      <c r="AM387">
        <v>3</v>
      </c>
      <c r="AN387">
        <v>50</v>
      </c>
      <c r="AO387">
        <v>58</v>
      </c>
      <c r="AP387">
        <v>39</v>
      </c>
      <c r="AQ387">
        <v>231</v>
      </c>
      <c r="AR387">
        <v>5.9</v>
      </c>
      <c r="AS387">
        <v>2</v>
      </c>
      <c r="AT387">
        <v>1</v>
      </c>
      <c r="AU387">
        <v>1</v>
      </c>
      <c r="AV387">
        <v>1</v>
      </c>
      <c r="AW387">
        <v>1</v>
      </c>
      <c r="AX387">
        <v>5</v>
      </c>
      <c r="AY387">
        <v>208</v>
      </c>
      <c r="AZ387">
        <v>9</v>
      </c>
      <c r="BA387">
        <v>16</v>
      </c>
      <c r="BB387">
        <v>0</v>
      </c>
      <c r="BC387">
        <v>1</v>
      </c>
      <c r="BD387" s="3">
        <f t="shared" ref="BD387:BD450" si="13">60-AD387</f>
        <v>45</v>
      </c>
    </row>
    <row r="388" spans="1:56">
      <c r="A388" t="s">
        <v>1</v>
      </c>
      <c r="B388">
        <f t="shared" si="12"/>
        <v>1</v>
      </c>
      <c r="C388" t="s">
        <v>65</v>
      </c>
      <c r="D388" t="s">
        <v>49</v>
      </c>
      <c r="E388">
        <v>8</v>
      </c>
      <c r="F388">
        <v>15</v>
      </c>
      <c r="G388">
        <v>92</v>
      </c>
      <c r="H388">
        <v>0</v>
      </c>
      <c r="I388">
        <v>1</v>
      </c>
      <c r="J388">
        <v>0</v>
      </c>
      <c r="K388">
        <v>0</v>
      </c>
      <c r="L388">
        <v>6.1</v>
      </c>
      <c r="M388">
        <v>6.1</v>
      </c>
      <c r="N388">
        <v>53.3</v>
      </c>
      <c r="O388">
        <v>44.3</v>
      </c>
      <c r="P388">
        <v>39</v>
      </c>
      <c r="Q388">
        <v>152</v>
      </c>
      <c r="R388">
        <v>3.9</v>
      </c>
      <c r="S388">
        <v>2</v>
      </c>
      <c r="T388">
        <v>1</v>
      </c>
      <c r="U388">
        <v>1</v>
      </c>
      <c r="V388">
        <v>2</v>
      </c>
      <c r="W388">
        <v>2</v>
      </c>
      <c r="X388">
        <v>6</v>
      </c>
      <c r="Y388">
        <v>254</v>
      </c>
      <c r="Z388">
        <v>7</v>
      </c>
      <c r="AA388">
        <v>15</v>
      </c>
      <c r="AB388">
        <v>0</v>
      </c>
      <c r="AC388">
        <v>0</v>
      </c>
      <c r="AD388" s="3">
        <v>29</v>
      </c>
      <c r="AE388">
        <v>15</v>
      </c>
      <c r="AF388">
        <v>31</v>
      </c>
      <c r="AG388">
        <v>125</v>
      </c>
      <c r="AH388">
        <v>0</v>
      </c>
      <c r="AI388">
        <v>1</v>
      </c>
      <c r="AJ388">
        <v>2</v>
      </c>
      <c r="AK388">
        <v>10</v>
      </c>
      <c r="AL388">
        <v>4.4000000000000004</v>
      </c>
      <c r="AM388">
        <v>3.8</v>
      </c>
      <c r="AN388">
        <v>48.4</v>
      </c>
      <c r="AO388">
        <v>45.8</v>
      </c>
      <c r="AP388">
        <v>34</v>
      </c>
      <c r="AQ388">
        <v>124</v>
      </c>
      <c r="AR388">
        <v>3.6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5</v>
      </c>
      <c r="AY388">
        <v>213</v>
      </c>
      <c r="AZ388">
        <v>7</v>
      </c>
      <c r="BA388">
        <v>16</v>
      </c>
      <c r="BB388">
        <v>1</v>
      </c>
      <c r="BC388">
        <v>3</v>
      </c>
      <c r="BD388" s="3">
        <f t="shared" si="13"/>
        <v>31</v>
      </c>
    </row>
    <row r="389" spans="1:56">
      <c r="A389" t="s">
        <v>1</v>
      </c>
      <c r="B389">
        <f t="shared" si="12"/>
        <v>1</v>
      </c>
      <c r="C389" t="s">
        <v>65</v>
      </c>
      <c r="D389" t="s">
        <v>62</v>
      </c>
      <c r="E389">
        <v>20</v>
      </c>
      <c r="F389">
        <v>24</v>
      </c>
      <c r="G389">
        <v>184</v>
      </c>
      <c r="H389">
        <v>0</v>
      </c>
      <c r="I389">
        <v>1</v>
      </c>
      <c r="J389">
        <v>7</v>
      </c>
      <c r="K389">
        <v>45</v>
      </c>
      <c r="L389">
        <v>9.5</v>
      </c>
      <c r="M389">
        <v>5.9</v>
      </c>
      <c r="N389">
        <v>83.3</v>
      </c>
      <c r="O389">
        <v>81.3</v>
      </c>
      <c r="P389">
        <v>35</v>
      </c>
      <c r="Q389">
        <v>129</v>
      </c>
      <c r="R389">
        <v>3.7</v>
      </c>
      <c r="S389">
        <v>1</v>
      </c>
      <c r="T389">
        <v>2</v>
      </c>
      <c r="U389">
        <v>2</v>
      </c>
      <c r="V389">
        <v>2</v>
      </c>
      <c r="W389">
        <v>2</v>
      </c>
      <c r="X389">
        <v>6</v>
      </c>
      <c r="Y389">
        <v>256</v>
      </c>
      <c r="Z389">
        <v>7</v>
      </c>
      <c r="AA389">
        <v>16</v>
      </c>
      <c r="AB389">
        <v>1</v>
      </c>
      <c r="AC389">
        <v>1</v>
      </c>
      <c r="AD389" s="3">
        <v>37</v>
      </c>
      <c r="AE389">
        <v>18</v>
      </c>
      <c r="AF389">
        <v>32</v>
      </c>
      <c r="AG389">
        <v>246</v>
      </c>
      <c r="AH389">
        <v>1</v>
      </c>
      <c r="AI389">
        <v>1</v>
      </c>
      <c r="AJ389">
        <v>6</v>
      </c>
      <c r="AK389">
        <v>28</v>
      </c>
      <c r="AL389">
        <v>8.6</v>
      </c>
      <c r="AM389">
        <v>6.5</v>
      </c>
      <c r="AN389">
        <v>56.3</v>
      </c>
      <c r="AO389">
        <v>78.400000000000006</v>
      </c>
      <c r="AP389">
        <v>15</v>
      </c>
      <c r="AQ389">
        <v>67</v>
      </c>
      <c r="AR389">
        <v>4.5</v>
      </c>
      <c r="AS389">
        <v>0</v>
      </c>
      <c r="AT389">
        <v>1</v>
      </c>
      <c r="AU389">
        <v>1</v>
      </c>
      <c r="AV389">
        <v>1</v>
      </c>
      <c r="AW389">
        <v>1</v>
      </c>
      <c r="AX389">
        <v>6</v>
      </c>
      <c r="AY389">
        <v>251</v>
      </c>
      <c r="AZ389">
        <v>3</v>
      </c>
      <c r="BA389">
        <v>12</v>
      </c>
      <c r="BB389">
        <v>0</v>
      </c>
      <c r="BC389">
        <v>2</v>
      </c>
      <c r="BD389" s="3">
        <f t="shared" si="13"/>
        <v>23</v>
      </c>
    </row>
    <row r="390" spans="1:56">
      <c r="A390" t="s">
        <v>0</v>
      </c>
      <c r="B390">
        <f t="shared" si="12"/>
        <v>0</v>
      </c>
      <c r="C390" t="s">
        <v>65</v>
      </c>
      <c r="D390" t="s">
        <v>67</v>
      </c>
      <c r="E390">
        <v>15</v>
      </c>
      <c r="F390">
        <v>25</v>
      </c>
      <c r="G390">
        <v>161</v>
      </c>
      <c r="H390">
        <v>1</v>
      </c>
      <c r="I390">
        <v>0</v>
      </c>
      <c r="J390">
        <v>1</v>
      </c>
      <c r="K390">
        <v>10</v>
      </c>
      <c r="L390">
        <v>6.8</v>
      </c>
      <c r="M390">
        <v>6.2</v>
      </c>
      <c r="N390">
        <v>60</v>
      </c>
      <c r="O390">
        <v>92.2</v>
      </c>
      <c r="P390">
        <v>32</v>
      </c>
      <c r="Q390">
        <v>143</v>
      </c>
      <c r="R390">
        <v>4.5</v>
      </c>
      <c r="S390">
        <v>0</v>
      </c>
      <c r="T390">
        <v>0</v>
      </c>
      <c r="U390">
        <v>2</v>
      </c>
      <c r="V390">
        <v>1</v>
      </c>
      <c r="W390">
        <v>1</v>
      </c>
      <c r="X390">
        <v>5</v>
      </c>
      <c r="Y390">
        <v>224</v>
      </c>
      <c r="Z390">
        <v>4</v>
      </c>
      <c r="AA390">
        <v>13</v>
      </c>
      <c r="AB390">
        <v>0</v>
      </c>
      <c r="AC390">
        <v>1</v>
      </c>
      <c r="AD390" s="3">
        <v>29</v>
      </c>
      <c r="AE390">
        <v>5</v>
      </c>
      <c r="AF390">
        <v>15</v>
      </c>
      <c r="AG390">
        <v>32</v>
      </c>
      <c r="AH390">
        <v>0</v>
      </c>
      <c r="AI390">
        <v>2</v>
      </c>
      <c r="AJ390">
        <v>2</v>
      </c>
      <c r="AK390">
        <v>11</v>
      </c>
      <c r="AL390">
        <v>2.9</v>
      </c>
      <c r="AM390">
        <v>1.9</v>
      </c>
      <c r="AN390">
        <v>33.299999999999997</v>
      </c>
      <c r="AO390">
        <v>2.8</v>
      </c>
      <c r="AP390">
        <v>41</v>
      </c>
      <c r="AQ390">
        <v>171</v>
      </c>
      <c r="AR390">
        <v>4.2</v>
      </c>
      <c r="AS390">
        <v>0</v>
      </c>
      <c r="AT390">
        <v>1</v>
      </c>
      <c r="AU390">
        <v>1</v>
      </c>
      <c r="AV390">
        <v>1</v>
      </c>
      <c r="AW390">
        <v>1</v>
      </c>
      <c r="AX390">
        <v>6</v>
      </c>
      <c r="AY390">
        <v>281</v>
      </c>
      <c r="AZ390">
        <v>8</v>
      </c>
      <c r="BA390">
        <v>14</v>
      </c>
      <c r="BB390">
        <v>0</v>
      </c>
      <c r="BC390">
        <v>0</v>
      </c>
      <c r="BD390" s="3">
        <f t="shared" si="13"/>
        <v>31</v>
      </c>
    </row>
    <row r="391" spans="1:56">
      <c r="A391" t="s">
        <v>0</v>
      </c>
      <c r="B391">
        <f t="shared" si="12"/>
        <v>0</v>
      </c>
      <c r="C391" t="s">
        <v>66</v>
      </c>
      <c r="D391" t="s">
        <v>65</v>
      </c>
      <c r="E391">
        <v>20</v>
      </c>
      <c r="F391">
        <v>33</v>
      </c>
      <c r="G391">
        <v>215</v>
      </c>
      <c r="H391">
        <v>0</v>
      </c>
      <c r="I391">
        <v>0</v>
      </c>
      <c r="J391">
        <v>0</v>
      </c>
      <c r="K391">
        <v>0</v>
      </c>
      <c r="L391">
        <v>6.5</v>
      </c>
      <c r="M391">
        <v>6.5</v>
      </c>
      <c r="N391">
        <v>60.6</v>
      </c>
      <c r="O391">
        <v>79.7</v>
      </c>
      <c r="P391">
        <v>38</v>
      </c>
      <c r="Q391">
        <v>201</v>
      </c>
      <c r="R391">
        <v>5.3</v>
      </c>
      <c r="S391">
        <v>2</v>
      </c>
      <c r="T391">
        <v>4</v>
      </c>
      <c r="U391">
        <v>5</v>
      </c>
      <c r="V391">
        <v>2</v>
      </c>
      <c r="W391">
        <v>2</v>
      </c>
      <c r="X391">
        <v>4</v>
      </c>
      <c r="Y391">
        <v>180</v>
      </c>
      <c r="Z391">
        <v>5</v>
      </c>
      <c r="AA391">
        <v>13</v>
      </c>
      <c r="AB391">
        <v>0</v>
      </c>
      <c r="AC391">
        <v>0</v>
      </c>
      <c r="AD391" s="3">
        <v>33.5</v>
      </c>
      <c r="AE391">
        <v>23</v>
      </c>
      <c r="AF391">
        <v>34</v>
      </c>
      <c r="AG391">
        <v>234</v>
      </c>
      <c r="AH391">
        <v>2</v>
      </c>
      <c r="AI391">
        <v>0</v>
      </c>
      <c r="AJ391">
        <v>4</v>
      </c>
      <c r="AK391">
        <v>35</v>
      </c>
      <c r="AL391">
        <v>7.9</v>
      </c>
      <c r="AM391">
        <v>6.2</v>
      </c>
      <c r="AN391">
        <v>67.599999999999994</v>
      </c>
      <c r="AO391">
        <v>106.7</v>
      </c>
      <c r="AP391">
        <v>19</v>
      </c>
      <c r="AQ391">
        <v>151</v>
      </c>
      <c r="AR391">
        <v>7.9</v>
      </c>
      <c r="AS391">
        <v>1</v>
      </c>
      <c r="AT391">
        <v>2</v>
      </c>
      <c r="AU391">
        <v>3</v>
      </c>
      <c r="AV391">
        <v>1</v>
      </c>
      <c r="AW391">
        <v>1</v>
      </c>
      <c r="AX391">
        <v>5</v>
      </c>
      <c r="AY391">
        <v>272</v>
      </c>
      <c r="AZ391">
        <v>4</v>
      </c>
      <c r="BA391">
        <v>13</v>
      </c>
      <c r="BB391">
        <v>0</v>
      </c>
      <c r="BC391">
        <v>0</v>
      </c>
      <c r="BD391" s="3">
        <f t="shared" si="13"/>
        <v>26.5</v>
      </c>
    </row>
    <row r="392" spans="1:56">
      <c r="A392" t="s">
        <v>0</v>
      </c>
      <c r="B392">
        <f t="shared" si="12"/>
        <v>0</v>
      </c>
      <c r="C392" t="s">
        <v>66</v>
      </c>
      <c r="D392" t="s">
        <v>42</v>
      </c>
      <c r="E392">
        <v>17</v>
      </c>
      <c r="F392">
        <v>26</v>
      </c>
      <c r="G392">
        <v>171</v>
      </c>
      <c r="H392">
        <v>2</v>
      </c>
      <c r="I392">
        <v>2</v>
      </c>
      <c r="J392">
        <v>3</v>
      </c>
      <c r="K392">
        <v>25</v>
      </c>
      <c r="L392">
        <v>7.5</v>
      </c>
      <c r="M392">
        <v>5.9</v>
      </c>
      <c r="N392">
        <v>65.400000000000006</v>
      </c>
      <c r="O392">
        <v>77.599999999999994</v>
      </c>
      <c r="P392">
        <v>27</v>
      </c>
      <c r="Q392">
        <v>90</v>
      </c>
      <c r="R392">
        <v>3.3</v>
      </c>
      <c r="S392">
        <v>0</v>
      </c>
      <c r="T392">
        <v>1</v>
      </c>
      <c r="U392">
        <v>2</v>
      </c>
      <c r="V392">
        <v>2</v>
      </c>
      <c r="W392">
        <v>2</v>
      </c>
      <c r="X392">
        <v>1</v>
      </c>
      <c r="Y392">
        <v>44</v>
      </c>
      <c r="Z392">
        <v>3</v>
      </c>
      <c r="AA392">
        <v>10</v>
      </c>
      <c r="AB392">
        <v>1</v>
      </c>
      <c r="AC392">
        <v>2</v>
      </c>
      <c r="AD392" s="3">
        <v>29.5</v>
      </c>
      <c r="AE392">
        <v>27</v>
      </c>
      <c r="AF392">
        <v>36</v>
      </c>
      <c r="AG392">
        <v>272</v>
      </c>
      <c r="AH392">
        <v>3</v>
      </c>
      <c r="AI392">
        <v>2</v>
      </c>
      <c r="AJ392">
        <v>1</v>
      </c>
      <c r="AK392">
        <v>0</v>
      </c>
      <c r="AL392">
        <v>7.6</v>
      </c>
      <c r="AM392">
        <v>7.4</v>
      </c>
      <c r="AN392">
        <v>75</v>
      </c>
      <c r="AO392">
        <v>100.7</v>
      </c>
      <c r="AP392">
        <v>26</v>
      </c>
      <c r="AQ392">
        <v>65</v>
      </c>
      <c r="AR392">
        <v>2.5</v>
      </c>
      <c r="AS392">
        <v>1</v>
      </c>
      <c r="AT392">
        <v>1</v>
      </c>
      <c r="AU392">
        <v>1</v>
      </c>
      <c r="AV392">
        <v>4</v>
      </c>
      <c r="AW392">
        <v>4</v>
      </c>
      <c r="AX392">
        <v>0</v>
      </c>
      <c r="AY392">
        <v>0</v>
      </c>
      <c r="AZ392">
        <v>6</v>
      </c>
      <c r="BA392">
        <v>10</v>
      </c>
      <c r="BB392">
        <v>0</v>
      </c>
      <c r="BC392">
        <v>1</v>
      </c>
      <c r="BD392" s="3">
        <f t="shared" si="13"/>
        <v>30.5</v>
      </c>
    </row>
    <row r="393" spans="1:56">
      <c r="A393" t="s">
        <v>1</v>
      </c>
      <c r="B393">
        <f t="shared" si="12"/>
        <v>1</v>
      </c>
      <c r="C393" t="s">
        <v>66</v>
      </c>
      <c r="D393" t="s">
        <v>60</v>
      </c>
      <c r="E393">
        <v>13</v>
      </c>
      <c r="F393">
        <v>20</v>
      </c>
      <c r="G393">
        <v>207</v>
      </c>
      <c r="H393">
        <v>1</v>
      </c>
      <c r="I393">
        <v>1</v>
      </c>
      <c r="J393">
        <v>3</v>
      </c>
      <c r="K393">
        <v>22</v>
      </c>
      <c r="L393">
        <v>11.5</v>
      </c>
      <c r="M393">
        <v>9</v>
      </c>
      <c r="N393">
        <v>65</v>
      </c>
      <c r="O393">
        <v>95.2</v>
      </c>
      <c r="P393">
        <v>31</v>
      </c>
      <c r="Q393">
        <v>179</v>
      </c>
      <c r="R393">
        <v>5.8</v>
      </c>
      <c r="S393">
        <v>2</v>
      </c>
      <c r="T393">
        <v>2</v>
      </c>
      <c r="U393">
        <v>2</v>
      </c>
      <c r="V393">
        <v>3</v>
      </c>
      <c r="W393">
        <v>3</v>
      </c>
      <c r="X393">
        <v>1</v>
      </c>
      <c r="Y393">
        <v>73</v>
      </c>
      <c r="Z393">
        <v>4</v>
      </c>
      <c r="AA393">
        <v>7</v>
      </c>
      <c r="AB393">
        <v>0</v>
      </c>
      <c r="AC393">
        <v>0</v>
      </c>
      <c r="AD393" s="3">
        <v>28</v>
      </c>
      <c r="AE393">
        <v>32</v>
      </c>
      <c r="AF393">
        <v>44</v>
      </c>
      <c r="AG393">
        <v>308</v>
      </c>
      <c r="AH393">
        <v>2</v>
      </c>
      <c r="AI393">
        <v>1</v>
      </c>
      <c r="AJ393">
        <v>2</v>
      </c>
      <c r="AK393">
        <v>17</v>
      </c>
      <c r="AL393">
        <v>7.4</v>
      </c>
      <c r="AM393">
        <v>6.7</v>
      </c>
      <c r="AN393">
        <v>72.7</v>
      </c>
      <c r="AO393">
        <v>97.5</v>
      </c>
      <c r="AP393">
        <v>23</v>
      </c>
      <c r="AQ393">
        <v>112</v>
      </c>
      <c r="AR393">
        <v>4.9000000000000004</v>
      </c>
      <c r="AS393">
        <v>0</v>
      </c>
      <c r="AT393">
        <v>3</v>
      </c>
      <c r="AU393">
        <v>3</v>
      </c>
      <c r="AV393">
        <v>2</v>
      </c>
      <c r="AW393">
        <v>2</v>
      </c>
      <c r="AX393">
        <v>2</v>
      </c>
      <c r="AY393">
        <v>102</v>
      </c>
      <c r="AZ393">
        <v>9</v>
      </c>
      <c r="BA393">
        <v>17</v>
      </c>
      <c r="BB393">
        <v>2</v>
      </c>
      <c r="BC393">
        <v>3</v>
      </c>
      <c r="BD393" s="3">
        <f t="shared" si="13"/>
        <v>32</v>
      </c>
    </row>
    <row r="394" spans="1:56">
      <c r="A394" t="s">
        <v>1</v>
      </c>
      <c r="B394">
        <f t="shared" si="12"/>
        <v>1</v>
      </c>
      <c r="C394" t="s">
        <v>66</v>
      </c>
      <c r="D394" t="s">
        <v>49</v>
      </c>
      <c r="E394">
        <v>7</v>
      </c>
      <c r="F394">
        <v>19</v>
      </c>
      <c r="G394">
        <v>131</v>
      </c>
      <c r="H394">
        <v>0</v>
      </c>
      <c r="I394">
        <v>1</v>
      </c>
      <c r="J394">
        <v>1</v>
      </c>
      <c r="K394">
        <v>8</v>
      </c>
      <c r="L394">
        <v>7.3</v>
      </c>
      <c r="M394">
        <v>6.6</v>
      </c>
      <c r="N394">
        <v>36.799999999999997</v>
      </c>
      <c r="O394">
        <v>39.6</v>
      </c>
      <c r="P394">
        <v>35</v>
      </c>
      <c r="Q394">
        <v>202</v>
      </c>
      <c r="R394">
        <v>5.8</v>
      </c>
      <c r="S394">
        <v>2</v>
      </c>
      <c r="T394">
        <v>3</v>
      </c>
      <c r="U394">
        <v>3</v>
      </c>
      <c r="V394">
        <v>2</v>
      </c>
      <c r="W394">
        <v>2</v>
      </c>
      <c r="X394">
        <v>3</v>
      </c>
      <c r="Y394">
        <v>153</v>
      </c>
      <c r="Z394">
        <v>3</v>
      </c>
      <c r="AA394">
        <v>9</v>
      </c>
      <c r="AB394">
        <v>0</v>
      </c>
      <c r="AC394">
        <v>0</v>
      </c>
      <c r="AD394" s="3">
        <v>24</v>
      </c>
      <c r="AE394">
        <v>21</v>
      </c>
      <c r="AF394">
        <v>35</v>
      </c>
      <c r="AG394">
        <v>226</v>
      </c>
      <c r="AH394">
        <v>0</v>
      </c>
      <c r="AI394">
        <v>1</v>
      </c>
      <c r="AJ394">
        <v>1</v>
      </c>
      <c r="AK394">
        <v>8</v>
      </c>
      <c r="AL394">
        <v>6.7</v>
      </c>
      <c r="AM394">
        <v>6.3</v>
      </c>
      <c r="AN394">
        <v>60</v>
      </c>
      <c r="AO394">
        <v>67.099999999999994</v>
      </c>
      <c r="AP394">
        <v>35</v>
      </c>
      <c r="AQ394">
        <v>177</v>
      </c>
      <c r="AR394">
        <v>5.0999999999999996</v>
      </c>
      <c r="AS394">
        <v>2</v>
      </c>
      <c r="AT394">
        <v>2</v>
      </c>
      <c r="AU394">
        <v>2</v>
      </c>
      <c r="AV394">
        <v>2</v>
      </c>
      <c r="AW394">
        <v>2</v>
      </c>
      <c r="AX394">
        <v>3</v>
      </c>
      <c r="AY394">
        <v>144</v>
      </c>
      <c r="AZ394">
        <v>5</v>
      </c>
      <c r="BA394">
        <v>14</v>
      </c>
      <c r="BB394">
        <v>2</v>
      </c>
      <c r="BC394">
        <v>3</v>
      </c>
      <c r="BD394" s="3">
        <f t="shared" si="13"/>
        <v>36</v>
      </c>
    </row>
    <row r="395" spans="1:56">
      <c r="A395" t="s">
        <v>0</v>
      </c>
      <c r="B395">
        <f t="shared" si="12"/>
        <v>0</v>
      </c>
      <c r="C395" t="s">
        <v>66</v>
      </c>
      <c r="D395" t="s">
        <v>68</v>
      </c>
      <c r="E395">
        <v>14</v>
      </c>
      <c r="F395">
        <v>25</v>
      </c>
      <c r="G395">
        <v>110</v>
      </c>
      <c r="H395">
        <v>1</v>
      </c>
      <c r="I395">
        <v>0</v>
      </c>
      <c r="J395">
        <v>5</v>
      </c>
      <c r="K395">
        <v>37</v>
      </c>
      <c r="L395">
        <v>5.9</v>
      </c>
      <c r="M395">
        <v>3.7</v>
      </c>
      <c r="N395">
        <v>56</v>
      </c>
      <c r="O395">
        <v>80.400000000000006</v>
      </c>
      <c r="P395">
        <v>31</v>
      </c>
      <c r="Q395">
        <v>151</v>
      </c>
      <c r="R395">
        <v>4.9000000000000004</v>
      </c>
      <c r="S395">
        <v>1</v>
      </c>
      <c r="T395">
        <v>0</v>
      </c>
      <c r="U395">
        <v>1</v>
      </c>
      <c r="V395">
        <v>1</v>
      </c>
      <c r="W395">
        <v>1</v>
      </c>
      <c r="X395">
        <v>6</v>
      </c>
      <c r="Y395">
        <v>290</v>
      </c>
      <c r="Z395">
        <v>6</v>
      </c>
      <c r="AA395">
        <v>14</v>
      </c>
      <c r="AB395">
        <v>1</v>
      </c>
      <c r="AC395">
        <v>1</v>
      </c>
      <c r="AD395" s="3">
        <v>30.5</v>
      </c>
      <c r="AE395">
        <v>35</v>
      </c>
      <c r="AF395">
        <v>52</v>
      </c>
      <c r="AG395">
        <v>351</v>
      </c>
      <c r="AH395">
        <v>1</v>
      </c>
      <c r="AI395">
        <v>0</v>
      </c>
      <c r="AJ395">
        <v>0</v>
      </c>
      <c r="AK395">
        <v>0</v>
      </c>
      <c r="AL395">
        <v>6.8</v>
      </c>
      <c r="AM395">
        <v>6.8</v>
      </c>
      <c r="AN395">
        <v>67.3</v>
      </c>
      <c r="AO395">
        <v>92.7</v>
      </c>
      <c r="AP395">
        <v>23</v>
      </c>
      <c r="AQ395">
        <v>69</v>
      </c>
      <c r="AR395">
        <v>3</v>
      </c>
      <c r="AS395">
        <v>1</v>
      </c>
      <c r="AT395">
        <v>2</v>
      </c>
      <c r="AU395">
        <v>2</v>
      </c>
      <c r="AV395">
        <v>1</v>
      </c>
      <c r="AW395">
        <v>1</v>
      </c>
      <c r="AX395">
        <v>4</v>
      </c>
      <c r="AY395">
        <v>197</v>
      </c>
      <c r="AZ395">
        <v>9</v>
      </c>
      <c r="BA395">
        <v>16</v>
      </c>
      <c r="BB395">
        <v>0</v>
      </c>
      <c r="BC395">
        <v>1</v>
      </c>
      <c r="BD395" s="3">
        <f t="shared" si="13"/>
        <v>29.5</v>
      </c>
    </row>
    <row r="396" spans="1:56">
      <c r="A396" t="s">
        <v>1</v>
      </c>
      <c r="B396">
        <f t="shared" si="12"/>
        <v>1</v>
      </c>
      <c r="C396" t="s">
        <v>66</v>
      </c>
      <c r="D396" t="s">
        <v>54</v>
      </c>
      <c r="E396">
        <v>13</v>
      </c>
      <c r="F396">
        <v>14</v>
      </c>
      <c r="G396">
        <v>121</v>
      </c>
      <c r="H396">
        <v>2</v>
      </c>
      <c r="I396">
        <v>0</v>
      </c>
      <c r="J396">
        <v>2</v>
      </c>
      <c r="K396">
        <v>8</v>
      </c>
      <c r="L396">
        <v>9.1999999999999993</v>
      </c>
      <c r="M396">
        <v>7.6</v>
      </c>
      <c r="N396">
        <v>92.9</v>
      </c>
      <c r="O396">
        <v>142.30000000000001</v>
      </c>
      <c r="P396">
        <v>40</v>
      </c>
      <c r="Q396">
        <v>168</v>
      </c>
      <c r="R396">
        <v>4.2</v>
      </c>
      <c r="S396">
        <v>1</v>
      </c>
      <c r="T396">
        <v>0</v>
      </c>
      <c r="U396">
        <v>0</v>
      </c>
      <c r="V396">
        <v>4</v>
      </c>
      <c r="W396">
        <v>4</v>
      </c>
      <c r="X396">
        <v>5</v>
      </c>
      <c r="Y396">
        <v>215</v>
      </c>
      <c r="Z396">
        <v>9</v>
      </c>
      <c r="AA396">
        <v>14</v>
      </c>
      <c r="AB396">
        <v>0</v>
      </c>
      <c r="AC396">
        <v>0</v>
      </c>
      <c r="AD396" s="3">
        <v>19.5</v>
      </c>
      <c r="AE396">
        <v>29</v>
      </c>
      <c r="AF396">
        <v>41</v>
      </c>
      <c r="AG396">
        <v>296</v>
      </c>
      <c r="AH396">
        <v>2</v>
      </c>
      <c r="AI396">
        <v>2</v>
      </c>
      <c r="AJ396">
        <v>0</v>
      </c>
      <c r="AK396">
        <v>0</v>
      </c>
      <c r="AL396">
        <v>7.2</v>
      </c>
      <c r="AM396">
        <v>7.2</v>
      </c>
      <c r="AN396">
        <v>70.7</v>
      </c>
      <c r="AO396">
        <v>87</v>
      </c>
      <c r="AP396">
        <v>16</v>
      </c>
      <c r="AQ396">
        <v>50</v>
      </c>
      <c r="AR396">
        <v>3.1</v>
      </c>
      <c r="AS396">
        <v>0</v>
      </c>
      <c r="AT396">
        <v>0</v>
      </c>
      <c r="AU396">
        <v>0</v>
      </c>
      <c r="AV396">
        <v>2</v>
      </c>
      <c r="AW396">
        <v>2</v>
      </c>
      <c r="AX396">
        <v>3</v>
      </c>
      <c r="AY396">
        <v>158</v>
      </c>
      <c r="AZ396">
        <v>3</v>
      </c>
      <c r="BA396">
        <v>8</v>
      </c>
      <c r="BB396">
        <v>0</v>
      </c>
      <c r="BC396">
        <v>1</v>
      </c>
      <c r="BD396" s="3">
        <f t="shared" si="13"/>
        <v>40.5</v>
      </c>
    </row>
    <row r="397" spans="1:56">
      <c r="A397" t="s">
        <v>0</v>
      </c>
      <c r="B397">
        <f t="shared" si="12"/>
        <v>0</v>
      </c>
      <c r="C397" t="s">
        <v>66</v>
      </c>
      <c r="D397" t="s">
        <v>52</v>
      </c>
      <c r="E397">
        <v>8</v>
      </c>
      <c r="F397">
        <v>13</v>
      </c>
      <c r="G397">
        <v>107</v>
      </c>
      <c r="H397">
        <v>1</v>
      </c>
      <c r="I397">
        <v>0</v>
      </c>
      <c r="J397">
        <v>3</v>
      </c>
      <c r="K397">
        <v>17</v>
      </c>
      <c r="L397">
        <v>9.5</v>
      </c>
      <c r="M397">
        <v>6.7</v>
      </c>
      <c r="N397">
        <v>61.5</v>
      </c>
      <c r="O397">
        <v>113.3</v>
      </c>
      <c r="P397">
        <v>29</v>
      </c>
      <c r="Q397">
        <v>107</v>
      </c>
      <c r="R397">
        <v>3.7</v>
      </c>
      <c r="S397">
        <v>1</v>
      </c>
      <c r="T397">
        <v>1</v>
      </c>
      <c r="U397">
        <v>1</v>
      </c>
      <c r="V397">
        <v>2</v>
      </c>
      <c r="W397">
        <v>2</v>
      </c>
      <c r="X397">
        <v>6</v>
      </c>
      <c r="Y397">
        <v>282</v>
      </c>
      <c r="Z397">
        <v>4</v>
      </c>
      <c r="AA397">
        <v>10</v>
      </c>
      <c r="AB397">
        <v>0</v>
      </c>
      <c r="AC397">
        <v>0</v>
      </c>
      <c r="AD397" s="3">
        <v>27</v>
      </c>
      <c r="AE397">
        <v>34</v>
      </c>
      <c r="AF397">
        <v>42</v>
      </c>
      <c r="AG397">
        <v>459</v>
      </c>
      <c r="AH397">
        <v>3</v>
      </c>
      <c r="AI397">
        <v>0</v>
      </c>
      <c r="AJ397">
        <v>3</v>
      </c>
      <c r="AK397">
        <v>22</v>
      </c>
      <c r="AL397">
        <v>11.5</v>
      </c>
      <c r="AM397">
        <v>10.199999999999999</v>
      </c>
      <c r="AN397">
        <v>81</v>
      </c>
      <c r="AO397">
        <v>136</v>
      </c>
      <c r="AP397">
        <v>21</v>
      </c>
      <c r="AQ397">
        <v>78</v>
      </c>
      <c r="AR397">
        <v>3.7</v>
      </c>
      <c r="AS397">
        <v>2</v>
      </c>
      <c r="AT397">
        <v>0</v>
      </c>
      <c r="AU397">
        <v>0</v>
      </c>
      <c r="AV397">
        <v>5</v>
      </c>
      <c r="AW397">
        <v>5</v>
      </c>
      <c r="AX397">
        <v>2</v>
      </c>
      <c r="AY397">
        <v>93</v>
      </c>
      <c r="AZ397">
        <v>7</v>
      </c>
      <c r="BA397">
        <v>11</v>
      </c>
      <c r="BB397">
        <v>0</v>
      </c>
      <c r="BC397">
        <v>1</v>
      </c>
      <c r="BD397" s="3">
        <f t="shared" si="13"/>
        <v>33</v>
      </c>
    </row>
    <row r="398" spans="1:56">
      <c r="A398" t="s">
        <v>1</v>
      </c>
      <c r="B398">
        <f t="shared" si="12"/>
        <v>1</v>
      </c>
      <c r="C398" t="s">
        <v>66</v>
      </c>
      <c r="D398" t="s">
        <v>67</v>
      </c>
      <c r="E398">
        <v>20</v>
      </c>
      <c r="F398">
        <v>28</v>
      </c>
      <c r="G398">
        <v>239</v>
      </c>
      <c r="H398">
        <v>3</v>
      </c>
      <c r="I398">
        <v>2</v>
      </c>
      <c r="J398">
        <v>2</v>
      </c>
      <c r="K398">
        <v>14</v>
      </c>
      <c r="L398">
        <v>9</v>
      </c>
      <c r="M398">
        <v>8</v>
      </c>
      <c r="N398">
        <v>71.400000000000006</v>
      </c>
      <c r="O398">
        <v>103.1</v>
      </c>
      <c r="P398">
        <v>37</v>
      </c>
      <c r="Q398">
        <v>167</v>
      </c>
      <c r="R398">
        <v>4.5</v>
      </c>
      <c r="S398">
        <v>0</v>
      </c>
      <c r="T398">
        <v>3</v>
      </c>
      <c r="U398">
        <v>3</v>
      </c>
      <c r="V398">
        <v>4</v>
      </c>
      <c r="W398">
        <v>4</v>
      </c>
      <c r="X398">
        <v>4</v>
      </c>
      <c r="Y398">
        <v>210</v>
      </c>
      <c r="Z398">
        <v>6</v>
      </c>
      <c r="AA398">
        <v>12</v>
      </c>
      <c r="AB398">
        <v>0</v>
      </c>
      <c r="AC398">
        <v>0</v>
      </c>
      <c r="AD398" s="3">
        <v>36.5</v>
      </c>
      <c r="AE398">
        <v>19</v>
      </c>
      <c r="AF398">
        <v>36</v>
      </c>
      <c r="AG398">
        <v>309</v>
      </c>
      <c r="AH398">
        <v>1</v>
      </c>
      <c r="AI398">
        <v>1</v>
      </c>
      <c r="AJ398">
        <v>1</v>
      </c>
      <c r="AK398">
        <v>8</v>
      </c>
      <c r="AL398">
        <v>8.8000000000000007</v>
      </c>
      <c r="AM398">
        <v>8.4</v>
      </c>
      <c r="AN398">
        <v>52.8</v>
      </c>
      <c r="AO398">
        <v>79.5</v>
      </c>
      <c r="AP398">
        <v>36</v>
      </c>
      <c r="AQ398">
        <v>169</v>
      </c>
      <c r="AR398">
        <v>4.7</v>
      </c>
      <c r="AS398">
        <v>3</v>
      </c>
      <c r="AT398">
        <v>2</v>
      </c>
      <c r="AU398">
        <v>3</v>
      </c>
      <c r="AV398">
        <v>2</v>
      </c>
      <c r="AW398">
        <v>3</v>
      </c>
      <c r="AX398">
        <v>3</v>
      </c>
      <c r="AY398">
        <v>141</v>
      </c>
      <c r="AZ398">
        <v>5</v>
      </c>
      <c r="BA398">
        <v>13</v>
      </c>
      <c r="BB398">
        <v>1</v>
      </c>
      <c r="BC398">
        <v>2</v>
      </c>
      <c r="BD398" s="3">
        <f t="shared" si="13"/>
        <v>23.5</v>
      </c>
    </row>
    <row r="399" spans="1:56">
      <c r="A399" t="s">
        <v>0</v>
      </c>
      <c r="B399">
        <f t="shared" si="12"/>
        <v>0</v>
      </c>
      <c r="C399" t="s">
        <v>66</v>
      </c>
      <c r="D399" t="s">
        <v>55</v>
      </c>
      <c r="E399">
        <v>12</v>
      </c>
      <c r="F399">
        <v>23</v>
      </c>
      <c r="G399">
        <v>114</v>
      </c>
      <c r="H399">
        <v>0</v>
      </c>
      <c r="I399">
        <v>0</v>
      </c>
      <c r="J399">
        <v>2</v>
      </c>
      <c r="K399">
        <v>15</v>
      </c>
      <c r="L399">
        <v>5.6</v>
      </c>
      <c r="M399">
        <v>4.5999999999999996</v>
      </c>
      <c r="N399">
        <v>52.2</v>
      </c>
      <c r="O399">
        <v>66.2</v>
      </c>
      <c r="P399">
        <v>35</v>
      </c>
      <c r="Q399">
        <v>201</v>
      </c>
      <c r="R399">
        <v>5.7</v>
      </c>
      <c r="S399">
        <v>2</v>
      </c>
      <c r="T399">
        <v>1</v>
      </c>
      <c r="U399">
        <v>2</v>
      </c>
      <c r="V399">
        <v>2</v>
      </c>
      <c r="W399">
        <v>2</v>
      </c>
      <c r="X399">
        <v>4</v>
      </c>
      <c r="Y399">
        <v>204</v>
      </c>
      <c r="Z399">
        <v>5</v>
      </c>
      <c r="AA399">
        <v>11</v>
      </c>
      <c r="AB399">
        <v>0</v>
      </c>
      <c r="AC399">
        <v>0</v>
      </c>
      <c r="AD399" s="3">
        <v>32</v>
      </c>
      <c r="AE399">
        <v>30</v>
      </c>
      <c r="AF399">
        <v>43</v>
      </c>
      <c r="AG399">
        <v>245</v>
      </c>
      <c r="AH399">
        <v>1</v>
      </c>
      <c r="AI399">
        <v>1</v>
      </c>
      <c r="AJ399">
        <v>0</v>
      </c>
      <c r="AK399">
        <v>0</v>
      </c>
      <c r="AL399">
        <v>5.7</v>
      </c>
      <c r="AM399">
        <v>5.7</v>
      </c>
      <c r="AN399">
        <v>69.8</v>
      </c>
      <c r="AO399">
        <v>82</v>
      </c>
      <c r="AP399">
        <v>24</v>
      </c>
      <c r="AQ399">
        <v>91</v>
      </c>
      <c r="AR399">
        <v>3.8</v>
      </c>
      <c r="AS399">
        <v>1</v>
      </c>
      <c r="AT399">
        <v>2</v>
      </c>
      <c r="AU399">
        <v>2</v>
      </c>
      <c r="AV399">
        <v>2</v>
      </c>
      <c r="AW399">
        <v>2</v>
      </c>
      <c r="AX399">
        <v>4</v>
      </c>
      <c r="AY399">
        <v>168</v>
      </c>
      <c r="AZ399">
        <v>8</v>
      </c>
      <c r="BA399">
        <v>16</v>
      </c>
      <c r="BB399">
        <v>1</v>
      </c>
      <c r="BC399">
        <v>1</v>
      </c>
      <c r="BD399" s="3">
        <f t="shared" si="13"/>
        <v>28</v>
      </c>
    </row>
    <row r="400" spans="1:56">
      <c r="A400" t="s">
        <v>0</v>
      </c>
      <c r="B400">
        <f t="shared" si="12"/>
        <v>0</v>
      </c>
      <c r="C400" t="s">
        <v>66</v>
      </c>
      <c r="D400" t="s">
        <v>67</v>
      </c>
      <c r="E400">
        <v>19</v>
      </c>
      <c r="F400">
        <v>30</v>
      </c>
      <c r="G400">
        <v>153</v>
      </c>
      <c r="H400">
        <v>2</v>
      </c>
      <c r="I400">
        <v>1</v>
      </c>
      <c r="J400">
        <v>5</v>
      </c>
      <c r="K400">
        <v>33</v>
      </c>
      <c r="L400">
        <v>6.2</v>
      </c>
      <c r="M400">
        <v>4.4000000000000004</v>
      </c>
      <c r="N400">
        <v>63.3</v>
      </c>
      <c r="O400">
        <v>84.4</v>
      </c>
      <c r="P400">
        <v>25</v>
      </c>
      <c r="Q400">
        <v>138</v>
      </c>
      <c r="R400">
        <v>5.5</v>
      </c>
      <c r="S400">
        <v>0</v>
      </c>
      <c r="T400">
        <v>1</v>
      </c>
      <c r="U400">
        <v>1</v>
      </c>
      <c r="V400">
        <v>0</v>
      </c>
      <c r="W400">
        <v>2</v>
      </c>
      <c r="X400">
        <v>5</v>
      </c>
      <c r="Y400">
        <v>174</v>
      </c>
      <c r="Z400">
        <v>3</v>
      </c>
      <c r="AA400">
        <v>11</v>
      </c>
      <c r="AB400">
        <v>0</v>
      </c>
      <c r="AC400">
        <v>2</v>
      </c>
      <c r="AD400" s="3">
        <v>26</v>
      </c>
      <c r="AE400">
        <v>10</v>
      </c>
      <c r="AF400">
        <v>16</v>
      </c>
      <c r="AG400">
        <v>101</v>
      </c>
      <c r="AH400">
        <v>0</v>
      </c>
      <c r="AI400">
        <v>0</v>
      </c>
      <c r="AJ400">
        <v>1</v>
      </c>
      <c r="AK400">
        <v>7</v>
      </c>
      <c r="AL400">
        <v>6.8</v>
      </c>
      <c r="AM400">
        <v>5.9</v>
      </c>
      <c r="AN400">
        <v>62.5</v>
      </c>
      <c r="AO400">
        <v>80.5</v>
      </c>
      <c r="AP400">
        <v>47</v>
      </c>
      <c r="AQ400">
        <v>232</v>
      </c>
      <c r="AR400">
        <v>4.9000000000000004</v>
      </c>
      <c r="AS400">
        <v>2</v>
      </c>
      <c r="AT400">
        <v>4</v>
      </c>
      <c r="AU400">
        <v>4</v>
      </c>
      <c r="AV400">
        <v>1</v>
      </c>
      <c r="AW400">
        <v>2</v>
      </c>
      <c r="AX400">
        <v>5</v>
      </c>
      <c r="AY400">
        <v>216</v>
      </c>
      <c r="AZ400">
        <v>6</v>
      </c>
      <c r="BA400">
        <v>15</v>
      </c>
      <c r="BB400">
        <v>0</v>
      </c>
      <c r="BC400">
        <v>0</v>
      </c>
      <c r="BD400" s="3">
        <f t="shared" si="13"/>
        <v>34</v>
      </c>
    </row>
    <row r="401" spans="1:56">
      <c r="A401" t="s">
        <v>1</v>
      </c>
      <c r="B401">
        <f t="shared" si="12"/>
        <v>1</v>
      </c>
      <c r="C401" t="s">
        <v>66</v>
      </c>
      <c r="D401" t="s">
        <v>51</v>
      </c>
      <c r="E401">
        <v>13</v>
      </c>
      <c r="F401">
        <v>20</v>
      </c>
      <c r="G401">
        <v>131</v>
      </c>
      <c r="H401">
        <v>1</v>
      </c>
      <c r="I401">
        <v>0</v>
      </c>
      <c r="J401">
        <v>0</v>
      </c>
      <c r="K401">
        <v>0</v>
      </c>
      <c r="L401">
        <v>6.6</v>
      </c>
      <c r="M401">
        <v>6.6</v>
      </c>
      <c r="N401">
        <v>65</v>
      </c>
      <c r="O401">
        <v>100.2</v>
      </c>
      <c r="P401">
        <v>33</v>
      </c>
      <c r="Q401">
        <v>149</v>
      </c>
      <c r="R401">
        <v>4.5</v>
      </c>
      <c r="S401">
        <v>1</v>
      </c>
      <c r="T401">
        <v>2</v>
      </c>
      <c r="U401">
        <v>2</v>
      </c>
      <c r="V401">
        <v>3</v>
      </c>
      <c r="W401">
        <v>3</v>
      </c>
      <c r="X401">
        <v>3</v>
      </c>
      <c r="Y401">
        <v>139</v>
      </c>
      <c r="Z401">
        <v>2</v>
      </c>
      <c r="AA401">
        <v>9</v>
      </c>
      <c r="AB401">
        <v>1</v>
      </c>
      <c r="AC401">
        <v>1</v>
      </c>
      <c r="AD401" s="3">
        <v>25</v>
      </c>
      <c r="AE401">
        <v>14</v>
      </c>
      <c r="AF401">
        <v>21</v>
      </c>
      <c r="AG401">
        <v>128</v>
      </c>
      <c r="AH401">
        <v>1</v>
      </c>
      <c r="AI401">
        <v>1</v>
      </c>
      <c r="AJ401">
        <v>4</v>
      </c>
      <c r="AK401">
        <v>25</v>
      </c>
      <c r="AL401">
        <v>7.3</v>
      </c>
      <c r="AM401">
        <v>5.0999999999999996</v>
      </c>
      <c r="AN401">
        <v>66.7</v>
      </c>
      <c r="AO401">
        <v>79.099999999999994</v>
      </c>
      <c r="AP401">
        <v>41</v>
      </c>
      <c r="AQ401">
        <v>160</v>
      </c>
      <c r="AR401">
        <v>3.9</v>
      </c>
      <c r="AS401">
        <v>2</v>
      </c>
      <c r="AT401">
        <v>1</v>
      </c>
      <c r="AU401">
        <v>2</v>
      </c>
      <c r="AV401">
        <v>3</v>
      </c>
      <c r="AW401">
        <v>3</v>
      </c>
      <c r="AX401">
        <v>4</v>
      </c>
      <c r="AY401">
        <v>160</v>
      </c>
      <c r="AZ401">
        <v>9</v>
      </c>
      <c r="BA401">
        <v>16</v>
      </c>
      <c r="BB401">
        <v>0</v>
      </c>
      <c r="BC401">
        <v>0</v>
      </c>
      <c r="BD401" s="3">
        <f t="shared" si="13"/>
        <v>35</v>
      </c>
    </row>
    <row r="402" spans="1:56">
      <c r="A402" t="s">
        <v>0</v>
      </c>
      <c r="B402">
        <f t="shared" si="12"/>
        <v>0</v>
      </c>
      <c r="C402" t="s">
        <v>66</v>
      </c>
      <c r="D402" t="s">
        <v>61</v>
      </c>
      <c r="E402">
        <v>15</v>
      </c>
      <c r="F402">
        <v>25</v>
      </c>
      <c r="G402">
        <v>165</v>
      </c>
      <c r="H402">
        <v>1</v>
      </c>
      <c r="I402">
        <v>1</v>
      </c>
      <c r="J402">
        <v>1</v>
      </c>
      <c r="K402">
        <v>9</v>
      </c>
      <c r="L402">
        <v>7</v>
      </c>
      <c r="M402">
        <v>6.3</v>
      </c>
      <c r="N402">
        <v>60</v>
      </c>
      <c r="O402">
        <v>76.2</v>
      </c>
      <c r="P402">
        <v>29</v>
      </c>
      <c r="Q402">
        <v>167</v>
      </c>
      <c r="R402">
        <v>5.8</v>
      </c>
      <c r="S402">
        <v>0</v>
      </c>
      <c r="T402">
        <v>2</v>
      </c>
      <c r="U402">
        <v>3</v>
      </c>
      <c r="V402">
        <v>1</v>
      </c>
      <c r="W402">
        <v>1</v>
      </c>
      <c r="X402">
        <v>3</v>
      </c>
      <c r="Y402">
        <v>122</v>
      </c>
      <c r="Z402">
        <v>4</v>
      </c>
      <c r="AA402">
        <v>10</v>
      </c>
      <c r="AB402">
        <v>0</v>
      </c>
      <c r="AC402">
        <v>1</v>
      </c>
      <c r="AD402" s="3">
        <v>27</v>
      </c>
      <c r="AE402">
        <v>14</v>
      </c>
      <c r="AF402">
        <v>23</v>
      </c>
      <c r="AG402">
        <v>138</v>
      </c>
      <c r="AH402">
        <v>2</v>
      </c>
      <c r="AI402">
        <v>1</v>
      </c>
      <c r="AJ402">
        <v>0</v>
      </c>
      <c r="AK402">
        <v>0</v>
      </c>
      <c r="AL402">
        <v>6</v>
      </c>
      <c r="AM402">
        <v>6</v>
      </c>
      <c r="AN402">
        <v>60.9</v>
      </c>
      <c r="AO402">
        <v>88.7</v>
      </c>
      <c r="AP402">
        <v>37</v>
      </c>
      <c r="AQ402">
        <v>176</v>
      </c>
      <c r="AR402">
        <v>4.8</v>
      </c>
      <c r="AS402">
        <v>0</v>
      </c>
      <c r="AT402">
        <v>2</v>
      </c>
      <c r="AU402">
        <v>2</v>
      </c>
      <c r="AV402">
        <v>1</v>
      </c>
      <c r="AW402">
        <v>2</v>
      </c>
      <c r="AX402">
        <v>3</v>
      </c>
      <c r="AY402">
        <v>127</v>
      </c>
      <c r="AZ402">
        <v>5</v>
      </c>
      <c r="BA402">
        <v>12</v>
      </c>
      <c r="BB402">
        <v>1</v>
      </c>
      <c r="BC402">
        <v>1</v>
      </c>
      <c r="BD402" s="3">
        <f t="shared" si="13"/>
        <v>33</v>
      </c>
    </row>
    <row r="403" spans="1:56">
      <c r="A403" t="s">
        <v>0</v>
      </c>
      <c r="B403">
        <f t="shared" si="12"/>
        <v>0</v>
      </c>
      <c r="C403" t="s">
        <v>66</v>
      </c>
      <c r="D403" t="s">
        <v>45</v>
      </c>
      <c r="E403">
        <v>13</v>
      </c>
      <c r="F403">
        <v>24</v>
      </c>
      <c r="G403">
        <v>160</v>
      </c>
      <c r="H403">
        <v>1</v>
      </c>
      <c r="I403">
        <v>1</v>
      </c>
      <c r="J403">
        <v>1</v>
      </c>
      <c r="K403">
        <v>7</v>
      </c>
      <c r="L403">
        <v>7</v>
      </c>
      <c r="M403">
        <v>6.4</v>
      </c>
      <c r="N403">
        <v>54.2</v>
      </c>
      <c r="O403">
        <v>71.5</v>
      </c>
      <c r="P403">
        <v>28</v>
      </c>
      <c r="Q403">
        <v>146</v>
      </c>
      <c r="R403">
        <v>5.2</v>
      </c>
      <c r="S403">
        <v>0</v>
      </c>
      <c r="T403">
        <v>3</v>
      </c>
      <c r="U403">
        <v>3</v>
      </c>
      <c r="V403">
        <v>1</v>
      </c>
      <c r="W403">
        <v>1</v>
      </c>
      <c r="X403">
        <v>3</v>
      </c>
      <c r="Y403">
        <v>137</v>
      </c>
      <c r="Z403">
        <v>3</v>
      </c>
      <c r="AA403">
        <v>10</v>
      </c>
      <c r="AB403">
        <v>1</v>
      </c>
      <c r="AC403">
        <v>1</v>
      </c>
      <c r="AD403" s="3">
        <v>27</v>
      </c>
      <c r="AE403">
        <v>16</v>
      </c>
      <c r="AF403">
        <v>28</v>
      </c>
      <c r="AG403">
        <v>197</v>
      </c>
      <c r="AH403">
        <v>1</v>
      </c>
      <c r="AI403">
        <v>0</v>
      </c>
      <c r="AJ403">
        <v>0</v>
      </c>
      <c r="AK403">
        <v>0</v>
      </c>
      <c r="AL403">
        <v>7</v>
      </c>
      <c r="AM403">
        <v>7</v>
      </c>
      <c r="AN403">
        <v>57.1</v>
      </c>
      <c r="AO403">
        <v>90.9</v>
      </c>
      <c r="AP403">
        <v>37</v>
      </c>
      <c r="AQ403">
        <v>154</v>
      </c>
      <c r="AR403">
        <v>4.2</v>
      </c>
      <c r="AS403">
        <v>0</v>
      </c>
      <c r="AT403">
        <v>4</v>
      </c>
      <c r="AU403">
        <v>4</v>
      </c>
      <c r="AV403">
        <v>1</v>
      </c>
      <c r="AW403">
        <v>1</v>
      </c>
      <c r="AX403">
        <v>2</v>
      </c>
      <c r="AY403">
        <v>85</v>
      </c>
      <c r="AZ403">
        <v>6</v>
      </c>
      <c r="BA403">
        <v>12</v>
      </c>
      <c r="BB403">
        <v>0</v>
      </c>
      <c r="BC403">
        <v>0</v>
      </c>
      <c r="BD403" s="3">
        <f t="shared" si="13"/>
        <v>33</v>
      </c>
    </row>
    <row r="404" spans="1:56">
      <c r="A404" t="s">
        <v>0</v>
      </c>
      <c r="B404">
        <f t="shared" si="12"/>
        <v>0</v>
      </c>
      <c r="C404" t="s">
        <v>66</v>
      </c>
      <c r="D404" t="s">
        <v>65</v>
      </c>
      <c r="E404">
        <v>13</v>
      </c>
      <c r="F404">
        <v>26</v>
      </c>
      <c r="G404">
        <v>89</v>
      </c>
      <c r="H404">
        <v>0</v>
      </c>
      <c r="I404">
        <v>0</v>
      </c>
      <c r="J404">
        <v>4</v>
      </c>
      <c r="K404">
        <v>8</v>
      </c>
      <c r="L404">
        <v>3.7</v>
      </c>
      <c r="M404">
        <v>3</v>
      </c>
      <c r="N404">
        <v>50</v>
      </c>
      <c r="O404">
        <v>58</v>
      </c>
      <c r="P404">
        <v>39</v>
      </c>
      <c r="Q404">
        <v>231</v>
      </c>
      <c r="R404">
        <v>5.9</v>
      </c>
      <c r="S404">
        <v>2</v>
      </c>
      <c r="T404">
        <v>1</v>
      </c>
      <c r="U404">
        <v>1</v>
      </c>
      <c r="V404">
        <v>1</v>
      </c>
      <c r="W404">
        <v>1</v>
      </c>
      <c r="X404">
        <v>5</v>
      </c>
      <c r="Y404">
        <v>208</v>
      </c>
      <c r="Z404">
        <v>9</v>
      </c>
      <c r="AA404">
        <v>16</v>
      </c>
      <c r="AB404">
        <v>0</v>
      </c>
      <c r="AC404">
        <v>1</v>
      </c>
      <c r="AD404" s="3">
        <v>31</v>
      </c>
      <c r="AE404">
        <v>13</v>
      </c>
      <c r="AF404">
        <v>19</v>
      </c>
      <c r="AG404">
        <v>214</v>
      </c>
      <c r="AH404">
        <v>3</v>
      </c>
      <c r="AI404">
        <v>0</v>
      </c>
      <c r="AJ404">
        <v>2</v>
      </c>
      <c r="AK404">
        <v>17</v>
      </c>
      <c r="AL404">
        <v>12.2</v>
      </c>
      <c r="AM404">
        <v>10.199999999999999</v>
      </c>
      <c r="AN404">
        <v>68.400000000000006</v>
      </c>
      <c r="AO404">
        <v>145.6</v>
      </c>
      <c r="AP404">
        <v>34</v>
      </c>
      <c r="AQ404">
        <v>134</v>
      </c>
      <c r="AR404">
        <v>3.9</v>
      </c>
      <c r="AS404">
        <v>0</v>
      </c>
      <c r="AT404">
        <v>0</v>
      </c>
      <c r="AU404">
        <v>0</v>
      </c>
      <c r="AV404">
        <v>3</v>
      </c>
      <c r="AW404">
        <v>3</v>
      </c>
      <c r="AX404">
        <v>4</v>
      </c>
      <c r="AY404">
        <v>181</v>
      </c>
      <c r="AZ404">
        <v>5</v>
      </c>
      <c r="BA404">
        <v>11</v>
      </c>
      <c r="BB404">
        <v>0</v>
      </c>
      <c r="BC404">
        <v>1</v>
      </c>
      <c r="BD404" s="3">
        <f t="shared" si="13"/>
        <v>29</v>
      </c>
    </row>
    <row r="405" spans="1:56">
      <c r="A405" t="s">
        <v>0</v>
      </c>
      <c r="B405">
        <f t="shared" si="12"/>
        <v>0</v>
      </c>
      <c r="C405" t="s">
        <v>66</v>
      </c>
      <c r="D405" t="s">
        <v>44</v>
      </c>
      <c r="E405">
        <v>22</v>
      </c>
      <c r="F405">
        <v>33</v>
      </c>
      <c r="G405">
        <v>212</v>
      </c>
      <c r="H405">
        <v>0</v>
      </c>
      <c r="I405">
        <v>0</v>
      </c>
      <c r="J405">
        <v>2</v>
      </c>
      <c r="K405">
        <v>6</v>
      </c>
      <c r="L405">
        <v>6.6</v>
      </c>
      <c r="M405">
        <v>6.1</v>
      </c>
      <c r="N405">
        <v>66.7</v>
      </c>
      <c r="O405">
        <v>84.4</v>
      </c>
      <c r="P405">
        <v>33</v>
      </c>
      <c r="Q405">
        <v>115</v>
      </c>
      <c r="R405">
        <v>3.5</v>
      </c>
      <c r="S405">
        <v>0</v>
      </c>
      <c r="T405">
        <v>3</v>
      </c>
      <c r="U405">
        <v>3</v>
      </c>
      <c r="V405">
        <v>0</v>
      </c>
      <c r="W405">
        <v>0</v>
      </c>
      <c r="X405">
        <v>3</v>
      </c>
      <c r="Y405">
        <v>112</v>
      </c>
      <c r="Z405">
        <v>5</v>
      </c>
      <c r="AA405">
        <v>14</v>
      </c>
      <c r="AB405">
        <v>1</v>
      </c>
      <c r="AC405">
        <v>4</v>
      </c>
      <c r="AD405" s="3">
        <v>32.5</v>
      </c>
      <c r="AE405">
        <v>9</v>
      </c>
      <c r="AF405">
        <v>17</v>
      </c>
      <c r="AG405">
        <v>115</v>
      </c>
      <c r="AH405">
        <v>1</v>
      </c>
      <c r="AI405">
        <v>0</v>
      </c>
      <c r="AJ405">
        <v>0</v>
      </c>
      <c r="AK405">
        <v>0</v>
      </c>
      <c r="AL405">
        <v>6.8</v>
      </c>
      <c r="AM405">
        <v>6.8</v>
      </c>
      <c r="AN405">
        <v>52.9</v>
      </c>
      <c r="AO405">
        <v>94</v>
      </c>
      <c r="AP405">
        <v>34</v>
      </c>
      <c r="AQ405">
        <v>184</v>
      </c>
      <c r="AR405">
        <v>5.4</v>
      </c>
      <c r="AS405">
        <v>0</v>
      </c>
      <c r="AT405">
        <v>3</v>
      </c>
      <c r="AU405">
        <v>4</v>
      </c>
      <c r="AV405">
        <v>0</v>
      </c>
      <c r="AW405">
        <v>0</v>
      </c>
      <c r="AX405">
        <v>3</v>
      </c>
      <c r="AY405">
        <v>115</v>
      </c>
      <c r="AZ405">
        <v>4</v>
      </c>
      <c r="BA405">
        <v>12</v>
      </c>
      <c r="BB405">
        <v>0</v>
      </c>
      <c r="BC405">
        <v>0</v>
      </c>
      <c r="BD405" s="3">
        <f t="shared" si="13"/>
        <v>27.5</v>
      </c>
    </row>
    <row r="406" spans="1:56">
      <c r="A406" t="s">
        <v>1</v>
      </c>
      <c r="B406">
        <f t="shared" si="12"/>
        <v>1</v>
      </c>
      <c r="C406" t="s">
        <v>66</v>
      </c>
      <c r="D406" t="s">
        <v>57</v>
      </c>
      <c r="E406">
        <v>19</v>
      </c>
      <c r="F406">
        <v>26</v>
      </c>
      <c r="G406">
        <v>166</v>
      </c>
      <c r="H406">
        <v>0</v>
      </c>
      <c r="I406">
        <v>0</v>
      </c>
      <c r="J406">
        <v>1</v>
      </c>
      <c r="K406">
        <v>3</v>
      </c>
      <c r="L406">
        <v>6.5</v>
      </c>
      <c r="M406">
        <v>6.1</v>
      </c>
      <c r="N406">
        <v>73.099999999999994</v>
      </c>
      <c r="O406">
        <v>89.6</v>
      </c>
      <c r="P406">
        <v>34</v>
      </c>
      <c r="Q406">
        <v>132</v>
      </c>
      <c r="R406">
        <v>3.9</v>
      </c>
      <c r="S406">
        <v>2</v>
      </c>
      <c r="T406">
        <v>2</v>
      </c>
      <c r="U406">
        <v>2</v>
      </c>
      <c r="V406">
        <v>2</v>
      </c>
      <c r="W406">
        <v>2</v>
      </c>
      <c r="X406">
        <v>3</v>
      </c>
      <c r="Y406">
        <v>148</v>
      </c>
      <c r="Z406">
        <v>5</v>
      </c>
      <c r="AA406">
        <v>11</v>
      </c>
      <c r="AB406">
        <v>1</v>
      </c>
      <c r="AC406">
        <v>2</v>
      </c>
      <c r="AD406" s="3">
        <v>32.5</v>
      </c>
      <c r="AE406">
        <v>24</v>
      </c>
      <c r="AF406">
        <v>40</v>
      </c>
      <c r="AG406">
        <v>213</v>
      </c>
      <c r="AH406">
        <v>1</v>
      </c>
      <c r="AI406">
        <v>0</v>
      </c>
      <c r="AJ406">
        <v>2</v>
      </c>
      <c r="AK406">
        <v>9</v>
      </c>
      <c r="AL406">
        <v>5.6</v>
      </c>
      <c r="AM406">
        <v>5.0999999999999996</v>
      </c>
      <c r="AN406">
        <v>60</v>
      </c>
      <c r="AO406">
        <v>82.6</v>
      </c>
      <c r="AP406">
        <v>27</v>
      </c>
      <c r="AQ406">
        <v>126</v>
      </c>
      <c r="AR406">
        <v>4.7</v>
      </c>
      <c r="AS406">
        <v>0</v>
      </c>
      <c r="AT406">
        <v>4</v>
      </c>
      <c r="AU406">
        <v>5</v>
      </c>
      <c r="AV406">
        <v>1</v>
      </c>
      <c r="AW406">
        <v>1</v>
      </c>
      <c r="AX406">
        <v>2</v>
      </c>
      <c r="AY406">
        <v>34</v>
      </c>
      <c r="AZ406">
        <v>4</v>
      </c>
      <c r="BA406">
        <v>11</v>
      </c>
      <c r="BB406">
        <v>0</v>
      </c>
      <c r="BC406">
        <v>1</v>
      </c>
      <c r="BD406" s="3">
        <f t="shared" si="13"/>
        <v>27.5</v>
      </c>
    </row>
    <row r="407" spans="1:56">
      <c r="A407" t="s">
        <v>1</v>
      </c>
      <c r="B407">
        <f t="shared" si="12"/>
        <v>1</v>
      </c>
      <c r="C407" t="s">
        <v>66</v>
      </c>
      <c r="D407" t="s">
        <v>68</v>
      </c>
      <c r="E407">
        <v>19</v>
      </c>
      <c r="F407">
        <v>30</v>
      </c>
      <c r="G407">
        <v>208</v>
      </c>
      <c r="H407">
        <v>2</v>
      </c>
      <c r="I407">
        <v>0</v>
      </c>
      <c r="J407">
        <v>2</v>
      </c>
      <c r="K407">
        <v>16</v>
      </c>
      <c r="L407">
        <v>7.5</v>
      </c>
      <c r="M407">
        <v>6.5</v>
      </c>
      <c r="N407">
        <v>63.3</v>
      </c>
      <c r="O407">
        <v>106</v>
      </c>
      <c r="P407">
        <v>35</v>
      </c>
      <c r="Q407">
        <v>174</v>
      </c>
      <c r="R407">
        <v>5</v>
      </c>
      <c r="S407">
        <v>1</v>
      </c>
      <c r="T407">
        <v>3</v>
      </c>
      <c r="U407">
        <v>3</v>
      </c>
      <c r="V407">
        <v>3</v>
      </c>
      <c r="W407">
        <v>3</v>
      </c>
      <c r="X407">
        <v>3</v>
      </c>
      <c r="Y407">
        <v>154</v>
      </c>
      <c r="Z407">
        <v>6</v>
      </c>
      <c r="AA407">
        <v>15</v>
      </c>
      <c r="AB407">
        <v>3</v>
      </c>
      <c r="AC407">
        <v>3</v>
      </c>
      <c r="AD407" s="3">
        <v>11</v>
      </c>
      <c r="AE407">
        <v>22</v>
      </c>
      <c r="AF407">
        <v>34</v>
      </c>
      <c r="AG407">
        <v>136</v>
      </c>
      <c r="AH407">
        <v>2</v>
      </c>
      <c r="AI407">
        <v>0</v>
      </c>
      <c r="AJ407">
        <v>0</v>
      </c>
      <c r="AK407">
        <v>0</v>
      </c>
      <c r="AL407">
        <v>4</v>
      </c>
      <c r="AM407">
        <v>4</v>
      </c>
      <c r="AN407">
        <v>64.7</v>
      </c>
      <c r="AO407">
        <v>92.3</v>
      </c>
      <c r="AP407">
        <v>20</v>
      </c>
      <c r="AQ407">
        <v>86</v>
      </c>
      <c r="AR407">
        <v>4.3</v>
      </c>
      <c r="AS407">
        <v>0</v>
      </c>
      <c r="AT407">
        <v>1</v>
      </c>
      <c r="AU407">
        <v>1</v>
      </c>
      <c r="AV407">
        <v>2</v>
      </c>
      <c r="AW407">
        <v>2</v>
      </c>
      <c r="AX407">
        <v>5</v>
      </c>
      <c r="AY407">
        <v>253</v>
      </c>
      <c r="AZ407">
        <v>6</v>
      </c>
      <c r="BA407">
        <v>13</v>
      </c>
      <c r="BB407">
        <v>0</v>
      </c>
      <c r="BC407">
        <v>1</v>
      </c>
      <c r="BD407" s="3">
        <f t="shared" si="13"/>
        <v>49</v>
      </c>
    </row>
    <row r="408" spans="1:56">
      <c r="A408" t="s">
        <v>1</v>
      </c>
      <c r="B408">
        <f t="shared" si="12"/>
        <v>1</v>
      </c>
      <c r="C408" t="s">
        <v>48</v>
      </c>
      <c r="D408" t="s">
        <v>47</v>
      </c>
      <c r="E408">
        <v>23</v>
      </c>
      <c r="F408">
        <v>32</v>
      </c>
      <c r="G408">
        <v>269</v>
      </c>
      <c r="H408">
        <v>2</v>
      </c>
      <c r="I408">
        <v>0</v>
      </c>
      <c r="J408">
        <v>1</v>
      </c>
      <c r="K408">
        <v>8</v>
      </c>
      <c r="L408">
        <v>8.6999999999999993</v>
      </c>
      <c r="M408">
        <v>8.1999999999999993</v>
      </c>
      <c r="N408">
        <v>71.900000000000006</v>
      </c>
      <c r="O408">
        <v>117.8</v>
      </c>
      <c r="P408">
        <v>28</v>
      </c>
      <c r="Q408">
        <v>126</v>
      </c>
      <c r="R408">
        <v>4.5</v>
      </c>
      <c r="S408">
        <v>0</v>
      </c>
      <c r="T408">
        <v>3</v>
      </c>
      <c r="U408">
        <v>3</v>
      </c>
      <c r="V408">
        <v>2</v>
      </c>
      <c r="W408">
        <v>2</v>
      </c>
      <c r="X408">
        <v>5</v>
      </c>
      <c r="Y408">
        <v>232</v>
      </c>
      <c r="Z408">
        <v>4</v>
      </c>
      <c r="AA408">
        <v>13</v>
      </c>
      <c r="AB408">
        <v>1</v>
      </c>
      <c r="AC408">
        <v>1</v>
      </c>
      <c r="AD408" s="3">
        <v>31.5</v>
      </c>
      <c r="AE408">
        <v>26</v>
      </c>
      <c r="AF408">
        <v>39</v>
      </c>
      <c r="AG408">
        <v>227</v>
      </c>
      <c r="AH408">
        <v>0</v>
      </c>
      <c r="AI408">
        <v>1</v>
      </c>
      <c r="AJ408">
        <v>4</v>
      </c>
      <c r="AK408">
        <v>33</v>
      </c>
      <c r="AL408">
        <v>6.7</v>
      </c>
      <c r="AM408">
        <v>5.3</v>
      </c>
      <c r="AN408">
        <v>66.7</v>
      </c>
      <c r="AO408">
        <v>71.2</v>
      </c>
      <c r="AP408">
        <v>18</v>
      </c>
      <c r="AQ408">
        <v>111</v>
      </c>
      <c r="AR408">
        <v>6.2</v>
      </c>
      <c r="AS408">
        <v>1</v>
      </c>
      <c r="AT408">
        <v>0</v>
      </c>
      <c r="AU408">
        <v>0</v>
      </c>
      <c r="AV408">
        <v>1</v>
      </c>
      <c r="AW408">
        <v>1</v>
      </c>
      <c r="AX408">
        <v>4</v>
      </c>
      <c r="AY408">
        <v>179</v>
      </c>
      <c r="AZ408">
        <v>3</v>
      </c>
      <c r="BA408">
        <v>9</v>
      </c>
      <c r="BB408">
        <v>0</v>
      </c>
      <c r="BC408">
        <v>2</v>
      </c>
      <c r="BD408" s="3">
        <f t="shared" si="13"/>
        <v>28.5</v>
      </c>
    </row>
    <row r="409" spans="1:56">
      <c r="A409" t="s">
        <v>0</v>
      </c>
      <c r="B409">
        <f t="shared" si="12"/>
        <v>0</v>
      </c>
      <c r="C409" t="s">
        <v>48</v>
      </c>
      <c r="D409" t="s">
        <v>62</v>
      </c>
      <c r="E409">
        <v>27</v>
      </c>
      <c r="F409">
        <v>46</v>
      </c>
      <c r="G409">
        <v>202</v>
      </c>
      <c r="H409">
        <v>1</v>
      </c>
      <c r="I409">
        <v>3</v>
      </c>
      <c r="J409">
        <v>2</v>
      </c>
      <c r="K409">
        <v>19</v>
      </c>
      <c r="L409">
        <v>4.8</v>
      </c>
      <c r="M409">
        <v>4.2</v>
      </c>
      <c r="N409">
        <v>58.7</v>
      </c>
      <c r="O409">
        <v>49.4</v>
      </c>
      <c r="P409">
        <v>11</v>
      </c>
      <c r="Q409">
        <v>62</v>
      </c>
      <c r="R409">
        <v>5.6</v>
      </c>
      <c r="S409">
        <v>0</v>
      </c>
      <c r="T409">
        <v>0</v>
      </c>
      <c r="U409">
        <v>0</v>
      </c>
      <c r="V409">
        <v>1</v>
      </c>
      <c r="W409">
        <v>1</v>
      </c>
      <c r="X409">
        <v>5</v>
      </c>
      <c r="Y409">
        <v>246</v>
      </c>
      <c r="Z409">
        <v>4</v>
      </c>
      <c r="AA409">
        <v>12</v>
      </c>
      <c r="AB409">
        <v>0</v>
      </c>
      <c r="AC409">
        <v>0</v>
      </c>
      <c r="AD409" s="3">
        <v>24</v>
      </c>
      <c r="AE409">
        <v>26</v>
      </c>
      <c r="AF409">
        <v>31</v>
      </c>
      <c r="AG409">
        <v>323</v>
      </c>
      <c r="AH409">
        <v>1</v>
      </c>
      <c r="AI409">
        <v>1</v>
      </c>
      <c r="AJ409">
        <v>3</v>
      </c>
      <c r="AK409">
        <v>10</v>
      </c>
      <c r="AL409">
        <v>10.7</v>
      </c>
      <c r="AM409">
        <v>9.5</v>
      </c>
      <c r="AN409">
        <v>83.9</v>
      </c>
      <c r="AO409">
        <v>107.4</v>
      </c>
      <c r="AP409">
        <v>34</v>
      </c>
      <c r="AQ409">
        <v>163</v>
      </c>
      <c r="AR409">
        <v>4.8</v>
      </c>
      <c r="AS409">
        <v>2</v>
      </c>
      <c r="AT409">
        <v>1</v>
      </c>
      <c r="AU409">
        <v>2</v>
      </c>
      <c r="AV409">
        <v>3</v>
      </c>
      <c r="AW409">
        <v>3</v>
      </c>
      <c r="AX409">
        <v>4</v>
      </c>
      <c r="AY409">
        <v>179</v>
      </c>
      <c r="AZ409">
        <v>7</v>
      </c>
      <c r="BA409">
        <v>13</v>
      </c>
      <c r="BB409">
        <v>0</v>
      </c>
      <c r="BC409">
        <v>0</v>
      </c>
      <c r="BD409" s="3">
        <f t="shared" si="13"/>
        <v>36</v>
      </c>
    </row>
    <row r="410" spans="1:56">
      <c r="A410" t="s">
        <v>1</v>
      </c>
      <c r="B410">
        <f t="shared" si="12"/>
        <v>1</v>
      </c>
      <c r="C410" t="s">
        <v>48</v>
      </c>
      <c r="D410" t="s">
        <v>50</v>
      </c>
      <c r="E410">
        <v>24</v>
      </c>
      <c r="F410">
        <v>41</v>
      </c>
      <c r="G410">
        <v>250</v>
      </c>
      <c r="H410">
        <v>2</v>
      </c>
      <c r="I410">
        <v>0</v>
      </c>
      <c r="J410">
        <v>1</v>
      </c>
      <c r="K410">
        <v>10</v>
      </c>
      <c r="L410">
        <v>6.3</v>
      </c>
      <c r="M410">
        <v>6</v>
      </c>
      <c r="N410">
        <v>58.5</v>
      </c>
      <c r="O410">
        <v>92.5</v>
      </c>
      <c r="P410">
        <v>25</v>
      </c>
      <c r="Q410">
        <v>123</v>
      </c>
      <c r="R410">
        <v>4.9000000000000004</v>
      </c>
      <c r="S410">
        <v>2</v>
      </c>
      <c r="T410">
        <v>0</v>
      </c>
      <c r="U410">
        <v>2</v>
      </c>
      <c r="V410">
        <v>4</v>
      </c>
      <c r="W410">
        <v>4</v>
      </c>
      <c r="X410">
        <v>3</v>
      </c>
      <c r="Y410">
        <v>156</v>
      </c>
      <c r="Z410">
        <v>2</v>
      </c>
      <c r="AA410">
        <v>9</v>
      </c>
      <c r="AB410">
        <v>1</v>
      </c>
      <c r="AC410">
        <v>2</v>
      </c>
      <c r="AD410" s="3">
        <v>26</v>
      </c>
      <c r="AE410">
        <v>25</v>
      </c>
      <c r="AF410">
        <v>41</v>
      </c>
      <c r="AG410">
        <v>277</v>
      </c>
      <c r="AH410">
        <v>1</v>
      </c>
      <c r="AI410">
        <v>1</v>
      </c>
      <c r="AJ410">
        <v>0</v>
      </c>
      <c r="AK410">
        <v>0</v>
      </c>
      <c r="AL410">
        <v>6.8</v>
      </c>
      <c r="AM410">
        <v>6.8</v>
      </c>
      <c r="AN410">
        <v>61</v>
      </c>
      <c r="AO410">
        <v>79</v>
      </c>
      <c r="AP410">
        <v>35</v>
      </c>
      <c r="AQ410">
        <v>139</v>
      </c>
      <c r="AR410">
        <v>4</v>
      </c>
      <c r="AS410">
        <v>2</v>
      </c>
      <c r="AT410">
        <v>1</v>
      </c>
      <c r="AU410">
        <v>3</v>
      </c>
      <c r="AV410">
        <v>3</v>
      </c>
      <c r="AW410">
        <v>3</v>
      </c>
      <c r="AX410">
        <v>3</v>
      </c>
      <c r="AY410">
        <v>134</v>
      </c>
      <c r="AZ410">
        <v>3</v>
      </c>
      <c r="BA410">
        <v>16</v>
      </c>
      <c r="BB410">
        <v>4</v>
      </c>
      <c r="BC410">
        <v>6</v>
      </c>
      <c r="BD410" s="3">
        <f t="shared" si="13"/>
        <v>34</v>
      </c>
    </row>
    <row r="411" spans="1:56">
      <c r="A411" t="s">
        <v>1</v>
      </c>
      <c r="B411">
        <f t="shared" si="12"/>
        <v>1</v>
      </c>
      <c r="C411" t="s">
        <v>48</v>
      </c>
      <c r="D411" t="s">
        <v>65</v>
      </c>
      <c r="E411">
        <v>26</v>
      </c>
      <c r="F411">
        <v>39</v>
      </c>
      <c r="G411">
        <v>263</v>
      </c>
      <c r="H411">
        <v>1</v>
      </c>
      <c r="I411">
        <v>1</v>
      </c>
      <c r="J411">
        <v>3</v>
      </c>
      <c r="K411">
        <v>23</v>
      </c>
      <c r="L411">
        <v>7.3</v>
      </c>
      <c r="M411">
        <v>6.3</v>
      </c>
      <c r="N411">
        <v>66.7</v>
      </c>
      <c r="O411">
        <v>83.6</v>
      </c>
      <c r="P411">
        <v>25</v>
      </c>
      <c r="Q411">
        <v>81</v>
      </c>
      <c r="R411">
        <v>3.2</v>
      </c>
      <c r="S411">
        <v>1</v>
      </c>
      <c r="T411">
        <v>5</v>
      </c>
      <c r="U411">
        <v>5</v>
      </c>
      <c r="V411">
        <v>1</v>
      </c>
      <c r="W411">
        <v>2</v>
      </c>
      <c r="X411">
        <v>3</v>
      </c>
      <c r="Y411">
        <v>126</v>
      </c>
      <c r="Z411">
        <v>5</v>
      </c>
      <c r="AA411">
        <v>14</v>
      </c>
      <c r="AB411">
        <v>1</v>
      </c>
      <c r="AC411">
        <v>1</v>
      </c>
      <c r="AD411" s="3">
        <v>32</v>
      </c>
      <c r="AE411">
        <v>20</v>
      </c>
      <c r="AF411">
        <v>28</v>
      </c>
      <c r="AG411">
        <v>227</v>
      </c>
      <c r="AH411">
        <v>1</v>
      </c>
      <c r="AI411">
        <v>0</v>
      </c>
      <c r="AJ411">
        <v>2</v>
      </c>
      <c r="AK411">
        <v>9</v>
      </c>
      <c r="AL411">
        <v>8.4</v>
      </c>
      <c r="AM411">
        <v>7.6</v>
      </c>
      <c r="AN411">
        <v>71.400000000000006</v>
      </c>
      <c r="AO411">
        <v>107.3</v>
      </c>
      <c r="AP411">
        <v>27</v>
      </c>
      <c r="AQ411">
        <v>111</v>
      </c>
      <c r="AR411">
        <v>4.0999999999999996</v>
      </c>
      <c r="AS411">
        <v>2</v>
      </c>
      <c r="AT411">
        <v>1</v>
      </c>
      <c r="AU411">
        <v>2</v>
      </c>
      <c r="AV411">
        <v>2</v>
      </c>
      <c r="AW411">
        <v>2</v>
      </c>
      <c r="AX411">
        <v>4</v>
      </c>
      <c r="AY411">
        <v>194</v>
      </c>
      <c r="AZ411">
        <v>4</v>
      </c>
      <c r="BA411">
        <v>10</v>
      </c>
      <c r="BB411">
        <v>1</v>
      </c>
      <c r="BC411">
        <v>1</v>
      </c>
      <c r="BD411" s="3">
        <f t="shared" si="13"/>
        <v>28</v>
      </c>
    </row>
    <row r="412" spans="1:56">
      <c r="A412" t="s">
        <v>1</v>
      </c>
      <c r="B412">
        <f t="shared" si="12"/>
        <v>1</v>
      </c>
      <c r="C412" t="s">
        <v>48</v>
      </c>
      <c r="D412" t="s">
        <v>51</v>
      </c>
      <c r="E412">
        <v>33</v>
      </c>
      <c r="F412">
        <v>42</v>
      </c>
      <c r="G412">
        <v>312</v>
      </c>
      <c r="H412">
        <v>1</v>
      </c>
      <c r="I412">
        <v>1</v>
      </c>
      <c r="J412">
        <v>1</v>
      </c>
      <c r="K412">
        <v>7</v>
      </c>
      <c r="L412">
        <v>7.6</v>
      </c>
      <c r="M412">
        <v>7.3</v>
      </c>
      <c r="N412">
        <v>78.599999999999994</v>
      </c>
      <c r="O412">
        <v>95.6</v>
      </c>
      <c r="P412">
        <v>31</v>
      </c>
      <c r="Q412">
        <v>117</v>
      </c>
      <c r="R412">
        <v>3.8</v>
      </c>
      <c r="S412">
        <v>3</v>
      </c>
      <c r="T412">
        <v>0</v>
      </c>
      <c r="U412">
        <v>2</v>
      </c>
      <c r="V412">
        <v>3</v>
      </c>
      <c r="W412">
        <v>3</v>
      </c>
      <c r="X412">
        <v>1</v>
      </c>
      <c r="Y412">
        <v>15</v>
      </c>
      <c r="Z412">
        <v>12</v>
      </c>
      <c r="AA412">
        <v>15</v>
      </c>
      <c r="AB412">
        <v>0</v>
      </c>
      <c r="AC412">
        <v>0</v>
      </c>
      <c r="AD412" s="3">
        <v>36.5</v>
      </c>
      <c r="AE412">
        <v>15</v>
      </c>
      <c r="AF412">
        <v>21</v>
      </c>
      <c r="AG412">
        <v>193</v>
      </c>
      <c r="AH412">
        <v>1</v>
      </c>
      <c r="AI412">
        <v>0</v>
      </c>
      <c r="AJ412">
        <v>2</v>
      </c>
      <c r="AK412">
        <v>15</v>
      </c>
      <c r="AL412">
        <v>9.9</v>
      </c>
      <c r="AM412">
        <v>8.4</v>
      </c>
      <c r="AN412">
        <v>71.400000000000006</v>
      </c>
      <c r="AO412">
        <v>115.8</v>
      </c>
      <c r="AP412">
        <v>24</v>
      </c>
      <c r="AQ412">
        <v>78</v>
      </c>
      <c r="AR412">
        <v>3.3</v>
      </c>
      <c r="AS412">
        <v>1</v>
      </c>
      <c r="AT412">
        <v>3</v>
      </c>
      <c r="AU412">
        <v>3</v>
      </c>
      <c r="AV412">
        <v>1</v>
      </c>
      <c r="AW412">
        <v>1</v>
      </c>
      <c r="AX412">
        <v>2</v>
      </c>
      <c r="AY412">
        <v>112</v>
      </c>
      <c r="AZ412">
        <v>4</v>
      </c>
      <c r="BA412">
        <v>10</v>
      </c>
      <c r="BB412">
        <v>1</v>
      </c>
      <c r="BC412">
        <v>1</v>
      </c>
      <c r="BD412" s="3">
        <f t="shared" si="13"/>
        <v>23.5</v>
      </c>
    </row>
    <row r="413" spans="1:56">
      <c r="A413" t="s">
        <v>1</v>
      </c>
      <c r="B413">
        <f t="shared" si="12"/>
        <v>1</v>
      </c>
      <c r="C413" t="s">
        <v>48</v>
      </c>
      <c r="D413" t="s">
        <v>38</v>
      </c>
      <c r="E413">
        <v>20</v>
      </c>
      <c r="F413">
        <v>30</v>
      </c>
      <c r="G413">
        <v>156</v>
      </c>
      <c r="H413">
        <v>2</v>
      </c>
      <c r="I413">
        <v>0</v>
      </c>
      <c r="J413">
        <v>3</v>
      </c>
      <c r="K413">
        <v>19</v>
      </c>
      <c r="L413">
        <v>5.8</v>
      </c>
      <c r="M413">
        <v>4.7</v>
      </c>
      <c r="N413">
        <v>66.7</v>
      </c>
      <c r="O413">
        <v>101.5</v>
      </c>
      <c r="P413">
        <v>17</v>
      </c>
      <c r="Q413">
        <v>78</v>
      </c>
      <c r="R413">
        <v>4.5999999999999996</v>
      </c>
      <c r="S413">
        <v>1</v>
      </c>
      <c r="T413">
        <v>1</v>
      </c>
      <c r="U413">
        <v>1</v>
      </c>
      <c r="V413">
        <v>1</v>
      </c>
      <c r="W413">
        <v>2</v>
      </c>
      <c r="X413">
        <v>10</v>
      </c>
      <c r="Y413">
        <v>441</v>
      </c>
      <c r="Z413">
        <v>2</v>
      </c>
      <c r="AA413">
        <v>12</v>
      </c>
      <c r="AB413">
        <v>0</v>
      </c>
      <c r="AC413">
        <v>0</v>
      </c>
      <c r="AD413" s="3">
        <v>24.5</v>
      </c>
      <c r="AE413">
        <v>30</v>
      </c>
      <c r="AF413">
        <v>47</v>
      </c>
      <c r="AG413">
        <v>385</v>
      </c>
      <c r="AH413">
        <v>2</v>
      </c>
      <c r="AI413">
        <v>2</v>
      </c>
      <c r="AJ413">
        <v>6</v>
      </c>
      <c r="AK413">
        <v>33</v>
      </c>
      <c r="AL413">
        <v>8.9</v>
      </c>
      <c r="AM413">
        <v>7.3</v>
      </c>
      <c r="AN413">
        <v>63.8</v>
      </c>
      <c r="AO413">
        <v>85.9</v>
      </c>
      <c r="AP413">
        <v>20</v>
      </c>
      <c r="AQ413">
        <v>73</v>
      </c>
      <c r="AR413">
        <v>3.7</v>
      </c>
      <c r="AS413">
        <v>0</v>
      </c>
      <c r="AT413">
        <v>1</v>
      </c>
      <c r="AU413">
        <v>2</v>
      </c>
      <c r="AV413">
        <v>1</v>
      </c>
      <c r="AW413">
        <v>1</v>
      </c>
      <c r="AX413">
        <v>6</v>
      </c>
      <c r="AY413">
        <v>307</v>
      </c>
      <c r="AZ413">
        <v>4</v>
      </c>
      <c r="BA413">
        <v>14</v>
      </c>
      <c r="BB413">
        <v>1</v>
      </c>
      <c r="BC413">
        <v>2</v>
      </c>
      <c r="BD413" s="3">
        <f t="shared" si="13"/>
        <v>35.5</v>
      </c>
    </row>
    <row r="414" spans="1:56">
      <c r="A414" t="s">
        <v>1</v>
      </c>
      <c r="B414">
        <f t="shared" si="12"/>
        <v>1</v>
      </c>
      <c r="C414" t="s">
        <v>48</v>
      </c>
      <c r="D414" t="s">
        <v>57</v>
      </c>
      <c r="E414">
        <v>24</v>
      </c>
      <c r="F414">
        <v>36</v>
      </c>
      <c r="G414">
        <v>208</v>
      </c>
      <c r="H414">
        <v>2</v>
      </c>
      <c r="I414">
        <v>0</v>
      </c>
      <c r="J414">
        <v>3</v>
      </c>
      <c r="K414">
        <v>24</v>
      </c>
      <c r="L414">
        <v>6.4</v>
      </c>
      <c r="M414">
        <v>5.3</v>
      </c>
      <c r="N414">
        <v>66.7</v>
      </c>
      <c r="O414">
        <v>100.2</v>
      </c>
      <c r="P414">
        <v>29</v>
      </c>
      <c r="Q414">
        <v>173</v>
      </c>
      <c r="R414">
        <v>6</v>
      </c>
      <c r="S414">
        <v>3</v>
      </c>
      <c r="T414">
        <v>0</v>
      </c>
      <c r="U414">
        <v>1</v>
      </c>
      <c r="V414">
        <v>4</v>
      </c>
      <c r="W414">
        <v>5</v>
      </c>
      <c r="X414">
        <v>5</v>
      </c>
      <c r="Y414">
        <v>233</v>
      </c>
      <c r="Z414">
        <v>6</v>
      </c>
      <c r="AA414">
        <v>13</v>
      </c>
      <c r="AB414">
        <v>0</v>
      </c>
      <c r="AC414">
        <v>1</v>
      </c>
      <c r="AD414" s="3">
        <v>29.5</v>
      </c>
      <c r="AE414">
        <v>31</v>
      </c>
      <c r="AF414">
        <v>44</v>
      </c>
      <c r="AG414">
        <v>297</v>
      </c>
      <c r="AH414">
        <v>3</v>
      </c>
      <c r="AI414">
        <v>2</v>
      </c>
      <c r="AJ414">
        <v>4</v>
      </c>
      <c r="AK414">
        <v>29</v>
      </c>
      <c r="AL414">
        <v>7.4</v>
      </c>
      <c r="AM414">
        <v>6.2</v>
      </c>
      <c r="AN414">
        <v>70.5</v>
      </c>
      <c r="AO414">
        <v>92.7</v>
      </c>
      <c r="AP414">
        <v>22</v>
      </c>
      <c r="AQ414">
        <v>78</v>
      </c>
      <c r="AR414">
        <v>3.5</v>
      </c>
      <c r="AS414">
        <v>0</v>
      </c>
      <c r="AT414">
        <v>2</v>
      </c>
      <c r="AU414">
        <v>2</v>
      </c>
      <c r="AV414">
        <v>2</v>
      </c>
      <c r="AW414">
        <v>2</v>
      </c>
      <c r="AX414">
        <v>3</v>
      </c>
      <c r="AY414">
        <v>139</v>
      </c>
      <c r="AZ414">
        <v>4</v>
      </c>
      <c r="BA414">
        <v>11</v>
      </c>
      <c r="BB414">
        <v>0</v>
      </c>
      <c r="BC414">
        <v>1</v>
      </c>
      <c r="BD414" s="3">
        <f t="shared" si="13"/>
        <v>30.5</v>
      </c>
    </row>
    <row r="415" spans="1:56">
      <c r="A415" t="s">
        <v>1</v>
      </c>
      <c r="B415">
        <f t="shared" si="12"/>
        <v>1</v>
      </c>
      <c r="C415" t="s">
        <v>48</v>
      </c>
      <c r="D415" t="s">
        <v>61</v>
      </c>
      <c r="E415">
        <v>23</v>
      </c>
      <c r="F415">
        <v>41</v>
      </c>
      <c r="G415">
        <v>245</v>
      </c>
      <c r="H415">
        <v>2</v>
      </c>
      <c r="I415">
        <v>1</v>
      </c>
      <c r="J415">
        <v>2</v>
      </c>
      <c r="K415">
        <v>17</v>
      </c>
      <c r="L415">
        <v>6.4</v>
      </c>
      <c r="M415">
        <v>5.7</v>
      </c>
      <c r="N415">
        <v>56.1</v>
      </c>
      <c r="O415">
        <v>79.8</v>
      </c>
      <c r="P415">
        <v>22</v>
      </c>
      <c r="Q415">
        <v>56</v>
      </c>
      <c r="R415">
        <v>2.5</v>
      </c>
      <c r="S415">
        <v>0</v>
      </c>
      <c r="T415">
        <v>2</v>
      </c>
      <c r="U415">
        <v>2</v>
      </c>
      <c r="V415">
        <v>2</v>
      </c>
      <c r="W415">
        <v>2</v>
      </c>
      <c r="X415">
        <v>6</v>
      </c>
      <c r="Y415">
        <v>310</v>
      </c>
      <c r="Z415">
        <v>7</v>
      </c>
      <c r="AA415">
        <v>16</v>
      </c>
      <c r="AB415">
        <v>0</v>
      </c>
      <c r="AC415">
        <v>0</v>
      </c>
      <c r="AD415" s="3">
        <v>29</v>
      </c>
      <c r="AE415">
        <v>15</v>
      </c>
      <c r="AF415">
        <v>28</v>
      </c>
      <c r="AG415">
        <v>126</v>
      </c>
      <c r="AH415">
        <v>2</v>
      </c>
      <c r="AI415">
        <v>1</v>
      </c>
      <c r="AJ415">
        <v>3</v>
      </c>
      <c r="AK415">
        <v>23</v>
      </c>
      <c r="AL415">
        <v>5.3</v>
      </c>
      <c r="AM415">
        <v>4.0999999999999996</v>
      </c>
      <c r="AN415">
        <v>53.6</v>
      </c>
      <c r="AO415">
        <v>74.400000000000006</v>
      </c>
      <c r="AP415">
        <v>30</v>
      </c>
      <c r="AQ415">
        <v>137</v>
      </c>
      <c r="AR415">
        <v>4.5999999999999996</v>
      </c>
      <c r="AS415">
        <v>0</v>
      </c>
      <c r="AT415">
        <v>1</v>
      </c>
      <c r="AU415">
        <v>1</v>
      </c>
      <c r="AV415">
        <v>2</v>
      </c>
      <c r="AW415">
        <v>2</v>
      </c>
      <c r="AX415">
        <v>5</v>
      </c>
      <c r="AY415">
        <v>240</v>
      </c>
      <c r="AZ415">
        <v>3</v>
      </c>
      <c r="BA415">
        <v>10</v>
      </c>
      <c r="BB415">
        <v>0</v>
      </c>
      <c r="BC415">
        <v>1</v>
      </c>
      <c r="BD415" s="3">
        <f t="shared" si="13"/>
        <v>31</v>
      </c>
    </row>
    <row r="416" spans="1:56">
      <c r="A416" t="s">
        <v>1</v>
      </c>
      <c r="B416">
        <f t="shared" si="12"/>
        <v>1</v>
      </c>
      <c r="C416" t="s">
        <v>48</v>
      </c>
      <c r="D416" t="s">
        <v>35</v>
      </c>
      <c r="E416">
        <v>30</v>
      </c>
      <c r="F416">
        <v>50</v>
      </c>
      <c r="G416">
        <v>334</v>
      </c>
      <c r="H416">
        <v>1</v>
      </c>
      <c r="I416">
        <v>2</v>
      </c>
      <c r="J416">
        <v>4</v>
      </c>
      <c r="K416">
        <v>23</v>
      </c>
      <c r="L416">
        <v>7.1</v>
      </c>
      <c r="M416">
        <v>6.2</v>
      </c>
      <c r="N416">
        <v>60</v>
      </c>
      <c r="O416">
        <v>69.900000000000006</v>
      </c>
      <c r="P416">
        <v>25</v>
      </c>
      <c r="Q416">
        <v>147</v>
      </c>
      <c r="R416">
        <v>5.9</v>
      </c>
      <c r="S416">
        <v>2</v>
      </c>
      <c r="T416">
        <v>2</v>
      </c>
      <c r="U416">
        <v>2</v>
      </c>
      <c r="V416">
        <v>3</v>
      </c>
      <c r="W416">
        <v>4</v>
      </c>
      <c r="X416">
        <v>3</v>
      </c>
      <c r="Y416">
        <v>149</v>
      </c>
      <c r="Z416">
        <v>7</v>
      </c>
      <c r="AA416">
        <v>17</v>
      </c>
      <c r="AB416">
        <v>3</v>
      </c>
      <c r="AC416">
        <v>5</v>
      </c>
      <c r="AD416" s="3">
        <v>35</v>
      </c>
      <c r="AE416">
        <v>29</v>
      </c>
      <c r="AF416">
        <v>43</v>
      </c>
      <c r="AG416">
        <v>311</v>
      </c>
      <c r="AH416">
        <v>1</v>
      </c>
      <c r="AI416">
        <v>2</v>
      </c>
      <c r="AJ416">
        <v>2</v>
      </c>
      <c r="AK416">
        <v>19</v>
      </c>
      <c r="AL416">
        <v>7.7</v>
      </c>
      <c r="AM416">
        <v>6.9</v>
      </c>
      <c r="AN416">
        <v>67.400000000000006</v>
      </c>
      <c r="AO416">
        <v>76.8</v>
      </c>
      <c r="AP416">
        <v>27</v>
      </c>
      <c r="AQ416">
        <v>175</v>
      </c>
      <c r="AR416">
        <v>6.5</v>
      </c>
      <c r="AS416">
        <v>2</v>
      </c>
      <c r="AT416">
        <v>3</v>
      </c>
      <c r="AU416">
        <v>3</v>
      </c>
      <c r="AV416">
        <v>3</v>
      </c>
      <c r="AW416">
        <v>3</v>
      </c>
      <c r="AX416">
        <v>3</v>
      </c>
      <c r="AY416">
        <v>152</v>
      </c>
      <c r="AZ416">
        <v>7</v>
      </c>
      <c r="BA416">
        <v>13</v>
      </c>
      <c r="BB416">
        <v>0</v>
      </c>
      <c r="BC416">
        <v>1</v>
      </c>
      <c r="BD416" s="3">
        <f t="shared" si="13"/>
        <v>25</v>
      </c>
    </row>
    <row r="417" spans="1:56">
      <c r="A417" t="s">
        <v>0</v>
      </c>
      <c r="B417">
        <f t="shared" si="12"/>
        <v>0</v>
      </c>
      <c r="C417" t="s">
        <v>48</v>
      </c>
      <c r="D417" t="s">
        <v>64</v>
      </c>
      <c r="E417">
        <v>17</v>
      </c>
      <c r="F417">
        <v>30</v>
      </c>
      <c r="G417">
        <v>110</v>
      </c>
      <c r="H417">
        <v>0</v>
      </c>
      <c r="I417">
        <v>0</v>
      </c>
      <c r="J417">
        <v>7</v>
      </c>
      <c r="K417">
        <v>49</v>
      </c>
      <c r="L417">
        <v>5.3</v>
      </c>
      <c r="M417">
        <v>3</v>
      </c>
      <c r="N417">
        <v>56.7</v>
      </c>
      <c r="O417">
        <v>64.599999999999994</v>
      </c>
      <c r="P417">
        <v>17</v>
      </c>
      <c r="Q417">
        <v>73</v>
      </c>
      <c r="R417">
        <v>4.3</v>
      </c>
      <c r="S417">
        <v>0</v>
      </c>
      <c r="T417">
        <v>1</v>
      </c>
      <c r="U417">
        <v>1</v>
      </c>
      <c r="V417">
        <v>0</v>
      </c>
      <c r="W417">
        <v>0</v>
      </c>
      <c r="X417">
        <v>7</v>
      </c>
      <c r="Y417">
        <v>338</v>
      </c>
      <c r="Z417">
        <v>1</v>
      </c>
      <c r="AA417">
        <v>11</v>
      </c>
      <c r="AB417">
        <v>0</v>
      </c>
      <c r="AC417">
        <v>0</v>
      </c>
      <c r="AD417" s="3">
        <v>22.5</v>
      </c>
      <c r="AE417">
        <v>26</v>
      </c>
      <c r="AF417">
        <v>30</v>
      </c>
      <c r="AG417">
        <v>307</v>
      </c>
      <c r="AH417">
        <v>2</v>
      </c>
      <c r="AI417">
        <v>0</v>
      </c>
      <c r="AJ417">
        <v>0</v>
      </c>
      <c r="AK417">
        <v>0</v>
      </c>
      <c r="AL417">
        <v>10.199999999999999</v>
      </c>
      <c r="AM417">
        <v>10.199999999999999</v>
      </c>
      <c r="AN417">
        <v>86.7</v>
      </c>
      <c r="AO417">
        <v>131.5</v>
      </c>
      <c r="AP417">
        <v>40</v>
      </c>
      <c r="AQ417">
        <v>151</v>
      </c>
      <c r="AR417">
        <v>3.8</v>
      </c>
      <c r="AS417">
        <v>2</v>
      </c>
      <c r="AT417">
        <v>4</v>
      </c>
      <c r="AU417">
        <v>4</v>
      </c>
      <c r="AV417">
        <v>4</v>
      </c>
      <c r="AW417">
        <v>4</v>
      </c>
      <c r="AX417">
        <v>2</v>
      </c>
      <c r="AY417">
        <v>101</v>
      </c>
      <c r="AZ417">
        <v>12</v>
      </c>
      <c r="BA417">
        <v>17</v>
      </c>
      <c r="BB417">
        <v>0</v>
      </c>
      <c r="BC417">
        <v>0</v>
      </c>
      <c r="BD417" s="3">
        <f t="shared" si="13"/>
        <v>37.5</v>
      </c>
    </row>
    <row r="418" spans="1:56">
      <c r="A418" t="s">
        <v>1</v>
      </c>
      <c r="B418">
        <f t="shared" si="12"/>
        <v>1</v>
      </c>
      <c r="C418" t="s">
        <v>48</v>
      </c>
      <c r="D418" t="s">
        <v>39</v>
      </c>
      <c r="E418">
        <v>31</v>
      </c>
      <c r="F418">
        <v>38</v>
      </c>
      <c r="G418">
        <v>301</v>
      </c>
      <c r="H418">
        <v>3</v>
      </c>
      <c r="I418">
        <v>1</v>
      </c>
      <c r="J418">
        <v>1</v>
      </c>
      <c r="K418">
        <v>9</v>
      </c>
      <c r="L418">
        <v>8.1999999999999993</v>
      </c>
      <c r="M418">
        <v>7.7</v>
      </c>
      <c r="N418">
        <v>81.599999999999994</v>
      </c>
      <c r="O418">
        <v>115</v>
      </c>
      <c r="P418">
        <v>27</v>
      </c>
      <c r="Q418">
        <v>57</v>
      </c>
      <c r="R418">
        <v>2.1</v>
      </c>
      <c r="S418">
        <v>0</v>
      </c>
      <c r="T418">
        <v>2</v>
      </c>
      <c r="U418">
        <v>2</v>
      </c>
      <c r="V418">
        <v>3</v>
      </c>
      <c r="W418">
        <v>4</v>
      </c>
      <c r="X418">
        <v>3</v>
      </c>
      <c r="Y418">
        <v>158</v>
      </c>
      <c r="Z418">
        <v>8</v>
      </c>
      <c r="AA418">
        <v>15</v>
      </c>
      <c r="AB418">
        <v>0</v>
      </c>
      <c r="AC418">
        <v>0</v>
      </c>
      <c r="AD418" s="3">
        <v>36.5</v>
      </c>
      <c r="AE418">
        <v>28</v>
      </c>
      <c r="AF418">
        <v>39</v>
      </c>
      <c r="AG418">
        <v>364</v>
      </c>
      <c r="AH418">
        <v>2</v>
      </c>
      <c r="AI418">
        <v>0</v>
      </c>
      <c r="AJ418">
        <v>3</v>
      </c>
      <c r="AK418">
        <v>18</v>
      </c>
      <c r="AL418">
        <v>9.8000000000000007</v>
      </c>
      <c r="AM418">
        <v>8.6999999999999993</v>
      </c>
      <c r="AN418">
        <v>71.8</v>
      </c>
      <c r="AO418">
        <v>117.9</v>
      </c>
      <c r="AP418">
        <v>13</v>
      </c>
      <c r="AQ418">
        <v>45</v>
      </c>
      <c r="AR418">
        <v>3.5</v>
      </c>
      <c r="AS418">
        <v>0</v>
      </c>
      <c r="AT418">
        <v>4</v>
      </c>
      <c r="AU418">
        <v>4</v>
      </c>
      <c r="AV418">
        <v>2</v>
      </c>
      <c r="AW418">
        <v>2</v>
      </c>
      <c r="AX418">
        <v>3</v>
      </c>
      <c r="AY418">
        <v>123</v>
      </c>
      <c r="AZ418">
        <v>3</v>
      </c>
      <c r="BA418">
        <v>10</v>
      </c>
      <c r="BB418">
        <v>0</v>
      </c>
      <c r="BC418">
        <v>1</v>
      </c>
      <c r="BD418" s="3">
        <f t="shared" si="13"/>
        <v>23.5</v>
      </c>
    </row>
    <row r="419" spans="1:56">
      <c r="A419" t="s">
        <v>1</v>
      </c>
      <c r="B419">
        <f t="shared" si="12"/>
        <v>1</v>
      </c>
      <c r="C419" t="s">
        <v>48</v>
      </c>
      <c r="D419" t="s">
        <v>40</v>
      </c>
      <c r="E419">
        <v>21</v>
      </c>
      <c r="F419">
        <v>35</v>
      </c>
      <c r="G419">
        <v>159</v>
      </c>
      <c r="H419">
        <v>1</v>
      </c>
      <c r="I419">
        <v>0</v>
      </c>
      <c r="J419">
        <v>2</v>
      </c>
      <c r="K419">
        <v>14</v>
      </c>
      <c r="L419">
        <v>4.9000000000000004</v>
      </c>
      <c r="M419">
        <v>4.3</v>
      </c>
      <c r="N419">
        <v>60</v>
      </c>
      <c r="O419">
        <v>80.5</v>
      </c>
      <c r="P419">
        <v>29</v>
      </c>
      <c r="Q419">
        <v>128</v>
      </c>
      <c r="R419">
        <v>4.4000000000000004</v>
      </c>
      <c r="S419">
        <v>2</v>
      </c>
      <c r="T419">
        <v>2</v>
      </c>
      <c r="U419">
        <v>2</v>
      </c>
      <c r="V419">
        <v>3</v>
      </c>
      <c r="W419">
        <v>3</v>
      </c>
      <c r="X419">
        <v>6</v>
      </c>
      <c r="Y419">
        <v>292</v>
      </c>
      <c r="Z419">
        <v>9</v>
      </c>
      <c r="AA419">
        <v>18</v>
      </c>
      <c r="AB419">
        <v>1</v>
      </c>
      <c r="AC419">
        <v>1</v>
      </c>
      <c r="AD419" s="3">
        <v>28.5</v>
      </c>
      <c r="AE419">
        <v>31</v>
      </c>
      <c r="AF419">
        <v>58</v>
      </c>
      <c r="AG419">
        <v>366</v>
      </c>
      <c r="AH419">
        <v>0</v>
      </c>
      <c r="AI419">
        <v>2</v>
      </c>
      <c r="AJ419">
        <v>1</v>
      </c>
      <c r="AK419">
        <v>3</v>
      </c>
      <c r="AL419">
        <v>6.4</v>
      </c>
      <c r="AM419">
        <v>6.2</v>
      </c>
      <c r="AN419">
        <v>53.4</v>
      </c>
      <c r="AO419">
        <v>58.5</v>
      </c>
      <c r="AP419">
        <v>24</v>
      </c>
      <c r="AQ419">
        <v>120</v>
      </c>
      <c r="AR419">
        <v>5</v>
      </c>
      <c r="AS419">
        <v>1</v>
      </c>
      <c r="AT419">
        <v>5</v>
      </c>
      <c r="AU419">
        <v>5</v>
      </c>
      <c r="AV419">
        <v>1</v>
      </c>
      <c r="AW419">
        <v>1</v>
      </c>
      <c r="AX419">
        <v>2</v>
      </c>
      <c r="AY419">
        <v>81</v>
      </c>
      <c r="AZ419">
        <v>3</v>
      </c>
      <c r="BA419">
        <v>16</v>
      </c>
      <c r="BB419">
        <v>2</v>
      </c>
      <c r="BC419">
        <v>5</v>
      </c>
      <c r="BD419" s="3">
        <f t="shared" si="13"/>
        <v>31.5</v>
      </c>
    </row>
    <row r="420" spans="1:56">
      <c r="A420" t="s">
        <v>0</v>
      </c>
      <c r="B420">
        <f t="shared" si="12"/>
        <v>0</v>
      </c>
      <c r="C420" t="s">
        <v>48</v>
      </c>
      <c r="D420" t="s">
        <v>50</v>
      </c>
      <c r="E420">
        <v>31</v>
      </c>
      <c r="F420">
        <v>41</v>
      </c>
      <c r="G420">
        <v>394</v>
      </c>
      <c r="H420">
        <v>2</v>
      </c>
      <c r="I420">
        <v>0</v>
      </c>
      <c r="J420">
        <v>4</v>
      </c>
      <c r="K420">
        <v>31</v>
      </c>
      <c r="L420">
        <v>10.4</v>
      </c>
      <c r="M420">
        <v>8.8000000000000007</v>
      </c>
      <c r="N420">
        <v>75.599999999999994</v>
      </c>
      <c r="O420">
        <v>121.4</v>
      </c>
      <c r="P420">
        <v>17</v>
      </c>
      <c r="Q420">
        <v>22</v>
      </c>
      <c r="R420">
        <v>1.3</v>
      </c>
      <c r="S420">
        <v>1</v>
      </c>
      <c r="T420">
        <v>1</v>
      </c>
      <c r="U420">
        <v>1</v>
      </c>
      <c r="V420">
        <v>2</v>
      </c>
      <c r="W420">
        <v>2</v>
      </c>
      <c r="X420">
        <v>3</v>
      </c>
      <c r="Y420">
        <v>159</v>
      </c>
      <c r="Z420">
        <v>4</v>
      </c>
      <c r="AA420">
        <v>10</v>
      </c>
      <c r="AB420">
        <v>1</v>
      </c>
      <c r="AC420">
        <v>2</v>
      </c>
      <c r="AD420" s="3">
        <v>28</v>
      </c>
      <c r="AE420">
        <v>27</v>
      </c>
      <c r="AF420">
        <v>39</v>
      </c>
      <c r="AG420">
        <v>330</v>
      </c>
      <c r="AH420">
        <v>3</v>
      </c>
      <c r="AI420">
        <v>0</v>
      </c>
      <c r="AJ420">
        <v>0</v>
      </c>
      <c r="AK420">
        <v>0</v>
      </c>
      <c r="AL420">
        <v>8.5</v>
      </c>
      <c r="AM420">
        <v>8.5</v>
      </c>
      <c r="AN420">
        <v>69.2</v>
      </c>
      <c r="AO420">
        <v>120.7</v>
      </c>
      <c r="AP420">
        <v>30</v>
      </c>
      <c r="AQ420">
        <v>134</v>
      </c>
      <c r="AR420">
        <v>4.5</v>
      </c>
      <c r="AS420">
        <v>1</v>
      </c>
      <c r="AT420">
        <v>2</v>
      </c>
      <c r="AU420">
        <v>3</v>
      </c>
      <c r="AV420">
        <v>4</v>
      </c>
      <c r="AW420">
        <v>4</v>
      </c>
      <c r="AX420">
        <v>2</v>
      </c>
      <c r="AY420">
        <v>96</v>
      </c>
      <c r="AZ420">
        <v>7</v>
      </c>
      <c r="BA420">
        <v>15</v>
      </c>
      <c r="BB420">
        <v>1</v>
      </c>
      <c r="BC420">
        <v>2</v>
      </c>
      <c r="BD420" s="3">
        <f t="shared" si="13"/>
        <v>32</v>
      </c>
    </row>
    <row r="421" spans="1:56">
      <c r="A421" t="s">
        <v>1</v>
      </c>
      <c r="B421">
        <f t="shared" si="12"/>
        <v>1</v>
      </c>
      <c r="C421" t="s">
        <v>48</v>
      </c>
      <c r="D421" t="s">
        <v>56</v>
      </c>
      <c r="E421">
        <v>34</v>
      </c>
      <c r="F421">
        <v>55</v>
      </c>
      <c r="G421">
        <v>426</v>
      </c>
      <c r="H421">
        <v>4</v>
      </c>
      <c r="I421">
        <v>2</v>
      </c>
      <c r="J421">
        <v>7</v>
      </c>
      <c r="K421">
        <v>34</v>
      </c>
      <c r="L421">
        <v>8.4</v>
      </c>
      <c r="M421">
        <v>6.9</v>
      </c>
      <c r="N421">
        <v>61.8</v>
      </c>
      <c r="O421">
        <v>95</v>
      </c>
      <c r="P421">
        <v>24</v>
      </c>
      <c r="Q421">
        <v>92</v>
      </c>
      <c r="R421">
        <v>3.8</v>
      </c>
      <c r="S421">
        <v>1</v>
      </c>
      <c r="T421">
        <v>1</v>
      </c>
      <c r="U421">
        <v>1</v>
      </c>
      <c r="V421">
        <v>4</v>
      </c>
      <c r="W421">
        <v>4</v>
      </c>
      <c r="X421">
        <v>6</v>
      </c>
      <c r="Y421">
        <v>231</v>
      </c>
      <c r="Z421">
        <v>5</v>
      </c>
      <c r="AA421">
        <v>15</v>
      </c>
      <c r="AB421">
        <v>0</v>
      </c>
      <c r="AC421">
        <v>3</v>
      </c>
      <c r="AD421" s="3">
        <v>33.5</v>
      </c>
      <c r="AE421">
        <v>19</v>
      </c>
      <c r="AF421">
        <v>33</v>
      </c>
      <c r="AG421">
        <v>170</v>
      </c>
      <c r="AH421">
        <v>1</v>
      </c>
      <c r="AI421">
        <v>0</v>
      </c>
      <c r="AJ421">
        <v>3</v>
      </c>
      <c r="AK421">
        <v>12</v>
      </c>
      <c r="AL421">
        <v>5.5</v>
      </c>
      <c r="AM421">
        <v>4.7</v>
      </c>
      <c r="AN421">
        <v>57.6</v>
      </c>
      <c r="AO421">
        <v>81.599999999999994</v>
      </c>
      <c r="AP421">
        <v>43</v>
      </c>
      <c r="AQ421">
        <v>171</v>
      </c>
      <c r="AR421">
        <v>4</v>
      </c>
      <c r="AS421">
        <v>0</v>
      </c>
      <c r="AT421">
        <v>5</v>
      </c>
      <c r="AU421">
        <v>5</v>
      </c>
      <c r="AV421">
        <v>3</v>
      </c>
      <c r="AW421">
        <v>3</v>
      </c>
      <c r="AX421">
        <v>7</v>
      </c>
      <c r="AY421">
        <v>305</v>
      </c>
      <c r="AZ421">
        <v>6</v>
      </c>
      <c r="BA421">
        <v>19</v>
      </c>
      <c r="BB421">
        <v>0</v>
      </c>
      <c r="BC421">
        <v>1</v>
      </c>
      <c r="BD421" s="3">
        <f t="shared" si="13"/>
        <v>26.5</v>
      </c>
    </row>
    <row r="422" spans="1:56">
      <c r="A422" t="s">
        <v>1</v>
      </c>
      <c r="B422">
        <f t="shared" si="12"/>
        <v>1</v>
      </c>
      <c r="C422" t="s">
        <v>48</v>
      </c>
      <c r="D422" t="s">
        <v>63</v>
      </c>
      <c r="E422">
        <v>34</v>
      </c>
      <c r="F422">
        <v>48</v>
      </c>
      <c r="G422">
        <v>270</v>
      </c>
      <c r="H422">
        <v>3</v>
      </c>
      <c r="I422">
        <v>0</v>
      </c>
      <c r="J422">
        <v>4</v>
      </c>
      <c r="K422">
        <v>29</v>
      </c>
      <c r="L422">
        <v>6.2</v>
      </c>
      <c r="M422">
        <v>5.2</v>
      </c>
      <c r="N422">
        <v>70.8</v>
      </c>
      <c r="O422">
        <v>105.4</v>
      </c>
      <c r="P422">
        <v>19</v>
      </c>
      <c r="Q422">
        <v>83</v>
      </c>
      <c r="R422">
        <v>4.4000000000000004</v>
      </c>
      <c r="S422">
        <v>0</v>
      </c>
      <c r="T422">
        <v>2</v>
      </c>
      <c r="U422">
        <v>2</v>
      </c>
      <c r="V422">
        <v>3</v>
      </c>
      <c r="W422">
        <v>3</v>
      </c>
      <c r="X422">
        <v>5</v>
      </c>
      <c r="Y422">
        <v>241</v>
      </c>
      <c r="Z422">
        <v>6</v>
      </c>
      <c r="AA422">
        <v>13</v>
      </c>
      <c r="AB422">
        <v>0</v>
      </c>
      <c r="AC422">
        <v>1</v>
      </c>
      <c r="AD422" s="3">
        <v>31</v>
      </c>
      <c r="AE422">
        <v>30</v>
      </c>
      <c r="AF422">
        <v>42</v>
      </c>
      <c r="AG422">
        <v>319</v>
      </c>
      <c r="AH422">
        <v>1</v>
      </c>
      <c r="AI422">
        <v>1</v>
      </c>
      <c r="AJ422">
        <v>3</v>
      </c>
      <c r="AK422">
        <v>15</v>
      </c>
      <c r="AL422">
        <v>8</v>
      </c>
      <c r="AM422">
        <v>7.1</v>
      </c>
      <c r="AN422">
        <v>71.400000000000006</v>
      </c>
      <c r="AO422">
        <v>91.3</v>
      </c>
      <c r="AP422">
        <v>21</v>
      </c>
      <c r="AQ422">
        <v>126</v>
      </c>
      <c r="AR422">
        <v>6</v>
      </c>
      <c r="AS422">
        <v>1</v>
      </c>
      <c r="AT422">
        <v>3</v>
      </c>
      <c r="AU422">
        <v>3</v>
      </c>
      <c r="AV422">
        <v>1</v>
      </c>
      <c r="AW422">
        <v>1</v>
      </c>
      <c r="AX422">
        <v>4</v>
      </c>
      <c r="AY422">
        <v>129</v>
      </c>
      <c r="AZ422">
        <v>3</v>
      </c>
      <c r="BA422">
        <v>11</v>
      </c>
      <c r="BB422">
        <v>1</v>
      </c>
      <c r="BC422">
        <v>1</v>
      </c>
      <c r="BD422" s="3">
        <f t="shared" si="13"/>
        <v>29</v>
      </c>
    </row>
    <row r="423" spans="1:56">
      <c r="A423" t="s">
        <v>0</v>
      </c>
      <c r="B423">
        <f t="shared" si="12"/>
        <v>0</v>
      </c>
      <c r="C423" t="s">
        <v>48</v>
      </c>
      <c r="D423" t="s">
        <v>47</v>
      </c>
      <c r="E423">
        <v>22</v>
      </c>
      <c r="F423">
        <v>35</v>
      </c>
      <c r="G423">
        <v>244</v>
      </c>
      <c r="H423">
        <v>2</v>
      </c>
      <c r="I423">
        <v>3</v>
      </c>
      <c r="J423">
        <v>2</v>
      </c>
      <c r="K423">
        <v>18</v>
      </c>
      <c r="L423">
        <v>7.5</v>
      </c>
      <c r="M423">
        <v>6.6</v>
      </c>
      <c r="N423">
        <v>62.9</v>
      </c>
      <c r="O423">
        <v>66.8</v>
      </c>
      <c r="P423">
        <v>20</v>
      </c>
      <c r="Q423">
        <v>102</v>
      </c>
      <c r="R423">
        <v>5.0999999999999996</v>
      </c>
      <c r="S423">
        <v>0</v>
      </c>
      <c r="T423">
        <v>1</v>
      </c>
      <c r="U423">
        <v>3</v>
      </c>
      <c r="V423">
        <v>2</v>
      </c>
      <c r="W423">
        <v>2</v>
      </c>
      <c r="X423">
        <v>2</v>
      </c>
      <c r="Y423">
        <v>95</v>
      </c>
      <c r="Z423">
        <v>5</v>
      </c>
      <c r="AA423">
        <v>12</v>
      </c>
      <c r="AB423">
        <v>1</v>
      </c>
      <c r="AC423">
        <v>2</v>
      </c>
      <c r="AD423" s="3">
        <v>26</v>
      </c>
      <c r="AE423">
        <v>17</v>
      </c>
      <c r="AF423">
        <v>27</v>
      </c>
      <c r="AG423">
        <v>152</v>
      </c>
      <c r="AH423">
        <v>1</v>
      </c>
      <c r="AI423">
        <v>0</v>
      </c>
      <c r="AJ423">
        <v>1</v>
      </c>
      <c r="AK423">
        <v>16</v>
      </c>
      <c r="AL423">
        <v>6.2</v>
      </c>
      <c r="AM423">
        <v>5.4</v>
      </c>
      <c r="AN423">
        <v>63</v>
      </c>
      <c r="AO423">
        <v>90.4</v>
      </c>
      <c r="AP423">
        <v>33</v>
      </c>
      <c r="AQ423">
        <v>163</v>
      </c>
      <c r="AR423">
        <v>4.9000000000000004</v>
      </c>
      <c r="AS423">
        <v>2</v>
      </c>
      <c r="AT423">
        <v>2</v>
      </c>
      <c r="AU423">
        <v>2</v>
      </c>
      <c r="AV423">
        <v>5</v>
      </c>
      <c r="AW423">
        <v>5</v>
      </c>
      <c r="AX423">
        <v>3</v>
      </c>
      <c r="AY423">
        <v>81</v>
      </c>
      <c r="AZ423">
        <v>7</v>
      </c>
      <c r="BA423">
        <v>12</v>
      </c>
      <c r="BB423">
        <v>0</v>
      </c>
      <c r="BC423">
        <v>1</v>
      </c>
      <c r="BD423" s="3">
        <f t="shared" si="13"/>
        <v>34</v>
      </c>
    </row>
    <row r="424" spans="1:56">
      <c r="A424" t="s">
        <v>1</v>
      </c>
      <c r="B424">
        <f t="shared" si="12"/>
        <v>1</v>
      </c>
      <c r="C424" t="s">
        <v>48</v>
      </c>
      <c r="D424" t="s">
        <v>51</v>
      </c>
      <c r="E424">
        <v>28</v>
      </c>
      <c r="F424">
        <v>33</v>
      </c>
      <c r="G424">
        <v>341</v>
      </c>
      <c r="H424">
        <v>1</v>
      </c>
      <c r="I424">
        <v>1</v>
      </c>
      <c r="J424">
        <v>0</v>
      </c>
      <c r="K424">
        <v>0</v>
      </c>
      <c r="L424">
        <v>10.3</v>
      </c>
      <c r="M424">
        <v>10.3</v>
      </c>
      <c r="N424">
        <v>84.8</v>
      </c>
      <c r="O424">
        <v>107.2</v>
      </c>
      <c r="P424">
        <v>38</v>
      </c>
      <c r="Q424">
        <v>141</v>
      </c>
      <c r="R424">
        <v>3.7</v>
      </c>
      <c r="S424">
        <v>2</v>
      </c>
      <c r="T424">
        <v>3</v>
      </c>
      <c r="U424">
        <v>3</v>
      </c>
      <c r="V424">
        <v>2</v>
      </c>
      <c r="W424">
        <v>3</v>
      </c>
      <c r="X424">
        <v>1</v>
      </c>
      <c r="Y424">
        <v>35</v>
      </c>
      <c r="Z424">
        <v>6</v>
      </c>
      <c r="AA424">
        <v>11</v>
      </c>
      <c r="AB424">
        <v>0</v>
      </c>
      <c r="AC424">
        <v>0</v>
      </c>
      <c r="AD424" s="3">
        <v>36.5</v>
      </c>
      <c r="AE424">
        <v>13</v>
      </c>
      <c r="AF424">
        <v>27</v>
      </c>
      <c r="AG424">
        <v>141</v>
      </c>
      <c r="AH424">
        <v>1</v>
      </c>
      <c r="AI424">
        <v>2</v>
      </c>
      <c r="AJ424">
        <v>1</v>
      </c>
      <c r="AK424">
        <v>6</v>
      </c>
      <c r="AL424">
        <v>5.4</v>
      </c>
      <c r="AM424">
        <v>5</v>
      </c>
      <c r="AN424">
        <v>48.1</v>
      </c>
      <c r="AO424">
        <v>45.4</v>
      </c>
      <c r="AP424">
        <v>22</v>
      </c>
      <c r="AQ424">
        <v>118</v>
      </c>
      <c r="AR424">
        <v>5.4</v>
      </c>
      <c r="AS424">
        <v>1</v>
      </c>
      <c r="AT424">
        <v>0</v>
      </c>
      <c r="AU424">
        <v>0</v>
      </c>
      <c r="AV424">
        <v>1</v>
      </c>
      <c r="AW424">
        <v>1</v>
      </c>
      <c r="AX424">
        <v>3</v>
      </c>
      <c r="AY424">
        <v>111</v>
      </c>
      <c r="AZ424">
        <v>2</v>
      </c>
      <c r="BA424">
        <v>9</v>
      </c>
      <c r="BB424">
        <v>0</v>
      </c>
      <c r="BC424">
        <v>3</v>
      </c>
      <c r="BD424" s="3">
        <f t="shared" si="13"/>
        <v>23.5</v>
      </c>
    </row>
    <row r="425" spans="1:56">
      <c r="A425" t="s">
        <v>0</v>
      </c>
      <c r="B425">
        <f t="shared" si="12"/>
        <v>0</v>
      </c>
      <c r="C425" t="s">
        <v>50</v>
      </c>
      <c r="D425" t="s">
        <v>62</v>
      </c>
      <c r="E425">
        <v>21</v>
      </c>
      <c r="F425">
        <v>37</v>
      </c>
      <c r="G425">
        <v>205</v>
      </c>
      <c r="H425">
        <v>2</v>
      </c>
      <c r="I425">
        <v>1</v>
      </c>
      <c r="J425">
        <v>1</v>
      </c>
      <c r="K425">
        <v>10</v>
      </c>
      <c r="L425">
        <v>5.8</v>
      </c>
      <c r="M425">
        <v>5.4</v>
      </c>
      <c r="N425">
        <v>56.8</v>
      </c>
      <c r="O425">
        <v>79.2</v>
      </c>
      <c r="P425">
        <v>28</v>
      </c>
      <c r="Q425">
        <v>181</v>
      </c>
      <c r="R425">
        <v>6.5</v>
      </c>
      <c r="S425">
        <v>3</v>
      </c>
      <c r="T425">
        <v>0</v>
      </c>
      <c r="U425">
        <v>0</v>
      </c>
      <c r="V425">
        <v>5</v>
      </c>
      <c r="W425">
        <v>5</v>
      </c>
      <c r="X425">
        <v>4</v>
      </c>
      <c r="Y425">
        <v>185</v>
      </c>
      <c r="Z425">
        <v>9</v>
      </c>
      <c r="AA425">
        <v>14</v>
      </c>
      <c r="AB425">
        <v>1</v>
      </c>
      <c r="AC425">
        <v>1</v>
      </c>
      <c r="AD425" s="3">
        <v>28.5</v>
      </c>
      <c r="AE425">
        <v>18</v>
      </c>
      <c r="AF425">
        <v>32</v>
      </c>
      <c r="AG425">
        <v>239</v>
      </c>
      <c r="AH425">
        <v>0</v>
      </c>
      <c r="AI425">
        <v>0</v>
      </c>
      <c r="AJ425">
        <v>1</v>
      </c>
      <c r="AK425">
        <v>4</v>
      </c>
      <c r="AL425">
        <v>7.6</v>
      </c>
      <c r="AM425">
        <v>7.2</v>
      </c>
      <c r="AN425">
        <v>56.3</v>
      </c>
      <c r="AO425">
        <v>80.099999999999994</v>
      </c>
      <c r="AP425">
        <v>39</v>
      </c>
      <c r="AQ425">
        <v>216</v>
      </c>
      <c r="AR425">
        <v>5.5</v>
      </c>
      <c r="AS425">
        <v>4</v>
      </c>
      <c r="AT425">
        <v>1</v>
      </c>
      <c r="AU425">
        <v>1</v>
      </c>
      <c r="AV425">
        <v>5</v>
      </c>
      <c r="AW425">
        <v>5</v>
      </c>
      <c r="AX425">
        <v>3</v>
      </c>
      <c r="AY425">
        <v>137</v>
      </c>
      <c r="AZ425">
        <v>10</v>
      </c>
      <c r="BA425">
        <v>17</v>
      </c>
      <c r="BB425">
        <v>2</v>
      </c>
      <c r="BC425">
        <v>3</v>
      </c>
      <c r="BD425" s="3">
        <f t="shared" si="13"/>
        <v>31.5</v>
      </c>
    </row>
    <row r="426" spans="1:56">
      <c r="A426" t="s">
        <v>1</v>
      </c>
      <c r="B426">
        <f t="shared" si="12"/>
        <v>1</v>
      </c>
      <c r="C426" t="s">
        <v>50</v>
      </c>
      <c r="D426" t="s">
        <v>61</v>
      </c>
      <c r="E426">
        <v>20</v>
      </c>
      <c r="F426">
        <v>34</v>
      </c>
      <c r="G426">
        <v>234</v>
      </c>
      <c r="H426">
        <v>4</v>
      </c>
      <c r="I426">
        <v>0</v>
      </c>
      <c r="J426">
        <v>3</v>
      </c>
      <c r="K426">
        <v>22</v>
      </c>
      <c r="L426">
        <v>7.5</v>
      </c>
      <c r="M426">
        <v>6.3</v>
      </c>
      <c r="N426">
        <v>58.8</v>
      </c>
      <c r="O426">
        <v>119</v>
      </c>
      <c r="P426">
        <v>24</v>
      </c>
      <c r="Q426">
        <v>191</v>
      </c>
      <c r="R426">
        <v>8</v>
      </c>
      <c r="S426">
        <v>0</v>
      </c>
      <c r="T426">
        <v>2</v>
      </c>
      <c r="U426">
        <v>2</v>
      </c>
      <c r="V426">
        <v>4</v>
      </c>
      <c r="W426">
        <v>4</v>
      </c>
      <c r="X426">
        <v>5</v>
      </c>
      <c r="Y426">
        <v>277</v>
      </c>
      <c r="Z426">
        <v>4</v>
      </c>
      <c r="AA426">
        <v>13</v>
      </c>
      <c r="AB426">
        <v>0</v>
      </c>
      <c r="AC426">
        <v>2</v>
      </c>
      <c r="AD426" s="3">
        <v>28</v>
      </c>
      <c r="AE426">
        <v>30</v>
      </c>
      <c r="AF426">
        <v>46</v>
      </c>
      <c r="AG426">
        <v>308</v>
      </c>
      <c r="AH426">
        <v>3</v>
      </c>
      <c r="AI426">
        <v>1</v>
      </c>
      <c r="AJ426">
        <v>5</v>
      </c>
      <c r="AK426">
        <v>29</v>
      </c>
      <c r="AL426">
        <v>7.3</v>
      </c>
      <c r="AM426">
        <v>6</v>
      </c>
      <c r="AN426">
        <v>65.2</v>
      </c>
      <c r="AO426">
        <v>97</v>
      </c>
      <c r="AP426">
        <v>21</v>
      </c>
      <c r="AQ426">
        <v>88</v>
      </c>
      <c r="AR426">
        <v>4.2</v>
      </c>
      <c r="AS426">
        <v>1</v>
      </c>
      <c r="AT426">
        <v>0</v>
      </c>
      <c r="AU426">
        <v>0</v>
      </c>
      <c r="AV426">
        <v>1</v>
      </c>
      <c r="AW426">
        <v>2</v>
      </c>
      <c r="AX426">
        <v>6</v>
      </c>
      <c r="AY426">
        <v>284</v>
      </c>
      <c r="AZ426">
        <v>7</v>
      </c>
      <c r="BA426">
        <v>15</v>
      </c>
      <c r="BB426">
        <v>1</v>
      </c>
      <c r="BC426">
        <v>2</v>
      </c>
      <c r="BD426" s="3">
        <f t="shared" si="13"/>
        <v>32</v>
      </c>
    </row>
    <row r="427" spans="1:56">
      <c r="A427" t="s">
        <v>0</v>
      </c>
      <c r="B427">
        <f t="shared" si="12"/>
        <v>0</v>
      </c>
      <c r="C427" t="s">
        <v>50</v>
      </c>
      <c r="D427" t="s">
        <v>48</v>
      </c>
      <c r="E427">
        <v>25</v>
      </c>
      <c r="F427">
        <v>41</v>
      </c>
      <c r="G427">
        <v>277</v>
      </c>
      <c r="H427">
        <v>1</v>
      </c>
      <c r="I427">
        <v>1</v>
      </c>
      <c r="J427">
        <v>0</v>
      </c>
      <c r="K427">
        <v>0</v>
      </c>
      <c r="L427">
        <v>6.8</v>
      </c>
      <c r="M427">
        <v>6.8</v>
      </c>
      <c r="N427">
        <v>61</v>
      </c>
      <c r="O427">
        <v>79</v>
      </c>
      <c r="P427">
        <v>35</v>
      </c>
      <c r="Q427">
        <v>139</v>
      </c>
      <c r="R427">
        <v>4</v>
      </c>
      <c r="S427">
        <v>2</v>
      </c>
      <c r="T427">
        <v>1</v>
      </c>
      <c r="U427">
        <v>3</v>
      </c>
      <c r="V427">
        <v>3</v>
      </c>
      <c r="W427">
        <v>3</v>
      </c>
      <c r="X427">
        <v>3</v>
      </c>
      <c r="Y427">
        <v>134</v>
      </c>
      <c r="Z427">
        <v>3</v>
      </c>
      <c r="AA427">
        <v>16</v>
      </c>
      <c r="AB427">
        <v>4</v>
      </c>
      <c r="AC427">
        <v>6</v>
      </c>
      <c r="AD427" s="3">
        <v>34</v>
      </c>
      <c r="AE427">
        <v>24</v>
      </c>
      <c r="AF427">
        <v>41</v>
      </c>
      <c r="AG427">
        <v>250</v>
      </c>
      <c r="AH427">
        <v>2</v>
      </c>
      <c r="AI427">
        <v>0</v>
      </c>
      <c r="AJ427">
        <v>1</v>
      </c>
      <c r="AK427">
        <v>10</v>
      </c>
      <c r="AL427">
        <v>6.3</v>
      </c>
      <c r="AM427">
        <v>6</v>
      </c>
      <c r="AN427">
        <v>58.5</v>
      </c>
      <c r="AO427">
        <v>92.5</v>
      </c>
      <c r="AP427">
        <v>25</v>
      </c>
      <c r="AQ427">
        <v>123</v>
      </c>
      <c r="AR427">
        <v>4.9000000000000004</v>
      </c>
      <c r="AS427">
        <v>2</v>
      </c>
      <c r="AT427">
        <v>0</v>
      </c>
      <c r="AU427">
        <v>2</v>
      </c>
      <c r="AV427">
        <v>4</v>
      </c>
      <c r="AW427">
        <v>4</v>
      </c>
      <c r="AX427">
        <v>3</v>
      </c>
      <c r="AY427">
        <v>156</v>
      </c>
      <c r="AZ427">
        <v>2</v>
      </c>
      <c r="BA427">
        <v>9</v>
      </c>
      <c r="BB427">
        <v>1</v>
      </c>
      <c r="BC427">
        <v>2</v>
      </c>
      <c r="BD427" s="3">
        <f t="shared" si="13"/>
        <v>26</v>
      </c>
    </row>
    <row r="428" spans="1:56">
      <c r="A428" t="s">
        <v>0</v>
      </c>
      <c r="B428">
        <f t="shared" si="12"/>
        <v>0</v>
      </c>
      <c r="C428" t="s">
        <v>50</v>
      </c>
      <c r="D428" t="s">
        <v>60</v>
      </c>
      <c r="E428">
        <v>27</v>
      </c>
      <c r="F428">
        <v>40</v>
      </c>
      <c r="G428">
        <v>375</v>
      </c>
      <c r="H428">
        <v>4</v>
      </c>
      <c r="I428">
        <v>1</v>
      </c>
      <c r="J428">
        <v>1</v>
      </c>
      <c r="K428">
        <v>9</v>
      </c>
      <c r="L428">
        <v>9.6</v>
      </c>
      <c r="M428">
        <v>9.1</v>
      </c>
      <c r="N428">
        <v>67.5</v>
      </c>
      <c r="O428">
        <v>120.3</v>
      </c>
      <c r="P428">
        <v>25</v>
      </c>
      <c r="Q428">
        <v>145</v>
      </c>
      <c r="R428">
        <v>5.8</v>
      </c>
      <c r="S428">
        <v>2</v>
      </c>
      <c r="T428">
        <v>1</v>
      </c>
      <c r="U428">
        <v>1</v>
      </c>
      <c r="V428">
        <v>2</v>
      </c>
      <c r="W428">
        <v>4</v>
      </c>
      <c r="X428">
        <v>2</v>
      </c>
      <c r="Y428">
        <v>97</v>
      </c>
      <c r="Z428">
        <v>4</v>
      </c>
      <c r="AA428">
        <v>10</v>
      </c>
      <c r="AB428">
        <v>3</v>
      </c>
      <c r="AC428">
        <v>3</v>
      </c>
      <c r="AD428" s="3">
        <v>27</v>
      </c>
      <c r="AE428">
        <v>23</v>
      </c>
      <c r="AF428">
        <v>30</v>
      </c>
      <c r="AG428">
        <v>320</v>
      </c>
      <c r="AH428">
        <v>2</v>
      </c>
      <c r="AI428">
        <v>0</v>
      </c>
      <c r="AJ428">
        <v>0</v>
      </c>
      <c r="AK428">
        <v>0</v>
      </c>
      <c r="AL428">
        <v>10.7</v>
      </c>
      <c r="AM428">
        <v>10.7</v>
      </c>
      <c r="AN428">
        <v>76.7</v>
      </c>
      <c r="AO428">
        <v>132.6</v>
      </c>
      <c r="AP428">
        <v>33</v>
      </c>
      <c r="AQ428">
        <v>235</v>
      </c>
      <c r="AR428">
        <v>7.1</v>
      </c>
      <c r="AS428">
        <v>3</v>
      </c>
      <c r="AT428">
        <v>2</v>
      </c>
      <c r="AU428">
        <v>3</v>
      </c>
      <c r="AV428">
        <v>6</v>
      </c>
      <c r="AW428">
        <v>6</v>
      </c>
      <c r="AX428">
        <v>0</v>
      </c>
      <c r="AY428">
        <v>0</v>
      </c>
      <c r="AZ428">
        <v>9</v>
      </c>
      <c r="BA428">
        <v>12</v>
      </c>
      <c r="BB428">
        <v>0</v>
      </c>
      <c r="BC428">
        <v>0</v>
      </c>
      <c r="BD428" s="3">
        <f t="shared" si="13"/>
        <v>33</v>
      </c>
    </row>
    <row r="429" spans="1:56">
      <c r="A429" t="s">
        <v>0</v>
      </c>
      <c r="B429">
        <f t="shared" si="12"/>
        <v>0</v>
      </c>
      <c r="C429" t="s">
        <v>50</v>
      </c>
      <c r="D429" t="s">
        <v>39</v>
      </c>
      <c r="E429">
        <v>19</v>
      </c>
      <c r="F429">
        <v>35</v>
      </c>
      <c r="G429">
        <v>211</v>
      </c>
      <c r="H429">
        <v>0</v>
      </c>
      <c r="I429">
        <v>1</v>
      </c>
      <c r="J429">
        <v>2</v>
      </c>
      <c r="K429">
        <v>18</v>
      </c>
      <c r="L429">
        <v>6.5</v>
      </c>
      <c r="M429">
        <v>5.7</v>
      </c>
      <c r="N429">
        <v>54.3</v>
      </c>
      <c r="O429">
        <v>60.5</v>
      </c>
      <c r="P429">
        <v>27</v>
      </c>
      <c r="Q429">
        <v>101</v>
      </c>
      <c r="R429">
        <v>3.7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88</v>
      </c>
      <c r="Z429">
        <v>4</v>
      </c>
      <c r="AA429">
        <v>12</v>
      </c>
      <c r="AB429">
        <v>0</v>
      </c>
      <c r="AC429">
        <v>6</v>
      </c>
      <c r="AD429" s="3">
        <v>28.5</v>
      </c>
      <c r="AE429">
        <v>17</v>
      </c>
      <c r="AF429">
        <v>21</v>
      </c>
      <c r="AG429">
        <v>188</v>
      </c>
      <c r="AH429">
        <v>1</v>
      </c>
      <c r="AI429">
        <v>1</v>
      </c>
      <c r="AJ429">
        <v>0</v>
      </c>
      <c r="AK429">
        <v>0</v>
      </c>
      <c r="AL429">
        <v>9</v>
      </c>
      <c r="AM429">
        <v>9</v>
      </c>
      <c r="AN429">
        <v>81</v>
      </c>
      <c r="AO429">
        <v>100</v>
      </c>
      <c r="AP429">
        <v>35</v>
      </c>
      <c r="AQ429">
        <v>176</v>
      </c>
      <c r="AR429">
        <v>5</v>
      </c>
      <c r="AS429">
        <v>0</v>
      </c>
      <c r="AT429">
        <v>5</v>
      </c>
      <c r="AU429">
        <v>5</v>
      </c>
      <c r="AV429">
        <v>2</v>
      </c>
      <c r="AW429">
        <v>2</v>
      </c>
      <c r="AX429">
        <v>2</v>
      </c>
      <c r="AY429">
        <v>101</v>
      </c>
      <c r="AZ429">
        <v>3</v>
      </c>
      <c r="BA429">
        <v>9</v>
      </c>
      <c r="BB429">
        <v>0</v>
      </c>
      <c r="BC429">
        <v>0</v>
      </c>
      <c r="BD429" s="3">
        <f t="shared" si="13"/>
        <v>31.5</v>
      </c>
    </row>
    <row r="430" spans="1:56">
      <c r="A430" t="s">
        <v>0</v>
      </c>
      <c r="B430">
        <f t="shared" si="12"/>
        <v>0</v>
      </c>
      <c r="C430" t="s">
        <v>50</v>
      </c>
      <c r="D430" t="s">
        <v>64</v>
      </c>
      <c r="E430">
        <v>21</v>
      </c>
      <c r="F430">
        <v>26</v>
      </c>
      <c r="G430">
        <v>195</v>
      </c>
      <c r="H430">
        <v>0</v>
      </c>
      <c r="I430">
        <v>2</v>
      </c>
      <c r="J430">
        <v>5</v>
      </c>
      <c r="K430">
        <v>33</v>
      </c>
      <c r="L430">
        <v>8.8000000000000007</v>
      </c>
      <c r="M430">
        <v>6.3</v>
      </c>
      <c r="N430">
        <v>80.8</v>
      </c>
      <c r="O430">
        <v>65.900000000000006</v>
      </c>
      <c r="P430">
        <v>25</v>
      </c>
      <c r="Q430">
        <v>117</v>
      </c>
      <c r="R430">
        <v>4.7</v>
      </c>
      <c r="S430">
        <v>0</v>
      </c>
      <c r="T430">
        <v>2</v>
      </c>
      <c r="U430">
        <v>2</v>
      </c>
      <c r="V430">
        <v>0</v>
      </c>
      <c r="W430">
        <v>0</v>
      </c>
      <c r="X430">
        <v>3</v>
      </c>
      <c r="Y430">
        <v>144</v>
      </c>
      <c r="Z430">
        <v>3</v>
      </c>
      <c r="AA430">
        <v>9</v>
      </c>
      <c r="AB430">
        <v>0</v>
      </c>
      <c r="AC430">
        <v>0</v>
      </c>
      <c r="AD430" s="3">
        <v>17</v>
      </c>
      <c r="AE430">
        <v>19</v>
      </c>
      <c r="AF430">
        <v>25</v>
      </c>
      <c r="AG430">
        <v>191</v>
      </c>
      <c r="AH430">
        <v>1</v>
      </c>
      <c r="AI430">
        <v>0</v>
      </c>
      <c r="AJ430">
        <v>2</v>
      </c>
      <c r="AK430">
        <v>16</v>
      </c>
      <c r="AL430">
        <v>8.3000000000000007</v>
      </c>
      <c r="AM430">
        <v>7.1</v>
      </c>
      <c r="AN430">
        <v>76</v>
      </c>
      <c r="AO430">
        <v>110.6</v>
      </c>
      <c r="AP430">
        <v>32</v>
      </c>
      <c r="AQ430">
        <v>139</v>
      </c>
      <c r="AR430">
        <v>4.3</v>
      </c>
      <c r="AS430">
        <v>2</v>
      </c>
      <c r="AT430">
        <v>1</v>
      </c>
      <c r="AU430">
        <v>1</v>
      </c>
      <c r="AV430">
        <v>3</v>
      </c>
      <c r="AW430">
        <v>3</v>
      </c>
      <c r="AX430">
        <v>5</v>
      </c>
      <c r="AY430">
        <v>243</v>
      </c>
      <c r="AZ430">
        <v>3</v>
      </c>
      <c r="BA430">
        <v>9</v>
      </c>
      <c r="BB430">
        <v>0</v>
      </c>
      <c r="BC430">
        <v>0</v>
      </c>
      <c r="BD430" s="3">
        <f t="shared" si="13"/>
        <v>43</v>
      </c>
    </row>
    <row r="431" spans="1:56">
      <c r="A431" t="s">
        <v>0</v>
      </c>
      <c r="B431">
        <f t="shared" si="12"/>
        <v>0</v>
      </c>
      <c r="C431" t="s">
        <v>50</v>
      </c>
      <c r="D431" t="s">
        <v>38</v>
      </c>
      <c r="E431">
        <v>27</v>
      </c>
      <c r="F431">
        <v>37</v>
      </c>
      <c r="G431">
        <v>311</v>
      </c>
      <c r="H431">
        <v>1</v>
      </c>
      <c r="I431">
        <v>0</v>
      </c>
      <c r="J431">
        <v>1</v>
      </c>
      <c r="K431">
        <v>10</v>
      </c>
      <c r="L431">
        <v>8.6999999999999993</v>
      </c>
      <c r="M431">
        <v>8.1999999999999993</v>
      </c>
      <c r="N431">
        <v>73</v>
      </c>
      <c r="O431">
        <v>106.9</v>
      </c>
      <c r="P431">
        <v>19</v>
      </c>
      <c r="Q431">
        <v>82</v>
      </c>
      <c r="R431">
        <v>4.3</v>
      </c>
      <c r="S431">
        <v>2</v>
      </c>
      <c r="T431">
        <v>2</v>
      </c>
      <c r="U431">
        <v>2</v>
      </c>
      <c r="V431">
        <v>3</v>
      </c>
      <c r="W431">
        <v>3</v>
      </c>
      <c r="X431">
        <v>2</v>
      </c>
      <c r="Y431">
        <v>117</v>
      </c>
      <c r="Z431">
        <v>4</v>
      </c>
      <c r="AA431">
        <v>9</v>
      </c>
      <c r="AB431">
        <v>1</v>
      </c>
      <c r="AC431">
        <v>2</v>
      </c>
      <c r="AD431" s="3">
        <v>25.5</v>
      </c>
      <c r="AE431">
        <v>29</v>
      </c>
      <c r="AF431">
        <v>36</v>
      </c>
      <c r="AG431">
        <v>369</v>
      </c>
      <c r="AH431">
        <v>3</v>
      </c>
      <c r="AI431">
        <v>0</v>
      </c>
      <c r="AJ431">
        <v>2</v>
      </c>
      <c r="AK431">
        <v>13</v>
      </c>
      <c r="AL431">
        <v>10.6</v>
      </c>
      <c r="AM431">
        <v>9.6999999999999993</v>
      </c>
      <c r="AN431">
        <v>80.599999999999994</v>
      </c>
      <c r="AO431">
        <v>137.19999999999999</v>
      </c>
      <c r="AP431">
        <v>26</v>
      </c>
      <c r="AQ431">
        <v>107</v>
      </c>
      <c r="AR431">
        <v>4.0999999999999996</v>
      </c>
      <c r="AS431">
        <v>1</v>
      </c>
      <c r="AT431">
        <v>1</v>
      </c>
      <c r="AU431">
        <v>1</v>
      </c>
      <c r="AV431">
        <v>4</v>
      </c>
      <c r="AW431">
        <v>4</v>
      </c>
      <c r="AX431">
        <v>1</v>
      </c>
      <c r="AY431">
        <v>38</v>
      </c>
      <c r="AZ431">
        <v>8</v>
      </c>
      <c r="BA431">
        <v>12</v>
      </c>
      <c r="BB431">
        <v>1</v>
      </c>
      <c r="BC431">
        <v>1</v>
      </c>
      <c r="BD431" s="3">
        <f t="shared" si="13"/>
        <v>34.5</v>
      </c>
    </row>
    <row r="432" spans="1:56">
      <c r="A432" t="s">
        <v>1</v>
      </c>
      <c r="B432">
        <f t="shared" si="12"/>
        <v>1</v>
      </c>
      <c r="C432" t="s">
        <v>50</v>
      </c>
      <c r="D432" t="s">
        <v>47</v>
      </c>
      <c r="E432">
        <v>14</v>
      </c>
      <c r="F432">
        <v>26</v>
      </c>
      <c r="G432">
        <v>137</v>
      </c>
      <c r="H432">
        <v>2</v>
      </c>
      <c r="I432">
        <v>1</v>
      </c>
      <c r="J432">
        <v>0</v>
      </c>
      <c r="K432">
        <v>0</v>
      </c>
      <c r="L432">
        <v>5.3</v>
      </c>
      <c r="M432">
        <v>5.3</v>
      </c>
      <c r="N432">
        <v>53.8</v>
      </c>
      <c r="O432">
        <v>78.5</v>
      </c>
      <c r="P432">
        <v>31</v>
      </c>
      <c r="Q432">
        <v>117</v>
      </c>
      <c r="R432">
        <v>3.8</v>
      </c>
      <c r="S432">
        <v>0</v>
      </c>
      <c r="T432">
        <v>0</v>
      </c>
      <c r="U432">
        <v>0</v>
      </c>
      <c r="V432">
        <v>1</v>
      </c>
      <c r="W432">
        <v>1</v>
      </c>
      <c r="X432">
        <v>3</v>
      </c>
      <c r="Y432">
        <v>136</v>
      </c>
      <c r="Z432">
        <v>6</v>
      </c>
      <c r="AA432">
        <v>11</v>
      </c>
      <c r="AB432">
        <v>0</v>
      </c>
      <c r="AC432">
        <v>2</v>
      </c>
      <c r="AD432" s="3">
        <v>25.5</v>
      </c>
      <c r="AE432">
        <v>23</v>
      </c>
      <c r="AF432">
        <v>43</v>
      </c>
      <c r="AG432">
        <v>283</v>
      </c>
      <c r="AH432">
        <v>1</v>
      </c>
      <c r="AI432">
        <v>3</v>
      </c>
      <c r="AJ432">
        <v>1</v>
      </c>
      <c r="AK432">
        <v>8</v>
      </c>
      <c r="AL432">
        <v>6.8</v>
      </c>
      <c r="AM432">
        <v>6.4</v>
      </c>
      <c r="AN432">
        <v>53.5</v>
      </c>
      <c r="AO432">
        <v>52.8</v>
      </c>
      <c r="AP432">
        <v>25</v>
      </c>
      <c r="AQ432">
        <v>106</v>
      </c>
      <c r="AR432">
        <v>4.2</v>
      </c>
      <c r="AS432">
        <v>0</v>
      </c>
      <c r="AT432">
        <v>1</v>
      </c>
      <c r="AU432">
        <v>1</v>
      </c>
      <c r="AV432">
        <v>0</v>
      </c>
      <c r="AW432">
        <v>0</v>
      </c>
      <c r="AX432">
        <v>1</v>
      </c>
      <c r="AY432">
        <v>31</v>
      </c>
      <c r="AZ432">
        <v>8</v>
      </c>
      <c r="BA432">
        <v>15</v>
      </c>
      <c r="BB432">
        <v>1</v>
      </c>
      <c r="BC432">
        <v>4</v>
      </c>
      <c r="BD432" s="3">
        <f t="shared" si="13"/>
        <v>34.5</v>
      </c>
    </row>
    <row r="433" spans="1:56">
      <c r="A433" t="s">
        <v>1</v>
      </c>
      <c r="B433">
        <f t="shared" si="12"/>
        <v>1</v>
      </c>
      <c r="C433" t="s">
        <v>50</v>
      </c>
      <c r="D433" t="s">
        <v>51</v>
      </c>
      <c r="E433">
        <v>19</v>
      </c>
      <c r="F433">
        <v>26</v>
      </c>
      <c r="G433">
        <v>228</v>
      </c>
      <c r="H433">
        <v>1</v>
      </c>
      <c r="I433">
        <v>0</v>
      </c>
      <c r="J433">
        <v>2</v>
      </c>
      <c r="K433">
        <v>8</v>
      </c>
      <c r="L433">
        <v>9.1</v>
      </c>
      <c r="M433">
        <v>8.1</v>
      </c>
      <c r="N433">
        <v>73.099999999999994</v>
      </c>
      <c r="O433">
        <v>112.3</v>
      </c>
      <c r="P433">
        <v>31</v>
      </c>
      <c r="Q433">
        <v>95</v>
      </c>
      <c r="R433">
        <v>3.1</v>
      </c>
      <c r="S433">
        <v>2</v>
      </c>
      <c r="T433">
        <v>1</v>
      </c>
      <c r="U433">
        <v>1</v>
      </c>
      <c r="V433">
        <v>4</v>
      </c>
      <c r="W433">
        <v>4</v>
      </c>
      <c r="X433">
        <v>4</v>
      </c>
      <c r="Y433">
        <v>185</v>
      </c>
      <c r="Z433">
        <v>5</v>
      </c>
      <c r="AA433">
        <v>11</v>
      </c>
      <c r="AB433">
        <v>1</v>
      </c>
      <c r="AC433">
        <v>1</v>
      </c>
      <c r="AD433" s="3">
        <v>31</v>
      </c>
      <c r="AE433">
        <v>12</v>
      </c>
      <c r="AF433">
        <v>20</v>
      </c>
      <c r="AG433">
        <v>150</v>
      </c>
      <c r="AH433">
        <v>2</v>
      </c>
      <c r="AI433">
        <v>1</v>
      </c>
      <c r="AJ433">
        <v>3</v>
      </c>
      <c r="AK433">
        <v>17</v>
      </c>
      <c r="AL433">
        <v>8.4</v>
      </c>
      <c r="AM433">
        <v>6.5</v>
      </c>
      <c r="AN433">
        <v>60</v>
      </c>
      <c r="AO433">
        <v>95.8</v>
      </c>
      <c r="AP433">
        <v>35</v>
      </c>
      <c r="AQ433">
        <v>258</v>
      </c>
      <c r="AR433">
        <v>7.4</v>
      </c>
      <c r="AS433">
        <v>2</v>
      </c>
      <c r="AT433">
        <v>1</v>
      </c>
      <c r="AU433">
        <v>1</v>
      </c>
      <c r="AV433">
        <v>3</v>
      </c>
      <c r="AW433">
        <v>4</v>
      </c>
      <c r="AX433">
        <v>3</v>
      </c>
      <c r="AY433">
        <v>129</v>
      </c>
      <c r="AZ433">
        <v>6</v>
      </c>
      <c r="BA433">
        <v>11</v>
      </c>
      <c r="BB433">
        <v>0</v>
      </c>
      <c r="BC433">
        <v>1</v>
      </c>
      <c r="BD433" s="3">
        <f t="shared" si="13"/>
        <v>29</v>
      </c>
    </row>
    <row r="434" spans="1:56">
      <c r="A434" t="s">
        <v>1</v>
      </c>
      <c r="B434">
        <f t="shared" si="12"/>
        <v>1</v>
      </c>
      <c r="C434" t="s">
        <v>50</v>
      </c>
      <c r="D434" t="s">
        <v>63</v>
      </c>
      <c r="E434">
        <v>17</v>
      </c>
      <c r="F434">
        <v>26</v>
      </c>
      <c r="G434">
        <v>165</v>
      </c>
      <c r="H434">
        <v>0</v>
      </c>
      <c r="I434">
        <v>0</v>
      </c>
      <c r="J434">
        <v>0</v>
      </c>
      <c r="K434">
        <v>0</v>
      </c>
      <c r="L434">
        <v>6.3</v>
      </c>
      <c r="M434">
        <v>6.3</v>
      </c>
      <c r="N434">
        <v>65.400000000000006</v>
      </c>
      <c r="O434">
        <v>83</v>
      </c>
      <c r="P434">
        <v>37</v>
      </c>
      <c r="Q434">
        <v>160</v>
      </c>
      <c r="R434">
        <v>4.3</v>
      </c>
      <c r="S434">
        <v>4</v>
      </c>
      <c r="T434">
        <v>1</v>
      </c>
      <c r="U434">
        <v>1</v>
      </c>
      <c r="V434">
        <v>4</v>
      </c>
      <c r="W434">
        <v>4</v>
      </c>
      <c r="X434">
        <v>5</v>
      </c>
      <c r="Y434">
        <v>241</v>
      </c>
      <c r="Z434">
        <v>6</v>
      </c>
      <c r="AA434">
        <v>13</v>
      </c>
      <c r="AB434">
        <v>0</v>
      </c>
      <c r="AC434">
        <v>0</v>
      </c>
      <c r="AD434" s="3">
        <v>32</v>
      </c>
      <c r="AE434">
        <v>27</v>
      </c>
      <c r="AF434">
        <v>44</v>
      </c>
      <c r="AG434">
        <v>324</v>
      </c>
      <c r="AH434">
        <v>1</v>
      </c>
      <c r="AI434">
        <v>2</v>
      </c>
      <c r="AJ434">
        <v>2</v>
      </c>
      <c r="AK434">
        <v>17</v>
      </c>
      <c r="AL434">
        <v>7.8</v>
      </c>
      <c r="AM434">
        <v>7</v>
      </c>
      <c r="AN434">
        <v>61.4</v>
      </c>
      <c r="AO434">
        <v>72.5</v>
      </c>
      <c r="AP434">
        <v>26</v>
      </c>
      <c r="AQ434">
        <v>89</v>
      </c>
      <c r="AR434">
        <v>3.4</v>
      </c>
      <c r="AS434">
        <v>2</v>
      </c>
      <c r="AT434">
        <v>0</v>
      </c>
      <c r="AU434">
        <v>0</v>
      </c>
      <c r="AV434">
        <v>0</v>
      </c>
      <c r="AW434">
        <v>2</v>
      </c>
      <c r="AX434">
        <v>4</v>
      </c>
      <c r="AY434">
        <v>153</v>
      </c>
      <c r="AZ434">
        <v>5</v>
      </c>
      <c r="BA434">
        <v>13</v>
      </c>
      <c r="BB434">
        <v>2</v>
      </c>
      <c r="BC434">
        <v>3</v>
      </c>
      <c r="BD434" s="3">
        <f t="shared" si="13"/>
        <v>28</v>
      </c>
    </row>
    <row r="435" spans="1:56">
      <c r="A435" t="s">
        <v>0</v>
      </c>
      <c r="B435">
        <f t="shared" si="12"/>
        <v>0</v>
      </c>
      <c r="C435" t="s">
        <v>50</v>
      </c>
      <c r="D435" t="s">
        <v>35</v>
      </c>
      <c r="E435">
        <v>23</v>
      </c>
      <c r="F435">
        <v>37</v>
      </c>
      <c r="G435">
        <v>230</v>
      </c>
      <c r="H435">
        <v>2</v>
      </c>
      <c r="I435">
        <v>0</v>
      </c>
      <c r="J435">
        <v>2</v>
      </c>
      <c r="K435">
        <v>10</v>
      </c>
      <c r="L435">
        <v>6.5</v>
      </c>
      <c r="M435">
        <v>5.9</v>
      </c>
      <c r="N435">
        <v>62.2</v>
      </c>
      <c r="O435">
        <v>97.8</v>
      </c>
      <c r="P435">
        <v>28</v>
      </c>
      <c r="Q435">
        <v>96</v>
      </c>
      <c r="R435">
        <v>3.4</v>
      </c>
      <c r="S435">
        <v>1</v>
      </c>
      <c r="T435">
        <v>1</v>
      </c>
      <c r="U435">
        <v>2</v>
      </c>
      <c r="V435">
        <v>2</v>
      </c>
      <c r="W435">
        <v>2</v>
      </c>
      <c r="X435">
        <v>2</v>
      </c>
      <c r="Y435">
        <v>103</v>
      </c>
      <c r="Z435">
        <v>6</v>
      </c>
      <c r="AA435">
        <v>15</v>
      </c>
      <c r="AB435">
        <v>3</v>
      </c>
      <c r="AC435">
        <v>3</v>
      </c>
      <c r="AD435" s="3">
        <v>28.5</v>
      </c>
      <c r="AE435">
        <v>24</v>
      </c>
      <c r="AF435">
        <v>42</v>
      </c>
      <c r="AG435">
        <v>237</v>
      </c>
      <c r="AH435">
        <v>2</v>
      </c>
      <c r="AI435">
        <v>1</v>
      </c>
      <c r="AJ435">
        <v>3</v>
      </c>
      <c r="AK435">
        <v>16</v>
      </c>
      <c r="AL435">
        <v>6</v>
      </c>
      <c r="AM435">
        <v>5.3</v>
      </c>
      <c r="AN435">
        <v>57.1</v>
      </c>
      <c r="AO435">
        <v>79.2</v>
      </c>
      <c r="AP435">
        <v>29</v>
      </c>
      <c r="AQ435">
        <v>164</v>
      </c>
      <c r="AR435">
        <v>5.7</v>
      </c>
      <c r="AS435">
        <v>1</v>
      </c>
      <c r="AT435">
        <v>2</v>
      </c>
      <c r="AU435">
        <v>2</v>
      </c>
      <c r="AV435">
        <v>2</v>
      </c>
      <c r="AW435">
        <v>3</v>
      </c>
      <c r="AX435">
        <v>4</v>
      </c>
      <c r="AY435">
        <v>197</v>
      </c>
      <c r="AZ435">
        <v>7</v>
      </c>
      <c r="BA435">
        <v>12</v>
      </c>
      <c r="BB435">
        <v>0</v>
      </c>
      <c r="BC435">
        <v>0</v>
      </c>
      <c r="BD435" s="3">
        <f t="shared" si="13"/>
        <v>31.5</v>
      </c>
    </row>
    <row r="436" spans="1:56">
      <c r="A436" t="s">
        <v>1</v>
      </c>
      <c r="B436">
        <f t="shared" si="12"/>
        <v>1</v>
      </c>
      <c r="C436" t="s">
        <v>50</v>
      </c>
      <c r="D436" t="s">
        <v>41</v>
      </c>
      <c r="E436">
        <v>31</v>
      </c>
      <c r="F436">
        <v>41</v>
      </c>
      <c r="G436">
        <v>337</v>
      </c>
      <c r="H436">
        <v>2</v>
      </c>
      <c r="I436">
        <v>0</v>
      </c>
      <c r="J436">
        <v>2</v>
      </c>
      <c r="K436">
        <v>3</v>
      </c>
      <c r="L436">
        <v>8.3000000000000007</v>
      </c>
      <c r="M436">
        <v>7.8</v>
      </c>
      <c r="N436">
        <v>75.599999999999994</v>
      </c>
      <c r="O436">
        <v>115.6</v>
      </c>
      <c r="P436">
        <v>31</v>
      </c>
      <c r="Q436">
        <v>100</v>
      </c>
      <c r="R436">
        <v>3.2</v>
      </c>
      <c r="S436">
        <v>2</v>
      </c>
      <c r="T436">
        <v>4</v>
      </c>
      <c r="U436">
        <v>4</v>
      </c>
      <c r="V436">
        <v>4</v>
      </c>
      <c r="W436">
        <v>4</v>
      </c>
      <c r="X436">
        <v>0</v>
      </c>
      <c r="Y436">
        <v>0</v>
      </c>
      <c r="Z436">
        <v>8</v>
      </c>
      <c r="AA436">
        <v>12</v>
      </c>
      <c r="AB436">
        <v>0</v>
      </c>
      <c r="AC436">
        <v>0</v>
      </c>
      <c r="AD436" s="3">
        <v>13</v>
      </c>
      <c r="AE436">
        <v>19</v>
      </c>
      <c r="AF436">
        <v>34</v>
      </c>
      <c r="AG436">
        <v>171</v>
      </c>
      <c r="AH436">
        <v>1</v>
      </c>
      <c r="AI436">
        <v>0</v>
      </c>
      <c r="AJ436">
        <v>2</v>
      </c>
      <c r="AK436">
        <v>14</v>
      </c>
      <c r="AL436">
        <v>5.4</v>
      </c>
      <c r="AM436">
        <v>4.8</v>
      </c>
      <c r="AN436">
        <v>55.9</v>
      </c>
      <c r="AO436">
        <v>79.400000000000006</v>
      </c>
      <c r="AP436">
        <v>19</v>
      </c>
      <c r="AQ436">
        <v>95</v>
      </c>
      <c r="AR436">
        <v>5</v>
      </c>
      <c r="AS436">
        <v>0</v>
      </c>
      <c r="AT436">
        <v>2</v>
      </c>
      <c r="AU436">
        <v>2</v>
      </c>
      <c r="AV436">
        <v>0</v>
      </c>
      <c r="AW436">
        <v>0</v>
      </c>
      <c r="AX436">
        <v>3</v>
      </c>
      <c r="AY436">
        <v>137</v>
      </c>
      <c r="AZ436">
        <v>3</v>
      </c>
      <c r="BA436">
        <v>12</v>
      </c>
      <c r="BB436">
        <v>3</v>
      </c>
      <c r="BC436">
        <v>4</v>
      </c>
      <c r="BD436" s="3">
        <f t="shared" si="13"/>
        <v>47</v>
      </c>
    </row>
    <row r="437" spans="1:56">
      <c r="A437" t="s">
        <v>1</v>
      </c>
      <c r="B437">
        <f t="shared" si="12"/>
        <v>1</v>
      </c>
      <c r="C437" t="s">
        <v>50</v>
      </c>
      <c r="D437" t="s">
        <v>48</v>
      </c>
      <c r="E437">
        <v>27</v>
      </c>
      <c r="F437">
        <v>39</v>
      </c>
      <c r="G437">
        <v>330</v>
      </c>
      <c r="H437">
        <v>3</v>
      </c>
      <c r="I437">
        <v>0</v>
      </c>
      <c r="J437">
        <v>0</v>
      </c>
      <c r="K437">
        <v>0</v>
      </c>
      <c r="L437">
        <v>8.5</v>
      </c>
      <c r="M437">
        <v>8.5</v>
      </c>
      <c r="N437">
        <v>69.2</v>
      </c>
      <c r="O437">
        <v>120.7</v>
      </c>
      <c r="P437">
        <v>30</v>
      </c>
      <c r="Q437">
        <v>134</v>
      </c>
      <c r="R437">
        <v>4.5</v>
      </c>
      <c r="S437">
        <v>1</v>
      </c>
      <c r="T437">
        <v>2</v>
      </c>
      <c r="U437">
        <v>3</v>
      </c>
      <c r="V437">
        <v>4</v>
      </c>
      <c r="W437">
        <v>4</v>
      </c>
      <c r="X437">
        <v>2</v>
      </c>
      <c r="Y437">
        <v>96</v>
      </c>
      <c r="Z437">
        <v>7</v>
      </c>
      <c r="AA437">
        <v>15</v>
      </c>
      <c r="AB437">
        <v>1</v>
      </c>
      <c r="AC437">
        <v>2</v>
      </c>
      <c r="AD437" s="3">
        <v>32</v>
      </c>
      <c r="AE437">
        <v>31</v>
      </c>
      <c r="AF437">
        <v>41</v>
      </c>
      <c r="AG437">
        <v>394</v>
      </c>
      <c r="AH437">
        <v>2</v>
      </c>
      <c r="AI437">
        <v>0</v>
      </c>
      <c r="AJ437">
        <v>4</v>
      </c>
      <c r="AK437">
        <v>31</v>
      </c>
      <c r="AL437">
        <v>10.4</v>
      </c>
      <c r="AM437">
        <v>8.8000000000000007</v>
      </c>
      <c r="AN437">
        <v>75.599999999999994</v>
      </c>
      <c r="AO437">
        <v>121.4</v>
      </c>
      <c r="AP437">
        <v>17</v>
      </c>
      <c r="AQ437">
        <v>22</v>
      </c>
      <c r="AR437">
        <v>1.3</v>
      </c>
      <c r="AS437">
        <v>1</v>
      </c>
      <c r="AT437">
        <v>1</v>
      </c>
      <c r="AU437">
        <v>1</v>
      </c>
      <c r="AV437">
        <v>2</v>
      </c>
      <c r="AW437">
        <v>2</v>
      </c>
      <c r="AX437">
        <v>3</v>
      </c>
      <c r="AY437">
        <v>159</v>
      </c>
      <c r="AZ437">
        <v>4</v>
      </c>
      <c r="BA437">
        <v>10</v>
      </c>
      <c r="BB437">
        <v>1</v>
      </c>
      <c r="BC437">
        <v>2</v>
      </c>
      <c r="BD437" s="3">
        <f t="shared" si="13"/>
        <v>28</v>
      </c>
    </row>
    <row r="438" spans="1:56">
      <c r="A438" t="s">
        <v>1</v>
      </c>
      <c r="B438">
        <f t="shared" si="12"/>
        <v>1</v>
      </c>
      <c r="C438" t="s">
        <v>50</v>
      </c>
      <c r="D438" t="s">
        <v>40</v>
      </c>
      <c r="E438">
        <v>23</v>
      </c>
      <c r="F438">
        <v>38</v>
      </c>
      <c r="G438">
        <v>252</v>
      </c>
      <c r="H438">
        <v>1</v>
      </c>
      <c r="I438">
        <v>0</v>
      </c>
      <c r="J438">
        <v>0</v>
      </c>
      <c r="K438">
        <v>0</v>
      </c>
      <c r="L438">
        <v>6.6</v>
      </c>
      <c r="M438">
        <v>6.6</v>
      </c>
      <c r="N438">
        <v>60.5</v>
      </c>
      <c r="O438">
        <v>88.9</v>
      </c>
      <c r="P438">
        <v>28</v>
      </c>
      <c r="Q438">
        <v>107</v>
      </c>
      <c r="R438">
        <v>3.8</v>
      </c>
      <c r="S438">
        <v>0</v>
      </c>
      <c r="T438">
        <v>2</v>
      </c>
      <c r="U438">
        <v>3</v>
      </c>
      <c r="V438">
        <v>2</v>
      </c>
      <c r="W438">
        <v>2</v>
      </c>
      <c r="X438">
        <v>4</v>
      </c>
      <c r="Y438">
        <v>178</v>
      </c>
      <c r="Z438">
        <v>5</v>
      </c>
      <c r="AA438">
        <v>15</v>
      </c>
      <c r="AB438">
        <v>2</v>
      </c>
      <c r="AC438">
        <v>3</v>
      </c>
      <c r="AD438" s="3">
        <v>32.5</v>
      </c>
      <c r="AE438">
        <v>18</v>
      </c>
      <c r="AF438">
        <v>35</v>
      </c>
      <c r="AG438">
        <v>287</v>
      </c>
      <c r="AH438">
        <v>2</v>
      </c>
      <c r="AI438">
        <v>1</v>
      </c>
      <c r="AJ438">
        <v>4</v>
      </c>
      <c r="AK438">
        <v>30</v>
      </c>
      <c r="AL438">
        <v>9.1</v>
      </c>
      <c r="AM438">
        <v>7.4</v>
      </c>
      <c r="AN438">
        <v>51.4</v>
      </c>
      <c r="AO438">
        <v>86.3</v>
      </c>
      <c r="AP438">
        <v>22</v>
      </c>
      <c r="AQ438">
        <v>50</v>
      </c>
      <c r="AR438">
        <v>2.2999999999999998</v>
      </c>
      <c r="AS438">
        <v>0</v>
      </c>
      <c r="AT438">
        <v>1</v>
      </c>
      <c r="AU438">
        <v>2</v>
      </c>
      <c r="AV438">
        <v>2</v>
      </c>
      <c r="AW438">
        <v>2</v>
      </c>
      <c r="AX438">
        <v>6</v>
      </c>
      <c r="AY438">
        <v>300</v>
      </c>
      <c r="AZ438">
        <v>7</v>
      </c>
      <c r="BA438">
        <v>14</v>
      </c>
      <c r="BB438">
        <v>1</v>
      </c>
      <c r="BC438">
        <v>1</v>
      </c>
      <c r="BD438" s="3">
        <f t="shared" si="13"/>
        <v>27.5</v>
      </c>
    </row>
    <row r="439" spans="1:56">
      <c r="A439" t="s">
        <v>0</v>
      </c>
      <c r="B439">
        <f t="shared" si="12"/>
        <v>0</v>
      </c>
      <c r="C439" t="s">
        <v>50</v>
      </c>
      <c r="D439" t="s">
        <v>67</v>
      </c>
      <c r="E439">
        <v>25</v>
      </c>
      <c r="F439">
        <v>42</v>
      </c>
      <c r="G439">
        <v>336</v>
      </c>
      <c r="H439">
        <v>3</v>
      </c>
      <c r="I439">
        <v>0</v>
      </c>
      <c r="J439">
        <v>2</v>
      </c>
      <c r="K439">
        <v>19</v>
      </c>
      <c r="L439">
        <v>8.5</v>
      </c>
      <c r="M439">
        <v>7.6</v>
      </c>
      <c r="N439">
        <v>59.5</v>
      </c>
      <c r="O439">
        <v>108.8</v>
      </c>
      <c r="P439">
        <v>17</v>
      </c>
      <c r="Q439">
        <v>45</v>
      </c>
      <c r="R439">
        <v>2.6</v>
      </c>
      <c r="S439">
        <v>0</v>
      </c>
      <c r="T439">
        <v>1</v>
      </c>
      <c r="U439">
        <v>1</v>
      </c>
      <c r="V439">
        <v>2</v>
      </c>
      <c r="W439">
        <v>2</v>
      </c>
      <c r="X439">
        <v>4</v>
      </c>
      <c r="Y439">
        <v>206</v>
      </c>
      <c r="Z439">
        <v>4</v>
      </c>
      <c r="AA439">
        <v>12</v>
      </c>
      <c r="AB439">
        <v>2</v>
      </c>
      <c r="AC439">
        <v>3</v>
      </c>
      <c r="AD439" s="3">
        <v>25</v>
      </c>
      <c r="AE439">
        <v>15</v>
      </c>
      <c r="AF439">
        <v>22</v>
      </c>
      <c r="AG439">
        <v>250</v>
      </c>
      <c r="AH439">
        <v>1</v>
      </c>
      <c r="AI439">
        <v>0</v>
      </c>
      <c r="AJ439">
        <v>0</v>
      </c>
      <c r="AK439">
        <v>0</v>
      </c>
      <c r="AL439">
        <v>11.4</v>
      </c>
      <c r="AM439">
        <v>11.4</v>
      </c>
      <c r="AN439">
        <v>68.2</v>
      </c>
      <c r="AO439">
        <v>121.4</v>
      </c>
      <c r="AP439">
        <v>43</v>
      </c>
      <c r="AQ439">
        <v>320</v>
      </c>
      <c r="AR439">
        <v>7.4</v>
      </c>
      <c r="AS439">
        <v>3</v>
      </c>
      <c r="AT439">
        <v>3</v>
      </c>
      <c r="AU439">
        <v>3</v>
      </c>
      <c r="AV439">
        <v>4</v>
      </c>
      <c r="AW439">
        <v>4</v>
      </c>
      <c r="AX439">
        <v>3</v>
      </c>
      <c r="AY439">
        <v>117</v>
      </c>
      <c r="AZ439">
        <v>3</v>
      </c>
      <c r="BA439">
        <v>9</v>
      </c>
      <c r="BB439">
        <v>1</v>
      </c>
      <c r="BC439">
        <v>1</v>
      </c>
      <c r="BD439" s="3">
        <f t="shared" si="13"/>
        <v>35</v>
      </c>
    </row>
    <row r="440" spans="1:56">
      <c r="A440" t="s">
        <v>1</v>
      </c>
      <c r="B440">
        <f t="shared" si="12"/>
        <v>1</v>
      </c>
      <c r="C440" t="s">
        <v>50</v>
      </c>
      <c r="D440" t="s">
        <v>51</v>
      </c>
      <c r="E440">
        <v>21</v>
      </c>
      <c r="F440">
        <v>29</v>
      </c>
      <c r="G440">
        <v>239</v>
      </c>
      <c r="H440">
        <v>3</v>
      </c>
      <c r="I440">
        <v>0</v>
      </c>
      <c r="J440">
        <v>2</v>
      </c>
      <c r="K440">
        <v>16</v>
      </c>
      <c r="L440">
        <v>8.8000000000000007</v>
      </c>
      <c r="M440">
        <v>7.7</v>
      </c>
      <c r="N440">
        <v>72.400000000000006</v>
      </c>
      <c r="O440">
        <v>131.19999999999999</v>
      </c>
      <c r="P440">
        <v>39</v>
      </c>
      <c r="Q440">
        <v>265</v>
      </c>
      <c r="R440">
        <v>6.8</v>
      </c>
      <c r="S440">
        <v>2</v>
      </c>
      <c r="T440">
        <v>2</v>
      </c>
      <c r="U440">
        <v>2</v>
      </c>
      <c r="V440">
        <v>5</v>
      </c>
      <c r="W440">
        <v>5</v>
      </c>
      <c r="X440">
        <v>3</v>
      </c>
      <c r="Y440">
        <v>150</v>
      </c>
      <c r="Z440">
        <v>4</v>
      </c>
      <c r="AA440">
        <v>12</v>
      </c>
      <c r="AB440">
        <v>0</v>
      </c>
      <c r="AC440">
        <v>1</v>
      </c>
      <c r="AD440" s="3">
        <v>35.5</v>
      </c>
      <c r="AE440">
        <v>7</v>
      </c>
      <c r="AF440">
        <v>21</v>
      </c>
      <c r="AG440">
        <v>30</v>
      </c>
      <c r="AH440">
        <v>1</v>
      </c>
      <c r="AI440">
        <v>1</v>
      </c>
      <c r="AJ440">
        <v>7</v>
      </c>
      <c r="AK440">
        <v>45</v>
      </c>
      <c r="AL440">
        <v>3.6</v>
      </c>
      <c r="AM440">
        <v>1.1000000000000001</v>
      </c>
      <c r="AN440">
        <v>33.299999999999997</v>
      </c>
      <c r="AO440">
        <v>38.4</v>
      </c>
      <c r="AP440">
        <v>22</v>
      </c>
      <c r="AQ440">
        <v>200</v>
      </c>
      <c r="AR440">
        <v>9.1</v>
      </c>
      <c r="AS440">
        <v>0</v>
      </c>
      <c r="AT440">
        <v>1</v>
      </c>
      <c r="AU440">
        <v>1</v>
      </c>
      <c r="AV440">
        <v>1</v>
      </c>
      <c r="AW440">
        <v>1</v>
      </c>
      <c r="AX440">
        <v>7</v>
      </c>
      <c r="AY440">
        <v>321</v>
      </c>
      <c r="AZ440">
        <v>3</v>
      </c>
      <c r="BA440">
        <v>13</v>
      </c>
      <c r="BB440">
        <v>0</v>
      </c>
      <c r="BC440">
        <v>1</v>
      </c>
      <c r="BD440" s="3">
        <f t="shared" si="13"/>
        <v>24.5</v>
      </c>
    </row>
    <row r="441" spans="1:56">
      <c r="A441" t="s">
        <v>1</v>
      </c>
      <c r="B441">
        <f t="shared" si="12"/>
        <v>1</v>
      </c>
      <c r="C441" t="s">
        <v>50</v>
      </c>
      <c r="D441" t="s">
        <v>47</v>
      </c>
      <c r="E441">
        <v>23</v>
      </c>
      <c r="F441">
        <v>34</v>
      </c>
      <c r="G441">
        <v>219</v>
      </c>
      <c r="H441">
        <v>0</v>
      </c>
      <c r="I441">
        <v>0</v>
      </c>
      <c r="J441">
        <v>1</v>
      </c>
      <c r="K441">
        <v>5</v>
      </c>
      <c r="L441">
        <v>6.6</v>
      </c>
      <c r="M441">
        <v>6.3</v>
      </c>
      <c r="N441">
        <v>67.599999999999994</v>
      </c>
      <c r="O441">
        <v>85.3</v>
      </c>
      <c r="P441">
        <v>25</v>
      </c>
      <c r="Q441">
        <v>104</v>
      </c>
      <c r="R441">
        <v>4.2</v>
      </c>
      <c r="S441">
        <v>2</v>
      </c>
      <c r="T441">
        <v>2</v>
      </c>
      <c r="U441">
        <v>3</v>
      </c>
      <c r="V441">
        <v>2</v>
      </c>
      <c r="W441">
        <v>2</v>
      </c>
      <c r="X441">
        <v>4</v>
      </c>
      <c r="Y441">
        <v>188</v>
      </c>
      <c r="Z441">
        <v>4</v>
      </c>
      <c r="AA441">
        <v>12</v>
      </c>
      <c r="AB441">
        <v>2</v>
      </c>
      <c r="AC441">
        <v>2</v>
      </c>
      <c r="AD441" s="3">
        <v>27.5</v>
      </c>
      <c r="AE441">
        <v>17</v>
      </c>
      <c r="AF441">
        <v>27</v>
      </c>
      <c r="AG441">
        <v>188</v>
      </c>
      <c r="AH441">
        <v>1</v>
      </c>
      <c r="AI441">
        <v>1</v>
      </c>
      <c r="AJ441">
        <v>2</v>
      </c>
      <c r="AK441">
        <v>17</v>
      </c>
      <c r="AL441">
        <v>7.6</v>
      </c>
      <c r="AM441">
        <v>6.5</v>
      </c>
      <c r="AN441">
        <v>63</v>
      </c>
      <c r="AO441">
        <v>80.5</v>
      </c>
      <c r="AP441">
        <v>28</v>
      </c>
      <c r="AQ441">
        <v>103</v>
      </c>
      <c r="AR441">
        <v>3.7</v>
      </c>
      <c r="AS441">
        <v>0</v>
      </c>
      <c r="AT441">
        <v>3</v>
      </c>
      <c r="AU441">
        <v>4</v>
      </c>
      <c r="AV441">
        <v>1</v>
      </c>
      <c r="AW441">
        <v>1</v>
      </c>
      <c r="AX441">
        <v>1</v>
      </c>
      <c r="AY441">
        <v>37</v>
      </c>
      <c r="AZ441">
        <v>4</v>
      </c>
      <c r="BA441">
        <v>12</v>
      </c>
      <c r="BB441">
        <v>1</v>
      </c>
      <c r="BC441">
        <v>2</v>
      </c>
      <c r="BD441" s="3">
        <f t="shared" si="13"/>
        <v>32.5</v>
      </c>
    </row>
    <row r="442" spans="1:56">
      <c r="A442" t="s">
        <v>0</v>
      </c>
      <c r="B442">
        <f t="shared" si="12"/>
        <v>0</v>
      </c>
      <c r="C442" t="s">
        <v>47</v>
      </c>
      <c r="D442" t="s">
        <v>48</v>
      </c>
      <c r="E442">
        <v>26</v>
      </c>
      <c r="F442">
        <v>39</v>
      </c>
      <c r="G442">
        <v>227</v>
      </c>
      <c r="H442">
        <v>0</v>
      </c>
      <c r="I442">
        <v>1</v>
      </c>
      <c r="J442">
        <v>4</v>
      </c>
      <c r="K442">
        <v>33</v>
      </c>
      <c r="L442">
        <v>6.7</v>
      </c>
      <c r="M442">
        <v>5.3</v>
      </c>
      <c r="N442">
        <v>66.7</v>
      </c>
      <c r="O442">
        <v>71.2</v>
      </c>
      <c r="P442">
        <v>18</v>
      </c>
      <c r="Q442">
        <v>111</v>
      </c>
      <c r="R442">
        <v>6.2</v>
      </c>
      <c r="S442">
        <v>1</v>
      </c>
      <c r="T442">
        <v>0</v>
      </c>
      <c r="U442">
        <v>0</v>
      </c>
      <c r="V442">
        <v>1</v>
      </c>
      <c r="W442">
        <v>1</v>
      </c>
      <c r="X442">
        <v>4</v>
      </c>
      <c r="Y442">
        <v>179</v>
      </c>
      <c r="Z442">
        <v>3</v>
      </c>
      <c r="AA442">
        <v>9</v>
      </c>
      <c r="AB442">
        <v>0</v>
      </c>
      <c r="AC442">
        <v>2</v>
      </c>
      <c r="AD442" s="3">
        <v>38.5</v>
      </c>
      <c r="AE442">
        <v>23</v>
      </c>
      <c r="AF442">
        <v>32</v>
      </c>
      <c r="AG442">
        <v>269</v>
      </c>
      <c r="AH442">
        <v>2</v>
      </c>
      <c r="AI442">
        <v>0</v>
      </c>
      <c r="AJ442">
        <v>1</v>
      </c>
      <c r="AK442">
        <v>8</v>
      </c>
      <c r="AL442">
        <v>8.6999999999999993</v>
      </c>
      <c r="AM442">
        <v>8.1999999999999993</v>
      </c>
      <c r="AN442">
        <v>71.900000000000006</v>
      </c>
      <c r="AO442">
        <v>117.8</v>
      </c>
      <c r="AP442">
        <v>28</v>
      </c>
      <c r="AQ442">
        <v>126</v>
      </c>
      <c r="AR442">
        <v>4.5</v>
      </c>
      <c r="AS442">
        <v>0</v>
      </c>
      <c r="AT442">
        <v>3</v>
      </c>
      <c r="AU442">
        <v>3</v>
      </c>
      <c r="AV442">
        <v>2</v>
      </c>
      <c r="AW442">
        <v>2</v>
      </c>
      <c r="AX442">
        <v>5</v>
      </c>
      <c r="AY442">
        <v>232</v>
      </c>
      <c r="AZ442">
        <v>4</v>
      </c>
      <c r="BA442">
        <v>13</v>
      </c>
      <c r="BB442">
        <v>1</v>
      </c>
      <c r="BC442">
        <v>1</v>
      </c>
      <c r="BD442" s="3">
        <f t="shared" si="13"/>
        <v>21.5</v>
      </c>
    </row>
    <row r="443" spans="1:56">
      <c r="A443" t="s">
        <v>1</v>
      </c>
      <c r="B443">
        <f t="shared" si="12"/>
        <v>1</v>
      </c>
      <c r="C443" t="s">
        <v>47</v>
      </c>
      <c r="D443" t="s">
        <v>51</v>
      </c>
      <c r="E443">
        <v>19</v>
      </c>
      <c r="F443">
        <v>25</v>
      </c>
      <c r="G443">
        <v>211</v>
      </c>
      <c r="H443">
        <v>2</v>
      </c>
      <c r="I443">
        <v>0</v>
      </c>
      <c r="J443">
        <v>3</v>
      </c>
      <c r="K443">
        <v>23</v>
      </c>
      <c r="L443">
        <v>9.4</v>
      </c>
      <c r="M443">
        <v>7.5</v>
      </c>
      <c r="N443">
        <v>76</v>
      </c>
      <c r="O443">
        <v>127.2</v>
      </c>
      <c r="P443">
        <v>38</v>
      </c>
      <c r="Q443">
        <v>203</v>
      </c>
      <c r="R443">
        <v>5.3</v>
      </c>
      <c r="S443">
        <v>1</v>
      </c>
      <c r="T443">
        <v>2</v>
      </c>
      <c r="U443">
        <v>2</v>
      </c>
      <c r="V443">
        <v>3</v>
      </c>
      <c r="W443">
        <v>3</v>
      </c>
      <c r="X443">
        <v>2</v>
      </c>
      <c r="Y443">
        <v>122</v>
      </c>
      <c r="Z443">
        <v>5</v>
      </c>
      <c r="AA443">
        <v>9</v>
      </c>
      <c r="AB443">
        <v>0</v>
      </c>
      <c r="AC443">
        <v>0</v>
      </c>
      <c r="AD443" s="3">
        <v>37</v>
      </c>
      <c r="AE443">
        <v>7</v>
      </c>
      <c r="AF443">
        <v>11</v>
      </c>
      <c r="AG443">
        <v>48</v>
      </c>
      <c r="AH443">
        <v>0</v>
      </c>
      <c r="AI443">
        <v>1</v>
      </c>
      <c r="AJ443">
        <v>3</v>
      </c>
      <c r="AK443">
        <v>22</v>
      </c>
      <c r="AL443">
        <v>6.4</v>
      </c>
      <c r="AM443">
        <v>3.4</v>
      </c>
      <c r="AN443">
        <v>63.6</v>
      </c>
      <c r="AO443">
        <v>35.4</v>
      </c>
      <c r="AP443">
        <v>27</v>
      </c>
      <c r="AQ443">
        <v>180</v>
      </c>
      <c r="AR443">
        <v>6.7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4</v>
      </c>
      <c r="AY443">
        <v>198</v>
      </c>
      <c r="AZ443">
        <v>1</v>
      </c>
      <c r="BA443">
        <v>7</v>
      </c>
      <c r="BB443">
        <v>0</v>
      </c>
      <c r="BC443">
        <v>1</v>
      </c>
      <c r="BD443" s="3">
        <f t="shared" si="13"/>
        <v>23</v>
      </c>
    </row>
    <row r="444" spans="1:56">
      <c r="A444" t="s">
        <v>1</v>
      </c>
      <c r="B444">
        <f t="shared" si="12"/>
        <v>1</v>
      </c>
      <c r="C444" t="s">
        <v>47</v>
      </c>
      <c r="D444" t="s">
        <v>68</v>
      </c>
      <c r="E444">
        <v>27</v>
      </c>
      <c r="F444">
        <v>35</v>
      </c>
      <c r="G444">
        <v>248</v>
      </c>
      <c r="H444">
        <v>2</v>
      </c>
      <c r="I444">
        <v>1</v>
      </c>
      <c r="J444">
        <v>1</v>
      </c>
      <c r="K444">
        <v>7</v>
      </c>
      <c r="L444">
        <v>7.3</v>
      </c>
      <c r="M444">
        <v>6.9</v>
      </c>
      <c r="N444">
        <v>77.099999999999994</v>
      </c>
      <c r="O444">
        <v>103</v>
      </c>
      <c r="P444">
        <v>25</v>
      </c>
      <c r="Q444">
        <v>67</v>
      </c>
      <c r="R444">
        <v>2.7</v>
      </c>
      <c r="S444">
        <v>0</v>
      </c>
      <c r="T444">
        <v>0</v>
      </c>
      <c r="U444">
        <v>0</v>
      </c>
      <c r="V444">
        <v>2</v>
      </c>
      <c r="W444">
        <v>2</v>
      </c>
      <c r="X444">
        <v>7</v>
      </c>
      <c r="Y444">
        <v>339</v>
      </c>
      <c r="Z444">
        <v>6</v>
      </c>
      <c r="AA444">
        <v>15</v>
      </c>
      <c r="AB444">
        <v>0</v>
      </c>
      <c r="AC444">
        <v>0</v>
      </c>
      <c r="AD444" s="3">
        <v>33.5</v>
      </c>
      <c r="AE444">
        <v>31</v>
      </c>
      <c r="AF444">
        <v>42</v>
      </c>
      <c r="AG444">
        <v>251</v>
      </c>
      <c r="AH444">
        <v>1</v>
      </c>
      <c r="AI444">
        <v>0</v>
      </c>
      <c r="AJ444">
        <v>3</v>
      </c>
      <c r="AK444">
        <v>20</v>
      </c>
      <c r="AL444">
        <v>6.5</v>
      </c>
      <c r="AM444">
        <v>5.6</v>
      </c>
      <c r="AN444">
        <v>73.8</v>
      </c>
      <c r="AO444">
        <v>96.4</v>
      </c>
      <c r="AP444">
        <v>14</v>
      </c>
      <c r="AQ444">
        <v>34</v>
      </c>
      <c r="AR444">
        <v>2.4</v>
      </c>
      <c r="AS444">
        <v>0</v>
      </c>
      <c r="AT444">
        <v>2</v>
      </c>
      <c r="AU444">
        <v>2</v>
      </c>
      <c r="AV444">
        <v>0</v>
      </c>
      <c r="AW444">
        <v>0</v>
      </c>
      <c r="AX444">
        <v>6</v>
      </c>
      <c r="AY444">
        <v>297</v>
      </c>
      <c r="AZ444">
        <v>2</v>
      </c>
      <c r="BA444">
        <v>11</v>
      </c>
      <c r="BB444">
        <v>1</v>
      </c>
      <c r="BC444">
        <v>1</v>
      </c>
      <c r="BD444" s="3">
        <f t="shared" si="13"/>
        <v>26.5</v>
      </c>
    </row>
    <row r="445" spans="1:56">
      <c r="A445" t="s">
        <v>1</v>
      </c>
      <c r="B445">
        <f t="shared" si="12"/>
        <v>1</v>
      </c>
      <c r="C445" t="s">
        <v>47</v>
      </c>
      <c r="D445" t="s">
        <v>39</v>
      </c>
      <c r="E445">
        <v>21</v>
      </c>
      <c r="F445">
        <v>35</v>
      </c>
      <c r="G445">
        <v>244</v>
      </c>
      <c r="H445">
        <v>2</v>
      </c>
      <c r="I445">
        <v>1</v>
      </c>
      <c r="J445">
        <v>1</v>
      </c>
      <c r="K445">
        <v>7</v>
      </c>
      <c r="L445">
        <v>7.2</v>
      </c>
      <c r="M445">
        <v>6.8</v>
      </c>
      <c r="N445">
        <v>60</v>
      </c>
      <c r="O445">
        <v>88.3</v>
      </c>
      <c r="P445">
        <v>35</v>
      </c>
      <c r="Q445">
        <v>199</v>
      </c>
      <c r="R445">
        <v>5.7</v>
      </c>
      <c r="S445">
        <v>1</v>
      </c>
      <c r="T445">
        <v>2</v>
      </c>
      <c r="U445">
        <v>2</v>
      </c>
      <c r="V445">
        <v>3</v>
      </c>
      <c r="W445">
        <v>3</v>
      </c>
      <c r="X445">
        <v>5</v>
      </c>
      <c r="Y445">
        <v>210</v>
      </c>
      <c r="Z445">
        <v>6</v>
      </c>
      <c r="AA445">
        <v>14</v>
      </c>
      <c r="AB445">
        <v>1</v>
      </c>
      <c r="AC445">
        <v>1</v>
      </c>
      <c r="AD445" s="3">
        <v>37</v>
      </c>
      <c r="AE445">
        <v>15</v>
      </c>
      <c r="AF445">
        <v>21</v>
      </c>
      <c r="AG445">
        <v>104</v>
      </c>
      <c r="AH445">
        <v>1</v>
      </c>
      <c r="AI445">
        <v>0</v>
      </c>
      <c r="AJ445">
        <v>4</v>
      </c>
      <c r="AK445">
        <v>32</v>
      </c>
      <c r="AL445">
        <v>6.5</v>
      </c>
      <c r="AM445">
        <v>4.2</v>
      </c>
      <c r="AN445">
        <v>71.400000000000006</v>
      </c>
      <c r="AO445">
        <v>98.1</v>
      </c>
      <c r="AP445">
        <v>33</v>
      </c>
      <c r="AQ445">
        <v>167</v>
      </c>
      <c r="AR445">
        <v>5.0999999999999996</v>
      </c>
      <c r="AS445">
        <v>1</v>
      </c>
      <c r="AT445">
        <v>1</v>
      </c>
      <c r="AU445">
        <v>1</v>
      </c>
      <c r="AV445">
        <v>3</v>
      </c>
      <c r="AW445">
        <v>3</v>
      </c>
      <c r="AX445">
        <v>7</v>
      </c>
      <c r="AY445">
        <v>314</v>
      </c>
      <c r="AZ445">
        <v>3</v>
      </c>
      <c r="BA445">
        <v>11</v>
      </c>
      <c r="BB445">
        <v>0</v>
      </c>
      <c r="BC445">
        <v>0</v>
      </c>
      <c r="BD445" s="3">
        <f t="shared" si="13"/>
        <v>23</v>
      </c>
    </row>
    <row r="446" spans="1:56">
      <c r="A446" t="s">
        <v>0</v>
      </c>
      <c r="B446">
        <f t="shared" si="12"/>
        <v>0</v>
      </c>
      <c r="C446" t="s">
        <v>47</v>
      </c>
      <c r="D446" t="s">
        <v>63</v>
      </c>
      <c r="E446">
        <v>25</v>
      </c>
      <c r="F446">
        <v>39</v>
      </c>
      <c r="G446">
        <v>207</v>
      </c>
      <c r="H446">
        <v>2</v>
      </c>
      <c r="I446">
        <v>0</v>
      </c>
      <c r="J446">
        <v>2</v>
      </c>
      <c r="K446">
        <v>15</v>
      </c>
      <c r="L446">
        <v>5.7</v>
      </c>
      <c r="M446">
        <v>5</v>
      </c>
      <c r="N446">
        <v>64.099999999999994</v>
      </c>
      <c r="O446">
        <v>94.7</v>
      </c>
      <c r="P446">
        <v>20</v>
      </c>
      <c r="Q446">
        <v>94</v>
      </c>
      <c r="R446">
        <v>4.7</v>
      </c>
      <c r="S446">
        <v>0</v>
      </c>
      <c r="T446">
        <v>2</v>
      </c>
      <c r="U446">
        <v>2</v>
      </c>
      <c r="V446">
        <v>2</v>
      </c>
      <c r="W446">
        <v>2</v>
      </c>
      <c r="X446">
        <v>3</v>
      </c>
      <c r="Y446">
        <v>124</v>
      </c>
      <c r="Z446">
        <v>4</v>
      </c>
      <c r="AA446">
        <v>10</v>
      </c>
      <c r="AB446">
        <v>0</v>
      </c>
      <c r="AC446">
        <v>1</v>
      </c>
      <c r="AD446" s="3">
        <v>28</v>
      </c>
      <c r="AE446">
        <v>21</v>
      </c>
      <c r="AF446">
        <v>27</v>
      </c>
      <c r="AG446">
        <v>213</v>
      </c>
      <c r="AH446">
        <v>0</v>
      </c>
      <c r="AI446">
        <v>0</v>
      </c>
      <c r="AJ446">
        <v>1</v>
      </c>
      <c r="AK446">
        <v>4</v>
      </c>
      <c r="AL446">
        <v>8</v>
      </c>
      <c r="AM446">
        <v>7.6</v>
      </c>
      <c r="AN446">
        <v>77.8</v>
      </c>
      <c r="AO446">
        <v>99.5</v>
      </c>
      <c r="AP446">
        <v>31</v>
      </c>
      <c r="AQ446">
        <v>125</v>
      </c>
      <c r="AR446">
        <v>4</v>
      </c>
      <c r="AS446">
        <v>3</v>
      </c>
      <c r="AT446">
        <v>2</v>
      </c>
      <c r="AU446">
        <v>2</v>
      </c>
      <c r="AV446">
        <v>3</v>
      </c>
      <c r="AW446">
        <v>3</v>
      </c>
      <c r="AX446">
        <v>2</v>
      </c>
      <c r="AY446">
        <v>100</v>
      </c>
      <c r="AZ446">
        <v>6</v>
      </c>
      <c r="BA446">
        <v>11</v>
      </c>
      <c r="BB446">
        <v>0</v>
      </c>
      <c r="BC446">
        <v>1</v>
      </c>
      <c r="BD446" s="3">
        <f t="shared" si="13"/>
        <v>32</v>
      </c>
    </row>
    <row r="447" spans="1:56">
      <c r="A447" t="s">
        <v>0</v>
      </c>
      <c r="B447">
        <f t="shared" si="12"/>
        <v>0</v>
      </c>
      <c r="C447" t="s">
        <v>47</v>
      </c>
      <c r="D447" t="s">
        <v>40</v>
      </c>
      <c r="E447">
        <v>28</v>
      </c>
      <c r="F447">
        <v>45</v>
      </c>
      <c r="G447">
        <v>218</v>
      </c>
      <c r="H447">
        <v>1</v>
      </c>
      <c r="I447">
        <v>0</v>
      </c>
      <c r="J447">
        <v>4</v>
      </c>
      <c r="K447">
        <v>36</v>
      </c>
      <c r="L447">
        <v>5.6</v>
      </c>
      <c r="M447">
        <v>4.4000000000000004</v>
      </c>
      <c r="N447">
        <v>62.2</v>
      </c>
      <c r="O447">
        <v>81.5</v>
      </c>
      <c r="P447">
        <v>20</v>
      </c>
      <c r="Q447">
        <v>60</v>
      </c>
      <c r="R447">
        <v>3</v>
      </c>
      <c r="S447">
        <v>0</v>
      </c>
      <c r="T447">
        <v>1</v>
      </c>
      <c r="U447">
        <v>2</v>
      </c>
      <c r="V447">
        <v>1</v>
      </c>
      <c r="W447">
        <v>1</v>
      </c>
      <c r="X447">
        <v>6</v>
      </c>
      <c r="Y447">
        <v>244</v>
      </c>
      <c r="Z447">
        <v>4</v>
      </c>
      <c r="AA447">
        <v>16</v>
      </c>
      <c r="AB447">
        <v>1</v>
      </c>
      <c r="AC447">
        <v>4</v>
      </c>
      <c r="AD447" s="3">
        <v>31</v>
      </c>
      <c r="AE447">
        <v>10</v>
      </c>
      <c r="AF447">
        <v>18</v>
      </c>
      <c r="AG447">
        <v>99</v>
      </c>
      <c r="AH447">
        <v>0</v>
      </c>
      <c r="AI447">
        <v>0</v>
      </c>
      <c r="AJ447">
        <v>2</v>
      </c>
      <c r="AK447">
        <v>11</v>
      </c>
      <c r="AL447">
        <v>6.1</v>
      </c>
      <c r="AM447">
        <v>5</v>
      </c>
      <c r="AN447">
        <v>55.6</v>
      </c>
      <c r="AO447">
        <v>71.3</v>
      </c>
      <c r="AP447">
        <v>33</v>
      </c>
      <c r="AQ447">
        <v>179</v>
      </c>
      <c r="AR447">
        <v>5.4</v>
      </c>
      <c r="AS447">
        <v>2</v>
      </c>
      <c r="AT447">
        <v>2</v>
      </c>
      <c r="AU447">
        <v>3</v>
      </c>
      <c r="AV447">
        <v>3</v>
      </c>
      <c r="AW447">
        <v>3</v>
      </c>
      <c r="AX447">
        <v>6</v>
      </c>
      <c r="AY447">
        <v>268</v>
      </c>
      <c r="AZ447">
        <v>1</v>
      </c>
      <c r="BA447">
        <v>11</v>
      </c>
      <c r="BB447">
        <v>0</v>
      </c>
      <c r="BC447">
        <v>0</v>
      </c>
      <c r="BD447" s="3">
        <f t="shared" si="13"/>
        <v>29</v>
      </c>
    </row>
    <row r="448" spans="1:56">
      <c r="A448" t="s">
        <v>0</v>
      </c>
      <c r="B448">
        <f t="shared" si="12"/>
        <v>0</v>
      </c>
      <c r="C448" t="s">
        <v>47</v>
      </c>
      <c r="D448" t="s">
        <v>61</v>
      </c>
      <c r="E448">
        <v>23</v>
      </c>
      <c r="F448">
        <v>35</v>
      </c>
      <c r="G448">
        <v>194</v>
      </c>
      <c r="H448">
        <v>2</v>
      </c>
      <c r="I448">
        <v>0</v>
      </c>
      <c r="J448">
        <v>0</v>
      </c>
      <c r="K448">
        <v>0</v>
      </c>
      <c r="L448">
        <v>5.5</v>
      </c>
      <c r="M448">
        <v>5.5</v>
      </c>
      <c r="N448">
        <v>65.7</v>
      </c>
      <c r="O448">
        <v>99</v>
      </c>
      <c r="P448">
        <v>12</v>
      </c>
      <c r="Q448">
        <v>38</v>
      </c>
      <c r="R448">
        <v>3.2</v>
      </c>
      <c r="S448">
        <v>0</v>
      </c>
      <c r="T448">
        <v>0</v>
      </c>
      <c r="U448">
        <v>0</v>
      </c>
      <c r="V448">
        <v>3</v>
      </c>
      <c r="W448">
        <v>3</v>
      </c>
      <c r="X448">
        <v>5</v>
      </c>
      <c r="Y448">
        <v>208</v>
      </c>
      <c r="Z448">
        <v>0</v>
      </c>
      <c r="AA448">
        <v>6</v>
      </c>
      <c r="AB448">
        <v>0</v>
      </c>
      <c r="AC448">
        <v>1</v>
      </c>
      <c r="AD448" s="3">
        <v>23</v>
      </c>
      <c r="AE448">
        <v>20</v>
      </c>
      <c r="AF448">
        <v>33</v>
      </c>
      <c r="AG448">
        <v>198</v>
      </c>
      <c r="AH448">
        <v>2</v>
      </c>
      <c r="AI448">
        <v>1</v>
      </c>
      <c r="AJ448">
        <v>1</v>
      </c>
      <c r="AK448">
        <v>3</v>
      </c>
      <c r="AL448">
        <v>6.1</v>
      </c>
      <c r="AM448">
        <v>5.8</v>
      </c>
      <c r="AN448">
        <v>60.6</v>
      </c>
      <c r="AO448">
        <v>85.2</v>
      </c>
      <c r="AP448">
        <v>38</v>
      </c>
      <c r="AQ448">
        <v>166</v>
      </c>
      <c r="AR448">
        <v>4.4000000000000004</v>
      </c>
      <c r="AS448">
        <v>0</v>
      </c>
      <c r="AT448">
        <v>3</v>
      </c>
      <c r="AU448">
        <v>4</v>
      </c>
      <c r="AV448">
        <v>2</v>
      </c>
      <c r="AW448">
        <v>2</v>
      </c>
      <c r="AX448">
        <v>4</v>
      </c>
      <c r="AY448">
        <v>192</v>
      </c>
      <c r="AZ448">
        <v>7</v>
      </c>
      <c r="BA448">
        <v>16</v>
      </c>
      <c r="BB448">
        <v>0</v>
      </c>
      <c r="BC448">
        <v>0</v>
      </c>
      <c r="BD448" s="3">
        <f t="shared" si="13"/>
        <v>37</v>
      </c>
    </row>
    <row r="449" spans="1:56">
      <c r="A449" t="s">
        <v>0</v>
      </c>
      <c r="B449">
        <f t="shared" si="12"/>
        <v>0</v>
      </c>
      <c r="C449" t="s">
        <v>47</v>
      </c>
      <c r="D449" t="s">
        <v>35</v>
      </c>
      <c r="E449">
        <v>19</v>
      </c>
      <c r="F449">
        <v>30</v>
      </c>
      <c r="G449">
        <v>190</v>
      </c>
      <c r="H449">
        <v>2</v>
      </c>
      <c r="I449">
        <v>1</v>
      </c>
      <c r="J449">
        <v>2</v>
      </c>
      <c r="K449">
        <v>13</v>
      </c>
      <c r="L449">
        <v>6.8</v>
      </c>
      <c r="M449">
        <v>5.9</v>
      </c>
      <c r="N449">
        <v>63.3</v>
      </c>
      <c r="O449">
        <v>89.6</v>
      </c>
      <c r="P449">
        <v>31</v>
      </c>
      <c r="Q449">
        <v>208</v>
      </c>
      <c r="R449">
        <v>6.7</v>
      </c>
      <c r="S449">
        <v>0</v>
      </c>
      <c r="T449">
        <v>1</v>
      </c>
      <c r="U449">
        <v>2</v>
      </c>
      <c r="V449">
        <v>2</v>
      </c>
      <c r="W449">
        <v>2</v>
      </c>
      <c r="X449">
        <v>2</v>
      </c>
      <c r="Y449">
        <v>89</v>
      </c>
      <c r="Z449">
        <v>6</v>
      </c>
      <c r="AA449">
        <v>12</v>
      </c>
      <c r="AB449">
        <v>0</v>
      </c>
      <c r="AC449">
        <v>2</v>
      </c>
      <c r="AD449" s="3">
        <v>34</v>
      </c>
      <c r="AE449">
        <v>13</v>
      </c>
      <c r="AF449">
        <v>25</v>
      </c>
      <c r="AG449">
        <v>216</v>
      </c>
      <c r="AH449">
        <v>2</v>
      </c>
      <c r="AI449">
        <v>2</v>
      </c>
      <c r="AJ449">
        <v>2</v>
      </c>
      <c r="AK449">
        <v>2</v>
      </c>
      <c r="AL449">
        <v>8.6999999999999993</v>
      </c>
      <c r="AM449">
        <v>8</v>
      </c>
      <c r="AN449">
        <v>52</v>
      </c>
      <c r="AO449">
        <v>74.7</v>
      </c>
      <c r="AP449">
        <v>27</v>
      </c>
      <c r="AQ449">
        <v>153</v>
      </c>
      <c r="AR449">
        <v>5.7</v>
      </c>
      <c r="AS449">
        <v>1</v>
      </c>
      <c r="AT449">
        <v>2</v>
      </c>
      <c r="AU449">
        <v>2</v>
      </c>
      <c r="AV449">
        <v>3</v>
      </c>
      <c r="AW449">
        <v>3</v>
      </c>
      <c r="AX449">
        <v>2</v>
      </c>
      <c r="AY449">
        <v>73</v>
      </c>
      <c r="AZ449">
        <v>2</v>
      </c>
      <c r="BA449">
        <v>7</v>
      </c>
      <c r="BB449">
        <v>0</v>
      </c>
      <c r="BC449">
        <v>0</v>
      </c>
      <c r="BD449" s="3">
        <f t="shared" si="13"/>
        <v>26</v>
      </c>
    </row>
    <row r="450" spans="1:56">
      <c r="A450" t="s">
        <v>0</v>
      </c>
      <c r="B450">
        <f t="shared" si="12"/>
        <v>0</v>
      </c>
      <c r="C450" t="s">
        <v>47</v>
      </c>
      <c r="D450" t="s">
        <v>50</v>
      </c>
      <c r="E450">
        <v>23</v>
      </c>
      <c r="F450">
        <v>43</v>
      </c>
      <c r="G450">
        <v>283</v>
      </c>
      <c r="H450">
        <v>1</v>
      </c>
      <c r="I450">
        <v>3</v>
      </c>
      <c r="J450">
        <v>1</v>
      </c>
      <c r="K450">
        <v>8</v>
      </c>
      <c r="L450">
        <v>6.8</v>
      </c>
      <c r="M450">
        <v>6.4</v>
      </c>
      <c r="N450">
        <v>53.5</v>
      </c>
      <c r="O450">
        <v>52.8</v>
      </c>
      <c r="P450">
        <v>25</v>
      </c>
      <c r="Q450">
        <v>106</v>
      </c>
      <c r="R450">
        <v>4.2</v>
      </c>
      <c r="S450">
        <v>0</v>
      </c>
      <c r="T450">
        <v>1</v>
      </c>
      <c r="U450">
        <v>1</v>
      </c>
      <c r="V450">
        <v>0</v>
      </c>
      <c r="W450">
        <v>0</v>
      </c>
      <c r="X450">
        <v>1</v>
      </c>
      <c r="Y450">
        <v>31</v>
      </c>
      <c r="Z450">
        <v>8</v>
      </c>
      <c r="AA450">
        <v>15</v>
      </c>
      <c r="AB450">
        <v>1</v>
      </c>
      <c r="AC450">
        <v>4</v>
      </c>
      <c r="AD450" s="3">
        <v>34.5</v>
      </c>
      <c r="AE450">
        <v>14</v>
      </c>
      <c r="AF450">
        <v>26</v>
      </c>
      <c r="AG450">
        <v>137</v>
      </c>
      <c r="AH450">
        <v>2</v>
      </c>
      <c r="AI450">
        <v>1</v>
      </c>
      <c r="AJ450">
        <v>0</v>
      </c>
      <c r="AK450">
        <v>0</v>
      </c>
      <c r="AL450">
        <v>5.3</v>
      </c>
      <c r="AM450">
        <v>5.3</v>
      </c>
      <c r="AN450">
        <v>53.8</v>
      </c>
      <c r="AO450">
        <v>78.5</v>
      </c>
      <c r="AP450">
        <v>31</v>
      </c>
      <c r="AQ450">
        <v>117</v>
      </c>
      <c r="AR450">
        <v>3.8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3</v>
      </c>
      <c r="AY450">
        <v>136</v>
      </c>
      <c r="AZ450">
        <v>6</v>
      </c>
      <c r="BA450">
        <v>11</v>
      </c>
      <c r="BB450">
        <v>0</v>
      </c>
      <c r="BC450">
        <v>2</v>
      </c>
      <c r="BD450" s="3">
        <f t="shared" si="13"/>
        <v>25.5</v>
      </c>
    </row>
    <row r="451" spans="1:56">
      <c r="A451" t="s">
        <v>1</v>
      </c>
      <c r="B451">
        <f t="shared" ref="B451:B514" si="14">IF(A451="W",1,0)</f>
        <v>1</v>
      </c>
      <c r="C451" t="s">
        <v>47</v>
      </c>
      <c r="D451" t="s">
        <v>64</v>
      </c>
      <c r="E451">
        <v>14</v>
      </c>
      <c r="F451">
        <v>20</v>
      </c>
      <c r="G451">
        <v>208</v>
      </c>
      <c r="H451">
        <v>3</v>
      </c>
      <c r="I451">
        <v>0</v>
      </c>
      <c r="J451">
        <v>2</v>
      </c>
      <c r="K451">
        <v>16</v>
      </c>
      <c r="L451">
        <v>11.2</v>
      </c>
      <c r="M451">
        <v>9.5</v>
      </c>
      <c r="N451">
        <v>70</v>
      </c>
      <c r="O451">
        <v>143.30000000000001</v>
      </c>
      <c r="P451">
        <v>39</v>
      </c>
      <c r="Q451">
        <v>207</v>
      </c>
      <c r="R451">
        <v>5.3</v>
      </c>
      <c r="S451">
        <v>1</v>
      </c>
      <c r="T451">
        <v>1</v>
      </c>
      <c r="U451">
        <v>2</v>
      </c>
      <c r="V451">
        <v>4</v>
      </c>
      <c r="W451">
        <v>4</v>
      </c>
      <c r="X451">
        <v>4</v>
      </c>
      <c r="Y451">
        <v>160</v>
      </c>
      <c r="Z451">
        <v>6</v>
      </c>
      <c r="AA451">
        <v>13</v>
      </c>
      <c r="AB451">
        <v>1</v>
      </c>
      <c r="AC451">
        <v>1</v>
      </c>
      <c r="AD451" s="3">
        <v>36</v>
      </c>
      <c r="AE451">
        <v>27</v>
      </c>
      <c r="AF451">
        <v>46</v>
      </c>
      <c r="AG451">
        <v>262</v>
      </c>
      <c r="AH451">
        <v>3</v>
      </c>
      <c r="AI451">
        <v>2</v>
      </c>
      <c r="AJ451">
        <v>2</v>
      </c>
      <c r="AK451">
        <v>3</v>
      </c>
      <c r="AL451">
        <v>5.8</v>
      </c>
      <c r="AM451">
        <v>5.5</v>
      </c>
      <c r="AN451">
        <v>58.7</v>
      </c>
      <c r="AO451">
        <v>78.400000000000006</v>
      </c>
      <c r="AP451">
        <v>31</v>
      </c>
      <c r="AQ451">
        <v>159</v>
      </c>
      <c r="AR451">
        <v>5.0999999999999996</v>
      </c>
      <c r="AS451">
        <v>1</v>
      </c>
      <c r="AT451">
        <v>0</v>
      </c>
      <c r="AU451">
        <v>0</v>
      </c>
      <c r="AV451">
        <v>4</v>
      </c>
      <c r="AW451">
        <v>4</v>
      </c>
      <c r="AX451">
        <v>5</v>
      </c>
      <c r="AY451">
        <v>246</v>
      </c>
      <c r="AZ451">
        <v>5</v>
      </c>
      <c r="BA451">
        <v>15</v>
      </c>
      <c r="BB451">
        <v>2</v>
      </c>
      <c r="BC451">
        <v>3</v>
      </c>
      <c r="BD451" s="3">
        <f t="shared" ref="BD451:BD514" si="15">60-AD451</f>
        <v>24</v>
      </c>
    </row>
    <row r="452" spans="1:56">
      <c r="A452" t="s">
        <v>0</v>
      </c>
      <c r="B452">
        <f t="shared" si="14"/>
        <v>0</v>
      </c>
      <c r="C452" t="s">
        <v>47</v>
      </c>
      <c r="D452" t="s">
        <v>43</v>
      </c>
      <c r="E452">
        <v>24</v>
      </c>
      <c r="F452">
        <v>39</v>
      </c>
      <c r="G452">
        <v>215</v>
      </c>
      <c r="H452">
        <v>2</v>
      </c>
      <c r="I452">
        <v>0</v>
      </c>
      <c r="J452">
        <v>1</v>
      </c>
      <c r="K452">
        <v>12</v>
      </c>
      <c r="L452">
        <v>5.8</v>
      </c>
      <c r="M452">
        <v>5.4</v>
      </c>
      <c r="N452">
        <v>61.5</v>
      </c>
      <c r="O452">
        <v>93.4</v>
      </c>
      <c r="P452">
        <v>19</v>
      </c>
      <c r="Q452">
        <v>56</v>
      </c>
      <c r="R452">
        <v>2.9</v>
      </c>
      <c r="S452">
        <v>0</v>
      </c>
      <c r="T452">
        <v>1</v>
      </c>
      <c r="U452">
        <v>1</v>
      </c>
      <c r="V452">
        <v>0</v>
      </c>
      <c r="W452">
        <v>1</v>
      </c>
      <c r="X452">
        <v>4</v>
      </c>
      <c r="Y452">
        <v>189</v>
      </c>
      <c r="Z452">
        <v>7</v>
      </c>
      <c r="AA452">
        <v>14</v>
      </c>
      <c r="AB452">
        <v>0</v>
      </c>
      <c r="AC452">
        <v>2</v>
      </c>
      <c r="AD452" s="3">
        <v>27.5</v>
      </c>
      <c r="AE452">
        <v>24</v>
      </c>
      <c r="AF452">
        <v>29</v>
      </c>
      <c r="AG452">
        <v>320</v>
      </c>
      <c r="AH452">
        <v>3</v>
      </c>
      <c r="AI452">
        <v>1</v>
      </c>
      <c r="AJ452">
        <v>3</v>
      </c>
      <c r="AK452">
        <v>17</v>
      </c>
      <c r="AL452">
        <v>11.6</v>
      </c>
      <c r="AM452">
        <v>10</v>
      </c>
      <c r="AN452">
        <v>82.8</v>
      </c>
      <c r="AO452">
        <v>132.80000000000001</v>
      </c>
      <c r="AP452">
        <v>32</v>
      </c>
      <c r="AQ452">
        <v>88</v>
      </c>
      <c r="AR452">
        <v>2.8</v>
      </c>
      <c r="AS452">
        <v>1</v>
      </c>
      <c r="AT452">
        <v>0</v>
      </c>
      <c r="AU452">
        <v>0</v>
      </c>
      <c r="AV452">
        <v>3</v>
      </c>
      <c r="AW452">
        <v>4</v>
      </c>
      <c r="AX452">
        <v>3</v>
      </c>
      <c r="AY452">
        <v>152</v>
      </c>
      <c r="AZ452">
        <v>7</v>
      </c>
      <c r="BA452">
        <v>13</v>
      </c>
      <c r="BB452">
        <v>1</v>
      </c>
      <c r="BC452">
        <v>2</v>
      </c>
      <c r="BD452" s="3">
        <f t="shared" si="15"/>
        <v>32.5</v>
      </c>
    </row>
    <row r="453" spans="1:56">
      <c r="A453" t="s">
        <v>0</v>
      </c>
      <c r="B453">
        <f t="shared" si="14"/>
        <v>0</v>
      </c>
      <c r="C453" t="s">
        <v>47</v>
      </c>
      <c r="D453" t="s">
        <v>62</v>
      </c>
      <c r="E453">
        <v>17</v>
      </c>
      <c r="F453">
        <v>25</v>
      </c>
      <c r="G453">
        <v>236</v>
      </c>
      <c r="H453">
        <v>3</v>
      </c>
      <c r="I453">
        <v>2</v>
      </c>
      <c r="J453">
        <v>3</v>
      </c>
      <c r="K453">
        <v>17</v>
      </c>
      <c r="L453">
        <v>10.1</v>
      </c>
      <c r="M453">
        <v>8.4</v>
      </c>
      <c r="N453">
        <v>68</v>
      </c>
      <c r="O453">
        <v>104.3</v>
      </c>
      <c r="P453">
        <v>21</v>
      </c>
      <c r="Q453">
        <v>106</v>
      </c>
      <c r="R453">
        <v>5</v>
      </c>
      <c r="S453">
        <v>1</v>
      </c>
      <c r="T453">
        <v>2</v>
      </c>
      <c r="U453">
        <v>2</v>
      </c>
      <c r="V453">
        <v>3</v>
      </c>
      <c r="W453">
        <v>4</v>
      </c>
      <c r="X453">
        <v>2</v>
      </c>
      <c r="Y453">
        <v>83</v>
      </c>
      <c r="Z453">
        <v>1</v>
      </c>
      <c r="AA453">
        <v>7</v>
      </c>
      <c r="AB453">
        <v>1</v>
      </c>
      <c r="AC453">
        <v>1</v>
      </c>
      <c r="AD453" s="3">
        <v>24.5</v>
      </c>
      <c r="AE453">
        <v>16</v>
      </c>
      <c r="AF453">
        <v>28</v>
      </c>
      <c r="AG453">
        <v>137</v>
      </c>
      <c r="AH453">
        <v>2</v>
      </c>
      <c r="AI453">
        <v>0</v>
      </c>
      <c r="AJ453">
        <v>2</v>
      </c>
      <c r="AK453">
        <v>16</v>
      </c>
      <c r="AL453">
        <v>5.5</v>
      </c>
      <c r="AM453">
        <v>4.5999999999999996</v>
      </c>
      <c r="AN453">
        <v>57.1</v>
      </c>
      <c r="AO453">
        <v>93.9</v>
      </c>
      <c r="AP453">
        <v>49</v>
      </c>
      <c r="AQ453">
        <v>363</v>
      </c>
      <c r="AR453">
        <v>7.4</v>
      </c>
      <c r="AS453">
        <v>3</v>
      </c>
      <c r="AT453">
        <v>2</v>
      </c>
      <c r="AU453">
        <v>2</v>
      </c>
      <c r="AV453">
        <v>4</v>
      </c>
      <c r="AW453">
        <v>5</v>
      </c>
      <c r="AX453">
        <v>1</v>
      </c>
      <c r="AY453">
        <v>52</v>
      </c>
      <c r="AZ453">
        <v>8</v>
      </c>
      <c r="BA453">
        <v>15</v>
      </c>
      <c r="BB453">
        <v>2</v>
      </c>
      <c r="BC453">
        <v>3</v>
      </c>
      <c r="BD453" s="3">
        <f t="shared" si="15"/>
        <v>35.5</v>
      </c>
    </row>
    <row r="454" spans="1:56">
      <c r="A454" t="s">
        <v>1</v>
      </c>
      <c r="B454">
        <f t="shared" si="14"/>
        <v>1</v>
      </c>
      <c r="C454" t="s">
        <v>47</v>
      </c>
      <c r="D454" t="s">
        <v>51</v>
      </c>
      <c r="E454">
        <v>18</v>
      </c>
      <c r="F454">
        <v>31</v>
      </c>
      <c r="G454">
        <v>182</v>
      </c>
      <c r="H454">
        <v>1</v>
      </c>
      <c r="I454">
        <v>0</v>
      </c>
      <c r="J454">
        <v>0</v>
      </c>
      <c r="K454">
        <v>0</v>
      </c>
      <c r="L454">
        <v>5.9</v>
      </c>
      <c r="M454">
        <v>5.9</v>
      </c>
      <c r="N454">
        <v>58.1</v>
      </c>
      <c r="O454">
        <v>85.7</v>
      </c>
      <c r="P454">
        <v>32</v>
      </c>
      <c r="Q454">
        <v>175</v>
      </c>
      <c r="R454">
        <v>5.5</v>
      </c>
      <c r="S454">
        <v>2</v>
      </c>
      <c r="T454">
        <v>2</v>
      </c>
      <c r="U454">
        <v>2</v>
      </c>
      <c r="V454">
        <v>2</v>
      </c>
      <c r="W454">
        <v>2</v>
      </c>
      <c r="X454">
        <v>3</v>
      </c>
      <c r="Y454">
        <v>134</v>
      </c>
      <c r="Z454">
        <v>6</v>
      </c>
      <c r="AA454">
        <v>13</v>
      </c>
      <c r="AB454">
        <v>1</v>
      </c>
      <c r="AC454">
        <v>2</v>
      </c>
      <c r="AD454" s="3">
        <v>18.5</v>
      </c>
      <c r="AE454">
        <v>20</v>
      </c>
      <c r="AF454">
        <v>25</v>
      </c>
      <c r="AG454">
        <v>254</v>
      </c>
      <c r="AH454">
        <v>0</v>
      </c>
      <c r="AI454">
        <v>2</v>
      </c>
      <c r="AJ454">
        <v>0</v>
      </c>
      <c r="AK454">
        <v>0</v>
      </c>
      <c r="AL454">
        <v>10.199999999999999</v>
      </c>
      <c r="AM454">
        <v>10.199999999999999</v>
      </c>
      <c r="AN454">
        <v>80</v>
      </c>
      <c r="AO454">
        <v>75.7</v>
      </c>
      <c r="AP454">
        <v>25</v>
      </c>
      <c r="AQ454">
        <v>155</v>
      </c>
      <c r="AR454">
        <v>6.2</v>
      </c>
      <c r="AS454">
        <v>2</v>
      </c>
      <c r="AT454">
        <v>2</v>
      </c>
      <c r="AU454">
        <v>3</v>
      </c>
      <c r="AV454">
        <v>1</v>
      </c>
      <c r="AW454">
        <v>2</v>
      </c>
      <c r="AX454">
        <v>1</v>
      </c>
      <c r="AY454">
        <v>39</v>
      </c>
      <c r="AZ454">
        <v>6</v>
      </c>
      <c r="BA454">
        <v>11</v>
      </c>
      <c r="BB454">
        <v>0</v>
      </c>
      <c r="BC454">
        <v>0</v>
      </c>
      <c r="BD454" s="3">
        <f t="shared" si="15"/>
        <v>41.5</v>
      </c>
    </row>
    <row r="455" spans="1:56">
      <c r="A455" t="s">
        <v>1</v>
      </c>
      <c r="B455">
        <f t="shared" si="14"/>
        <v>1</v>
      </c>
      <c r="C455" t="s">
        <v>47</v>
      </c>
      <c r="D455" t="s">
        <v>42</v>
      </c>
      <c r="E455">
        <v>22</v>
      </c>
      <c r="F455">
        <v>30</v>
      </c>
      <c r="G455">
        <v>207</v>
      </c>
      <c r="H455">
        <v>1</v>
      </c>
      <c r="I455">
        <v>1</v>
      </c>
      <c r="J455">
        <v>3</v>
      </c>
      <c r="K455">
        <v>22</v>
      </c>
      <c r="L455">
        <v>7.6</v>
      </c>
      <c r="M455">
        <v>6.3</v>
      </c>
      <c r="N455">
        <v>73.3</v>
      </c>
      <c r="O455">
        <v>89.2</v>
      </c>
      <c r="P455">
        <v>35</v>
      </c>
      <c r="Q455">
        <v>138</v>
      </c>
      <c r="R455">
        <v>3.9</v>
      </c>
      <c r="S455">
        <v>2</v>
      </c>
      <c r="T455">
        <v>1</v>
      </c>
      <c r="U455">
        <v>1</v>
      </c>
      <c r="V455">
        <v>3</v>
      </c>
      <c r="W455">
        <v>3</v>
      </c>
      <c r="X455">
        <v>1</v>
      </c>
      <c r="Y455">
        <v>37</v>
      </c>
      <c r="Z455">
        <v>4</v>
      </c>
      <c r="AA455">
        <v>9</v>
      </c>
      <c r="AB455">
        <v>2</v>
      </c>
      <c r="AC455">
        <v>2</v>
      </c>
      <c r="AD455" s="3">
        <v>37.5</v>
      </c>
      <c r="AE455">
        <v>12</v>
      </c>
      <c r="AF455">
        <v>21</v>
      </c>
      <c r="AG455">
        <v>84</v>
      </c>
      <c r="AH455">
        <v>1</v>
      </c>
      <c r="AI455">
        <v>1</v>
      </c>
      <c r="AJ455">
        <v>5</v>
      </c>
      <c r="AK455">
        <v>27</v>
      </c>
      <c r="AL455">
        <v>5.3</v>
      </c>
      <c r="AM455">
        <v>3.2</v>
      </c>
      <c r="AN455">
        <v>57.1</v>
      </c>
      <c r="AO455">
        <v>62.4</v>
      </c>
      <c r="AP455">
        <v>17</v>
      </c>
      <c r="AQ455">
        <v>72</v>
      </c>
      <c r="AR455">
        <v>4.2</v>
      </c>
      <c r="AS455">
        <v>0</v>
      </c>
      <c r="AT455">
        <v>2</v>
      </c>
      <c r="AU455">
        <v>2</v>
      </c>
      <c r="AV455">
        <v>0</v>
      </c>
      <c r="AW455">
        <v>1</v>
      </c>
      <c r="AX455">
        <v>4</v>
      </c>
      <c r="AY455">
        <v>151</v>
      </c>
      <c r="AZ455">
        <v>4</v>
      </c>
      <c r="BA455">
        <v>11</v>
      </c>
      <c r="BB455">
        <v>0</v>
      </c>
      <c r="BC455">
        <v>0</v>
      </c>
      <c r="BD455" s="3">
        <f t="shared" si="15"/>
        <v>22.5</v>
      </c>
    </row>
    <row r="456" spans="1:56">
      <c r="A456" t="s">
        <v>1</v>
      </c>
      <c r="B456">
        <f t="shared" si="14"/>
        <v>1</v>
      </c>
      <c r="C456" t="s">
        <v>47</v>
      </c>
      <c r="D456" t="s">
        <v>38</v>
      </c>
      <c r="E456">
        <v>24</v>
      </c>
      <c r="F456">
        <v>38</v>
      </c>
      <c r="G456">
        <v>222</v>
      </c>
      <c r="H456">
        <v>1</v>
      </c>
      <c r="I456">
        <v>1</v>
      </c>
      <c r="J456">
        <v>2</v>
      </c>
      <c r="K456">
        <v>16</v>
      </c>
      <c r="L456">
        <v>6.3</v>
      </c>
      <c r="M456">
        <v>5.6</v>
      </c>
      <c r="N456">
        <v>63.2</v>
      </c>
      <c r="O456">
        <v>76.900000000000006</v>
      </c>
      <c r="P456">
        <v>25</v>
      </c>
      <c r="Q456">
        <v>79</v>
      </c>
      <c r="R456">
        <v>3.2</v>
      </c>
      <c r="S456">
        <v>1</v>
      </c>
      <c r="T456">
        <v>4</v>
      </c>
      <c r="U456">
        <v>4</v>
      </c>
      <c r="V456">
        <v>2</v>
      </c>
      <c r="W456">
        <v>2</v>
      </c>
      <c r="X456">
        <v>1</v>
      </c>
      <c r="Y456">
        <v>46</v>
      </c>
      <c r="Z456">
        <v>2</v>
      </c>
      <c r="AA456">
        <v>14</v>
      </c>
      <c r="AB456">
        <v>3</v>
      </c>
      <c r="AC456">
        <v>5</v>
      </c>
      <c r="AD456" s="3">
        <v>32</v>
      </c>
      <c r="AE456">
        <v>16</v>
      </c>
      <c r="AF456">
        <v>25</v>
      </c>
      <c r="AG456">
        <v>294</v>
      </c>
      <c r="AH456">
        <v>1</v>
      </c>
      <c r="AI456">
        <v>3</v>
      </c>
      <c r="AJ456">
        <v>2</v>
      </c>
      <c r="AK456">
        <v>16</v>
      </c>
      <c r="AL456">
        <v>12.4</v>
      </c>
      <c r="AM456">
        <v>10.9</v>
      </c>
      <c r="AN456">
        <v>64</v>
      </c>
      <c r="AO456">
        <v>78.2</v>
      </c>
      <c r="AP456">
        <v>18</v>
      </c>
      <c r="AQ456">
        <v>82</v>
      </c>
      <c r="AR456">
        <v>4.5999999999999996</v>
      </c>
      <c r="AS456">
        <v>1</v>
      </c>
      <c r="AT456">
        <v>2</v>
      </c>
      <c r="AU456">
        <v>3</v>
      </c>
      <c r="AV456">
        <v>2</v>
      </c>
      <c r="AW456">
        <v>2</v>
      </c>
      <c r="AX456">
        <v>1</v>
      </c>
      <c r="AY456">
        <v>46</v>
      </c>
      <c r="AZ456">
        <v>2</v>
      </c>
      <c r="BA456">
        <v>7</v>
      </c>
      <c r="BB456">
        <v>1</v>
      </c>
      <c r="BC456">
        <v>1</v>
      </c>
      <c r="BD456" s="3">
        <f t="shared" si="15"/>
        <v>28</v>
      </c>
    </row>
    <row r="457" spans="1:56">
      <c r="A457" t="s">
        <v>1</v>
      </c>
      <c r="B457">
        <f t="shared" si="14"/>
        <v>1</v>
      </c>
      <c r="C457" t="s">
        <v>47</v>
      </c>
      <c r="D457" t="s">
        <v>48</v>
      </c>
      <c r="E457">
        <v>17</v>
      </c>
      <c r="F457">
        <v>27</v>
      </c>
      <c r="G457">
        <v>152</v>
      </c>
      <c r="H457">
        <v>1</v>
      </c>
      <c r="I457">
        <v>0</v>
      </c>
      <c r="J457">
        <v>1</v>
      </c>
      <c r="K457">
        <v>16</v>
      </c>
      <c r="L457">
        <v>6.2</v>
      </c>
      <c r="M457">
        <v>5.4</v>
      </c>
      <c r="N457">
        <v>63</v>
      </c>
      <c r="O457">
        <v>90.4</v>
      </c>
      <c r="P457">
        <v>33</v>
      </c>
      <c r="Q457">
        <v>163</v>
      </c>
      <c r="R457">
        <v>4.9000000000000004</v>
      </c>
      <c r="S457">
        <v>2</v>
      </c>
      <c r="T457">
        <v>2</v>
      </c>
      <c r="U457">
        <v>2</v>
      </c>
      <c r="V457">
        <v>5</v>
      </c>
      <c r="W457">
        <v>5</v>
      </c>
      <c r="X457">
        <v>3</v>
      </c>
      <c r="Y457">
        <v>81</v>
      </c>
      <c r="Z457">
        <v>7</v>
      </c>
      <c r="AA457">
        <v>12</v>
      </c>
      <c r="AB457">
        <v>0</v>
      </c>
      <c r="AC457">
        <v>1</v>
      </c>
      <c r="AD457" s="3">
        <v>34</v>
      </c>
      <c r="AE457">
        <v>22</v>
      </c>
      <c r="AF457">
        <v>35</v>
      </c>
      <c r="AG457">
        <v>244</v>
      </c>
      <c r="AH457">
        <v>2</v>
      </c>
      <c r="AI457">
        <v>3</v>
      </c>
      <c r="AJ457">
        <v>2</v>
      </c>
      <c r="AK457">
        <v>18</v>
      </c>
      <c r="AL457">
        <v>7.5</v>
      </c>
      <c r="AM457">
        <v>6.6</v>
      </c>
      <c r="AN457">
        <v>62.9</v>
      </c>
      <c r="AO457">
        <v>66.8</v>
      </c>
      <c r="AP457">
        <v>20</v>
      </c>
      <c r="AQ457">
        <v>102</v>
      </c>
      <c r="AR457">
        <v>5.0999999999999996</v>
      </c>
      <c r="AS457">
        <v>0</v>
      </c>
      <c r="AT457">
        <v>1</v>
      </c>
      <c r="AU457">
        <v>3</v>
      </c>
      <c r="AV457">
        <v>2</v>
      </c>
      <c r="AW457">
        <v>2</v>
      </c>
      <c r="AX457">
        <v>2</v>
      </c>
      <c r="AY457">
        <v>95</v>
      </c>
      <c r="AZ457">
        <v>5</v>
      </c>
      <c r="BA457">
        <v>12</v>
      </c>
      <c r="BB457">
        <v>1</v>
      </c>
      <c r="BC457">
        <v>2</v>
      </c>
      <c r="BD457" s="3">
        <f t="shared" si="15"/>
        <v>26</v>
      </c>
    </row>
    <row r="458" spans="1:56">
      <c r="A458" t="s">
        <v>0</v>
      </c>
      <c r="B458">
        <f t="shared" si="14"/>
        <v>0</v>
      </c>
      <c r="C458" t="s">
        <v>47</v>
      </c>
      <c r="D458" t="s">
        <v>50</v>
      </c>
      <c r="E458">
        <v>17</v>
      </c>
      <c r="F458">
        <v>27</v>
      </c>
      <c r="G458">
        <v>188</v>
      </c>
      <c r="H458">
        <v>1</v>
      </c>
      <c r="I458">
        <v>1</v>
      </c>
      <c r="J458">
        <v>2</v>
      </c>
      <c r="K458">
        <v>17</v>
      </c>
      <c r="L458">
        <v>7.6</v>
      </c>
      <c r="M458">
        <v>6.5</v>
      </c>
      <c r="N458">
        <v>63</v>
      </c>
      <c r="O458">
        <v>80.5</v>
      </c>
      <c r="P458">
        <v>28</v>
      </c>
      <c r="Q458">
        <v>103</v>
      </c>
      <c r="R458">
        <v>3.7</v>
      </c>
      <c r="S458">
        <v>0</v>
      </c>
      <c r="T458">
        <v>3</v>
      </c>
      <c r="U458">
        <v>4</v>
      </c>
      <c r="V458">
        <v>1</v>
      </c>
      <c r="W458">
        <v>1</v>
      </c>
      <c r="X458">
        <v>1</v>
      </c>
      <c r="Y458">
        <v>37</v>
      </c>
      <c r="Z458">
        <v>4</v>
      </c>
      <c r="AA458">
        <v>12</v>
      </c>
      <c r="AB458">
        <v>1</v>
      </c>
      <c r="AC458">
        <v>2</v>
      </c>
      <c r="AD458" s="3">
        <v>32</v>
      </c>
      <c r="AE458">
        <v>23</v>
      </c>
      <c r="AF458">
        <v>34</v>
      </c>
      <c r="AG458">
        <v>219</v>
      </c>
      <c r="AH458">
        <v>0</v>
      </c>
      <c r="AI458">
        <v>0</v>
      </c>
      <c r="AJ458">
        <v>1</v>
      </c>
      <c r="AK458">
        <v>5</v>
      </c>
      <c r="AL458">
        <v>6.6</v>
      </c>
      <c r="AM458">
        <v>6.3</v>
      </c>
      <c r="AN458">
        <v>67.599999999999994</v>
      </c>
      <c r="AO458">
        <v>85.3</v>
      </c>
      <c r="AP458">
        <v>25</v>
      </c>
      <c r="AQ458">
        <v>104</v>
      </c>
      <c r="AR458">
        <v>4.2</v>
      </c>
      <c r="AS458">
        <v>2</v>
      </c>
      <c r="AT458">
        <v>2</v>
      </c>
      <c r="AU458">
        <v>3</v>
      </c>
      <c r="AV458">
        <v>2</v>
      </c>
      <c r="AW458">
        <v>2</v>
      </c>
      <c r="AX458">
        <v>4</v>
      </c>
      <c r="AY458">
        <v>188</v>
      </c>
      <c r="AZ458">
        <v>4</v>
      </c>
      <c r="BA458">
        <v>12</v>
      </c>
      <c r="BB458">
        <v>2</v>
      </c>
      <c r="BC458">
        <v>2</v>
      </c>
      <c r="BD458" s="3">
        <f t="shared" si="15"/>
        <v>28</v>
      </c>
    </row>
    <row r="459" spans="1:56">
      <c r="A459" t="s">
        <v>1</v>
      </c>
      <c r="B459">
        <f t="shared" si="14"/>
        <v>1</v>
      </c>
      <c r="C459" t="s">
        <v>51</v>
      </c>
      <c r="D459" t="s">
        <v>54</v>
      </c>
      <c r="E459">
        <v>8</v>
      </c>
      <c r="F459">
        <v>17</v>
      </c>
      <c r="G459">
        <v>105</v>
      </c>
      <c r="H459">
        <v>2</v>
      </c>
      <c r="I459">
        <v>1</v>
      </c>
      <c r="J459">
        <v>2</v>
      </c>
      <c r="K459">
        <v>16</v>
      </c>
      <c r="L459">
        <v>7.1</v>
      </c>
      <c r="M459">
        <v>5.5</v>
      </c>
      <c r="N459">
        <v>47.1</v>
      </c>
      <c r="O459">
        <v>81.7</v>
      </c>
      <c r="P459">
        <v>37</v>
      </c>
      <c r="Q459">
        <v>99</v>
      </c>
      <c r="R459">
        <v>2.7</v>
      </c>
      <c r="S459">
        <v>1</v>
      </c>
      <c r="T459">
        <v>0</v>
      </c>
      <c r="U459">
        <v>0</v>
      </c>
      <c r="V459">
        <v>1</v>
      </c>
      <c r="W459">
        <v>3</v>
      </c>
      <c r="X459">
        <v>6</v>
      </c>
      <c r="Y459">
        <v>277</v>
      </c>
      <c r="Z459">
        <v>5</v>
      </c>
      <c r="AA459">
        <v>14</v>
      </c>
      <c r="AB459">
        <v>0</v>
      </c>
      <c r="AC459">
        <v>0</v>
      </c>
      <c r="AD459" s="3">
        <v>26.5</v>
      </c>
      <c r="AE459">
        <v>13</v>
      </c>
      <c r="AF459">
        <v>28</v>
      </c>
      <c r="AG459">
        <v>155</v>
      </c>
      <c r="AH459">
        <v>0</v>
      </c>
      <c r="AI459">
        <v>1</v>
      </c>
      <c r="AJ459">
        <v>2</v>
      </c>
      <c r="AK459">
        <v>9</v>
      </c>
      <c r="AL459">
        <v>5.9</v>
      </c>
      <c r="AM459">
        <v>5.2</v>
      </c>
      <c r="AN459">
        <v>46.4</v>
      </c>
      <c r="AO459">
        <v>49</v>
      </c>
      <c r="AP459">
        <v>37</v>
      </c>
      <c r="AQ459">
        <v>176</v>
      </c>
      <c r="AR459">
        <v>4.8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4</v>
      </c>
      <c r="AY459">
        <v>161</v>
      </c>
      <c r="AZ459">
        <v>8</v>
      </c>
      <c r="BA459">
        <v>17</v>
      </c>
      <c r="BB459">
        <v>0</v>
      </c>
      <c r="BC459">
        <v>2</v>
      </c>
      <c r="BD459" s="3">
        <f t="shared" si="15"/>
        <v>33.5</v>
      </c>
    </row>
    <row r="460" spans="1:56">
      <c r="A460" t="s">
        <v>0</v>
      </c>
      <c r="B460">
        <f t="shared" si="14"/>
        <v>0</v>
      </c>
      <c r="C460" t="s">
        <v>51</v>
      </c>
      <c r="D460" t="s">
        <v>47</v>
      </c>
      <c r="E460">
        <v>7</v>
      </c>
      <c r="F460">
        <v>11</v>
      </c>
      <c r="G460">
        <v>48</v>
      </c>
      <c r="H460">
        <v>0</v>
      </c>
      <c r="I460">
        <v>1</v>
      </c>
      <c r="J460">
        <v>3</v>
      </c>
      <c r="K460">
        <v>22</v>
      </c>
      <c r="L460">
        <v>6.4</v>
      </c>
      <c r="M460">
        <v>3.4</v>
      </c>
      <c r="N460">
        <v>63.6</v>
      </c>
      <c r="O460">
        <v>35.4</v>
      </c>
      <c r="P460">
        <v>27</v>
      </c>
      <c r="Q460">
        <v>180</v>
      </c>
      <c r="R460">
        <v>6.7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4</v>
      </c>
      <c r="Y460">
        <v>198</v>
      </c>
      <c r="Z460">
        <v>1</v>
      </c>
      <c r="AA460">
        <v>7</v>
      </c>
      <c r="AB460">
        <v>0</v>
      </c>
      <c r="AC460">
        <v>1</v>
      </c>
      <c r="AD460" s="3">
        <v>22.5</v>
      </c>
      <c r="AE460">
        <v>19</v>
      </c>
      <c r="AF460">
        <v>25</v>
      </c>
      <c r="AG460">
        <v>211</v>
      </c>
      <c r="AH460">
        <v>2</v>
      </c>
      <c r="AI460">
        <v>0</v>
      </c>
      <c r="AJ460">
        <v>3</v>
      </c>
      <c r="AK460">
        <v>23</v>
      </c>
      <c r="AL460">
        <v>9.4</v>
      </c>
      <c r="AM460">
        <v>7.5</v>
      </c>
      <c r="AN460">
        <v>76</v>
      </c>
      <c r="AO460">
        <v>127.2</v>
      </c>
      <c r="AP460">
        <v>38</v>
      </c>
      <c r="AQ460">
        <v>203</v>
      </c>
      <c r="AR460">
        <v>5.3</v>
      </c>
      <c r="AS460">
        <v>1</v>
      </c>
      <c r="AT460">
        <v>2</v>
      </c>
      <c r="AU460">
        <v>2</v>
      </c>
      <c r="AV460">
        <v>3</v>
      </c>
      <c r="AW460">
        <v>3</v>
      </c>
      <c r="AX460">
        <v>2</v>
      </c>
      <c r="AY460">
        <v>122</v>
      </c>
      <c r="AZ460">
        <v>5</v>
      </c>
      <c r="BA460">
        <v>9</v>
      </c>
      <c r="BB460">
        <v>0</v>
      </c>
      <c r="BC460">
        <v>0</v>
      </c>
      <c r="BD460" s="3">
        <f t="shared" si="15"/>
        <v>37.5</v>
      </c>
    </row>
    <row r="461" spans="1:56">
      <c r="A461" t="s">
        <v>1</v>
      </c>
      <c r="B461">
        <f t="shared" si="14"/>
        <v>1</v>
      </c>
      <c r="C461" t="s">
        <v>51</v>
      </c>
      <c r="D461" t="s">
        <v>53</v>
      </c>
      <c r="E461">
        <v>8</v>
      </c>
      <c r="F461">
        <v>17</v>
      </c>
      <c r="G461">
        <v>82</v>
      </c>
      <c r="H461">
        <v>0</v>
      </c>
      <c r="I461">
        <v>2</v>
      </c>
      <c r="J461">
        <v>5</v>
      </c>
      <c r="K461">
        <v>24</v>
      </c>
      <c r="L461">
        <v>6.2</v>
      </c>
      <c r="M461">
        <v>3.7</v>
      </c>
      <c r="N461">
        <v>47.1</v>
      </c>
      <c r="O461">
        <v>21.8</v>
      </c>
      <c r="P461">
        <v>40</v>
      </c>
      <c r="Q461">
        <v>281</v>
      </c>
      <c r="R461">
        <v>7</v>
      </c>
      <c r="S461">
        <v>2</v>
      </c>
      <c r="T461">
        <v>3</v>
      </c>
      <c r="U461">
        <v>3</v>
      </c>
      <c r="V461">
        <v>2</v>
      </c>
      <c r="W461">
        <v>2</v>
      </c>
      <c r="X461">
        <v>4</v>
      </c>
      <c r="Y461">
        <v>182</v>
      </c>
      <c r="Z461">
        <v>6</v>
      </c>
      <c r="AA461">
        <v>14</v>
      </c>
      <c r="AB461">
        <v>0</v>
      </c>
      <c r="AC461">
        <v>0</v>
      </c>
      <c r="AD461" s="3">
        <v>17.5</v>
      </c>
      <c r="AE461">
        <v>20</v>
      </c>
      <c r="AF461">
        <v>32</v>
      </c>
      <c r="AG461">
        <v>237</v>
      </c>
      <c r="AH461">
        <v>1</v>
      </c>
      <c r="AI461">
        <v>2</v>
      </c>
      <c r="AJ461">
        <v>1</v>
      </c>
      <c r="AK461">
        <v>8</v>
      </c>
      <c r="AL461">
        <v>7.7</v>
      </c>
      <c r="AM461">
        <v>7.2</v>
      </c>
      <c r="AN461">
        <v>62.5</v>
      </c>
      <c r="AO461">
        <v>69.400000000000006</v>
      </c>
      <c r="AP461">
        <v>24</v>
      </c>
      <c r="AQ461">
        <v>92</v>
      </c>
      <c r="AR461">
        <v>3.8</v>
      </c>
      <c r="AS461">
        <v>1</v>
      </c>
      <c r="AT461">
        <v>2</v>
      </c>
      <c r="AU461">
        <v>2</v>
      </c>
      <c r="AV461">
        <v>2</v>
      </c>
      <c r="AW461">
        <v>2</v>
      </c>
      <c r="AX461">
        <v>5</v>
      </c>
      <c r="AY461">
        <v>242</v>
      </c>
      <c r="AZ461">
        <v>3</v>
      </c>
      <c r="BA461">
        <v>12</v>
      </c>
      <c r="BB461">
        <v>1</v>
      </c>
      <c r="BC461">
        <v>1</v>
      </c>
      <c r="BD461" s="3">
        <f t="shared" si="15"/>
        <v>42.5</v>
      </c>
    </row>
    <row r="462" spans="1:56">
      <c r="A462" t="s">
        <v>0</v>
      </c>
      <c r="B462">
        <f t="shared" si="14"/>
        <v>0</v>
      </c>
      <c r="C462" t="s">
        <v>51</v>
      </c>
      <c r="D462" t="s">
        <v>63</v>
      </c>
      <c r="E462">
        <v>11</v>
      </c>
      <c r="F462">
        <v>22</v>
      </c>
      <c r="G462">
        <v>155</v>
      </c>
      <c r="H462">
        <v>0</v>
      </c>
      <c r="I462">
        <v>0</v>
      </c>
      <c r="J462">
        <v>6</v>
      </c>
      <c r="K462">
        <v>19</v>
      </c>
      <c r="L462">
        <v>7.9</v>
      </c>
      <c r="M462">
        <v>5.5</v>
      </c>
      <c r="N462">
        <v>50</v>
      </c>
      <c r="O462">
        <v>73.099999999999994</v>
      </c>
      <c r="P462">
        <v>32</v>
      </c>
      <c r="Q462">
        <v>149</v>
      </c>
      <c r="R462">
        <v>4.7</v>
      </c>
      <c r="S462">
        <v>0</v>
      </c>
      <c r="T462">
        <v>4</v>
      </c>
      <c r="U462">
        <v>4</v>
      </c>
      <c r="V462">
        <v>0</v>
      </c>
      <c r="W462">
        <v>0</v>
      </c>
      <c r="X462">
        <v>5</v>
      </c>
      <c r="Y462">
        <v>264</v>
      </c>
      <c r="Z462">
        <v>5</v>
      </c>
      <c r="AA462">
        <v>15</v>
      </c>
      <c r="AB462">
        <v>0</v>
      </c>
      <c r="AC462">
        <v>0</v>
      </c>
      <c r="AD462" s="3">
        <v>28.5</v>
      </c>
      <c r="AE462">
        <v>9</v>
      </c>
      <c r="AF462">
        <v>16</v>
      </c>
      <c r="AG462">
        <v>71</v>
      </c>
      <c r="AH462">
        <v>0</v>
      </c>
      <c r="AI462">
        <v>1</v>
      </c>
      <c r="AJ462">
        <v>1</v>
      </c>
      <c r="AK462">
        <v>11</v>
      </c>
      <c r="AL462">
        <v>5.0999999999999996</v>
      </c>
      <c r="AM462">
        <v>4.2</v>
      </c>
      <c r="AN462">
        <v>56.3</v>
      </c>
      <c r="AO462">
        <v>41.4</v>
      </c>
      <c r="AP462">
        <v>44</v>
      </c>
      <c r="AQ462">
        <v>262</v>
      </c>
      <c r="AR462">
        <v>6</v>
      </c>
      <c r="AS462">
        <v>2</v>
      </c>
      <c r="AT462">
        <v>2</v>
      </c>
      <c r="AU462">
        <v>3</v>
      </c>
      <c r="AV462">
        <v>2</v>
      </c>
      <c r="AW462">
        <v>2</v>
      </c>
      <c r="AX462">
        <v>5</v>
      </c>
      <c r="AY462">
        <v>273</v>
      </c>
      <c r="AZ462">
        <v>6</v>
      </c>
      <c r="BA462">
        <v>14</v>
      </c>
      <c r="BB462">
        <v>0</v>
      </c>
      <c r="BC462">
        <v>0</v>
      </c>
      <c r="BD462" s="3">
        <f t="shared" si="15"/>
        <v>31.5</v>
      </c>
    </row>
    <row r="463" spans="1:56">
      <c r="A463" t="s">
        <v>0</v>
      </c>
      <c r="B463">
        <f t="shared" si="14"/>
        <v>0</v>
      </c>
      <c r="C463" t="s">
        <v>51</v>
      </c>
      <c r="D463" t="s">
        <v>48</v>
      </c>
      <c r="E463">
        <v>15</v>
      </c>
      <c r="F463">
        <v>21</v>
      </c>
      <c r="G463">
        <v>193</v>
      </c>
      <c r="H463">
        <v>1</v>
      </c>
      <c r="I463">
        <v>0</v>
      </c>
      <c r="J463">
        <v>2</v>
      </c>
      <c r="K463">
        <v>15</v>
      </c>
      <c r="L463">
        <v>9.9</v>
      </c>
      <c r="M463">
        <v>8.4</v>
      </c>
      <c r="N463">
        <v>71.400000000000006</v>
      </c>
      <c r="O463">
        <v>115.8</v>
      </c>
      <c r="P463">
        <v>24</v>
      </c>
      <c r="Q463">
        <v>78</v>
      </c>
      <c r="R463">
        <v>3.3</v>
      </c>
      <c r="S463">
        <v>1</v>
      </c>
      <c r="T463">
        <v>3</v>
      </c>
      <c r="U463">
        <v>3</v>
      </c>
      <c r="V463">
        <v>1</v>
      </c>
      <c r="W463">
        <v>1</v>
      </c>
      <c r="X463">
        <v>2</v>
      </c>
      <c r="Y463">
        <v>112</v>
      </c>
      <c r="Z463">
        <v>4</v>
      </c>
      <c r="AA463">
        <v>10</v>
      </c>
      <c r="AB463">
        <v>1</v>
      </c>
      <c r="AC463">
        <v>1</v>
      </c>
      <c r="AD463" s="3">
        <v>23.5</v>
      </c>
      <c r="AE463">
        <v>33</v>
      </c>
      <c r="AF463">
        <v>42</v>
      </c>
      <c r="AG463">
        <v>312</v>
      </c>
      <c r="AH463">
        <v>1</v>
      </c>
      <c r="AI463">
        <v>1</v>
      </c>
      <c r="AJ463">
        <v>1</v>
      </c>
      <c r="AK463">
        <v>7</v>
      </c>
      <c r="AL463">
        <v>7.6</v>
      </c>
      <c r="AM463">
        <v>7.3</v>
      </c>
      <c r="AN463">
        <v>78.599999999999994</v>
      </c>
      <c r="AO463">
        <v>95.6</v>
      </c>
      <c r="AP463">
        <v>31</v>
      </c>
      <c r="AQ463">
        <v>117</v>
      </c>
      <c r="AR463">
        <v>3.8</v>
      </c>
      <c r="AS463">
        <v>3</v>
      </c>
      <c r="AT463">
        <v>0</v>
      </c>
      <c r="AU463">
        <v>2</v>
      </c>
      <c r="AV463">
        <v>3</v>
      </c>
      <c r="AW463">
        <v>3</v>
      </c>
      <c r="AX463">
        <v>1</v>
      </c>
      <c r="AY463">
        <v>15</v>
      </c>
      <c r="AZ463">
        <v>12</v>
      </c>
      <c r="BA463">
        <v>15</v>
      </c>
      <c r="BB463">
        <v>0</v>
      </c>
      <c r="BC463">
        <v>0</v>
      </c>
      <c r="BD463" s="3">
        <f t="shared" si="15"/>
        <v>36.5</v>
      </c>
    </row>
    <row r="464" spans="1:56">
      <c r="A464" t="s">
        <v>0</v>
      </c>
      <c r="B464">
        <f t="shared" si="14"/>
        <v>0</v>
      </c>
      <c r="C464" t="s">
        <v>51</v>
      </c>
      <c r="D464" t="s">
        <v>61</v>
      </c>
      <c r="E464">
        <v>14</v>
      </c>
      <c r="F464">
        <v>27</v>
      </c>
      <c r="G464">
        <v>154</v>
      </c>
      <c r="H464">
        <v>1</v>
      </c>
      <c r="I464">
        <v>1</v>
      </c>
      <c r="J464">
        <v>5</v>
      </c>
      <c r="K464">
        <v>36</v>
      </c>
      <c r="L464">
        <v>7</v>
      </c>
      <c r="M464">
        <v>4.8</v>
      </c>
      <c r="N464">
        <v>51.9</v>
      </c>
      <c r="O464">
        <v>66</v>
      </c>
      <c r="P464">
        <v>37</v>
      </c>
      <c r="Q464">
        <v>237</v>
      </c>
      <c r="R464">
        <v>6.4</v>
      </c>
      <c r="S464">
        <v>0</v>
      </c>
      <c r="T464">
        <v>0</v>
      </c>
      <c r="U464">
        <v>0</v>
      </c>
      <c r="V464">
        <v>1</v>
      </c>
      <c r="W464">
        <v>1</v>
      </c>
      <c r="X464">
        <v>4</v>
      </c>
      <c r="Y464">
        <v>185</v>
      </c>
      <c r="Z464">
        <v>5</v>
      </c>
      <c r="AA464">
        <v>13</v>
      </c>
      <c r="AB464">
        <v>1</v>
      </c>
      <c r="AC464">
        <v>4</v>
      </c>
      <c r="AD464" s="3">
        <v>32</v>
      </c>
      <c r="AE464">
        <v>12</v>
      </c>
      <c r="AF464">
        <v>22</v>
      </c>
      <c r="AG464">
        <v>86</v>
      </c>
      <c r="AH464">
        <v>0</v>
      </c>
      <c r="AI464">
        <v>0</v>
      </c>
      <c r="AJ464">
        <v>3</v>
      </c>
      <c r="AK464">
        <v>13</v>
      </c>
      <c r="AL464">
        <v>4.5</v>
      </c>
      <c r="AM464">
        <v>3.4</v>
      </c>
      <c r="AN464">
        <v>54.5</v>
      </c>
      <c r="AO464">
        <v>63.8</v>
      </c>
      <c r="AP464">
        <v>28</v>
      </c>
      <c r="AQ464">
        <v>128</v>
      </c>
      <c r="AR464">
        <v>4.5999999999999996</v>
      </c>
      <c r="AS464">
        <v>1</v>
      </c>
      <c r="AT464">
        <v>2</v>
      </c>
      <c r="AU464">
        <v>3</v>
      </c>
      <c r="AV464">
        <v>0</v>
      </c>
      <c r="AW464">
        <v>0</v>
      </c>
      <c r="AX464">
        <v>6</v>
      </c>
      <c r="AY464">
        <v>307</v>
      </c>
      <c r="AZ464">
        <v>2</v>
      </c>
      <c r="BA464">
        <v>11</v>
      </c>
      <c r="BB464">
        <v>0</v>
      </c>
      <c r="BC464">
        <v>0</v>
      </c>
      <c r="BD464" s="3">
        <f t="shared" si="15"/>
        <v>28</v>
      </c>
    </row>
    <row r="465" spans="1:56">
      <c r="A465" t="s">
        <v>1</v>
      </c>
      <c r="B465">
        <f t="shared" si="14"/>
        <v>1</v>
      </c>
      <c r="C465" t="s">
        <v>51</v>
      </c>
      <c r="D465" t="s">
        <v>39</v>
      </c>
      <c r="E465">
        <v>13</v>
      </c>
      <c r="F465">
        <v>21</v>
      </c>
      <c r="G465">
        <v>147</v>
      </c>
      <c r="H465">
        <v>1</v>
      </c>
      <c r="I465">
        <v>1</v>
      </c>
      <c r="J465">
        <v>4</v>
      </c>
      <c r="K465">
        <v>32</v>
      </c>
      <c r="L465">
        <v>8.5</v>
      </c>
      <c r="M465">
        <v>5.9</v>
      </c>
      <c r="N465">
        <v>61.9</v>
      </c>
      <c r="O465">
        <v>78.900000000000006</v>
      </c>
      <c r="P465">
        <v>45</v>
      </c>
      <c r="Q465">
        <v>243</v>
      </c>
      <c r="R465">
        <v>5.4</v>
      </c>
      <c r="S465">
        <v>2</v>
      </c>
      <c r="T465">
        <v>4</v>
      </c>
      <c r="U465">
        <v>4</v>
      </c>
      <c r="V465">
        <v>3</v>
      </c>
      <c r="W465">
        <v>3</v>
      </c>
      <c r="X465">
        <v>2</v>
      </c>
      <c r="Y465">
        <v>81</v>
      </c>
      <c r="Z465">
        <v>11</v>
      </c>
      <c r="AA465">
        <v>18</v>
      </c>
      <c r="AB465">
        <v>0</v>
      </c>
      <c r="AC465">
        <v>1</v>
      </c>
      <c r="AD465" s="3">
        <v>37</v>
      </c>
      <c r="AE465">
        <v>17</v>
      </c>
      <c r="AF465">
        <v>28</v>
      </c>
      <c r="AG465">
        <v>190</v>
      </c>
      <c r="AH465">
        <v>1</v>
      </c>
      <c r="AI465">
        <v>3</v>
      </c>
      <c r="AJ465">
        <v>1</v>
      </c>
      <c r="AK465">
        <v>8</v>
      </c>
      <c r="AL465">
        <v>7.1</v>
      </c>
      <c r="AM465">
        <v>6.6</v>
      </c>
      <c r="AN465">
        <v>60.7</v>
      </c>
      <c r="AO465">
        <v>53.3</v>
      </c>
      <c r="AP465">
        <v>19</v>
      </c>
      <c r="AQ465">
        <v>70</v>
      </c>
      <c r="AR465">
        <v>3.7</v>
      </c>
      <c r="AS465">
        <v>1</v>
      </c>
      <c r="AT465">
        <v>0</v>
      </c>
      <c r="AU465">
        <v>0</v>
      </c>
      <c r="AV465">
        <v>2</v>
      </c>
      <c r="AW465">
        <v>2</v>
      </c>
      <c r="AX465">
        <v>4</v>
      </c>
      <c r="AY465">
        <v>160</v>
      </c>
      <c r="AZ465">
        <v>5</v>
      </c>
      <c r="BA465">
        <v>10</v>
      </c>
      <c r="BB465">
        <v>0</v>
      </c>
      <c r="BC465">
        <v>1</v>
      </c>
      <c r="BD465" s="3">
        <f t="shared" si="15"/>
        <v>23</v>
      </c>
    </row>
    <row r="466" spans="1:56">
      <c r="A466" t="s">
        <v>0</v>
      </c>
      <c r="B466">
        <f t="shared" si="14"/>
        <v>0</v>
      </c>
      <c r="C466" t="s">
        <v>51</v>
      </c>
      <c r="D466" t="s">
        <v>64</v>
      </c>
      <c r="E466">
        <v>18</v>
      </c>
      <c r="F466">
        <v>24</v>
      </c>
      <c r="G466">
        <v>131</v>
      </c>
      <c r="H466">
        <v>2</v>
      </c>
      <c r="I466">
        <v>0</v>
      </c>
      <c r="J466">
        <v>4</v>
      </c>
      <c r="K466">
        <v>25</v>
      </c>
      <c r="L466">
        <v>6.5</v>
      </c>
      <c r="M466">
        <v>4.7</v>
      </c>
      <c r="N466">
        <v>75</v>
      </c>
      <c r="O466">
        <v>115.1</v>
      </c>
      <c r="P466">
        <v>43</v>
      </c>
      <c r="Q466">
        <v>240</v>
      </c>
      <c r="R466">
        <v>5.6</v>
      </c>
      <c r="S466">
        <v>2</v>
      </c>
      <c r="T466">
        <v>1</v>
      </c>
      <c r="U466">
        <v>1</v>
      </c>
      <c r="V466">
        <v>2</v>
      </c>
      <c r="W466">
        <v>2</v>
      </c>
      <c r="X466">
        <v>4</v>
      </c>
      <c r="Y466">
        <v>203</v>
      </c>
      <c r="Z466">
        <v>6</v>
      </c>
      <c r="AA466">
        <v>15</v>
      </c>
      <c r="AB466">
        <v>2</v>
      </c>
      <c r="AC466">
        <v>3</v>
      </c>
      <c r="AD466" s="3">
        <v>36</v>
      </c>
      <c r="AE466">
        <v>21</v>
      </c>
      <c r="AF466">
        <v>27</v>
      </c>
      <c r="AG466">
        <v>242</v>
      </c>
      <c r="AH466">
        <v>2</v>
      </c>
      <c r="AI466">
        <v>1</v>
      </c>
      <c r="AJ466">
        <v>1</v>
      </c>
      <c r="AK466">
        <v>8</v>
      </c>
      <c r="AL466">
        <v>9.3000000000000007</v>
      </c>
      <c r="AM466">
        <v>8.6</v>
      </c>
      <c r="AN466">
        <v>77.8</v>
      </c>
      <c r="AO466">
        <v>113.3</v>
      </c>
      <c r="AP466">
        <v>29</v>
      </c>
      <c r="AQ466">
        <v>200</v>
      </c>
      <c r="AR466">
        <v>6.9</v>
      </c>
      <c r="AS466">
        <v>4</v>
      </c>
      <c r="AT466">
        <v>0</v>
      </c>
      <c r="AU466">
        <v>0</v>
      </c>
      <c r="AV466">
        <v>7</v>
      </c>
      <c r="AW466">
        <v>7</v>
      </c>
      <c r="AX466">
        <v>2</v>
      </c>
      <c r="AY466">
        <v>142</v>
      </c>
      <c r="AZ466">
        <v>9</v>
      </c>
      <c r="BA466">
        <v>11</v>
      </c>
      <c r="BB466">
        <v>0</v>
      </c>
      <c r="BC466">
        <v>0</v>
      </c>
      <c r="BD466" s="3">
        <f t="shared" si="15"/>
        <v>24</v>
      </c>
    </row>
    <row r="467" spans="1:56">
      <c r="A467" t="s">
        <v>0</v>
      </c>
      <c r="B467">
        <f t="shared" si="14"/>
        <v>0</v>
      </c>
      <c r="C467" t="s">
        <v>51</v>
      </c>
      <c r="D467" t="s">
        <v>38</v>
      </c>
      <c r="E467">
        <v>17</v>
      </c>
      <c r="F467">
        <v>28</v>
      </c>
      <c r="G467">
        <v>116</v>
      </c>
      <c r="H467">
        <v>3</v>
      </c>
      <c r="I467">
        <v>0</v>
      </c>
      <c r="J467">
        <v>2</v>
      </c>
      <c r="K467">
        <v>7</v>
      </c>
      <c r="L467">
        <v>4.4000000000000004</v>
      </c>
      <c r="M467">
        <v>3.9</v>
      </c>
      <c r="N467">
        <v>60.7</v>
      </c>
      <c r="O467">
        <v>105.7</v>
      </c>
      <c r="P467">
        <v>40</v>
      </c>
      <c r="Q467">
        <v>252</v>
      </c>
      <c r="R467">
        <v>6.3</v>
      </c>
      <c r="S467">
        <v>1</v>
      </c>
      <c r="T467">
        <v>1</v>
      </c>
      <c r="U467">
        <v>1</v>
      </c>
      <c r="V467">
        <v>3</v>
      </c>
      <c r="W467">
        <v>3</v>
      </c>
      <c r="X467">
        <v>3</v>
      </c>
      <c r="Y467">
        <v>83</v>
      </c>
      <c r="Z467">
        <v>10</v>
      </c>
      <c r="AA467">
        <v>16</v>
      </c>
      <c r="AB467">
        <v>1</v>
      </c>
      <c r="AC467">
        <v>2</v>
      </c>
      <c r="AD467" s="3">
        <v>35</v>
      </c>
      <c r="AE467">
        <v>21</v>
      </c>
      <c r="AF467">
        <v>30</v>
      </c>
      <c r="AG467">
        <v>302</v>
      </c>
      <c r="AH467">
        <v>3</v>
      </c>
      <c r="AI467">
        <v>0</v>
      </c>
      <c r="AJ467">
        <v>0</v>
      </c>
      <c r="AK467">
        <v>0</v>
      </c>
      <c r="AL467">
        <v>10.1</v>
      </c>
      <c r="AM467">
        <v>10.1</v>
      </c>
      <c r="AN467">
        <v>70</v>
      </c>
      <c r="AO467">
        <v>135.69999999999999</v>
      </c>
      <c r="AP467">
        <v>23</v>
      </c>
      <c r="AQ467">
        <v>77</v>
      </c>
      <c r="AR467">
        <v>3.3</v>
      </c>
      <c r="AS467">
        <v>1</v>
      </c>
      <c r="AT467">
        <v>0</v>
      </c>
      <c r="AU467">
        <v>1</v>
      </c>
      <c r="AV467">
        <v>5</v>
      </c>
      <c r="AW467">
        <v>5</v>
      </c>
      <c r="AX467">
        <v>1</v>
      </c>
      <c r="AY467">
        <v>51</v>
      </c>
      <c r="AZ467">
        <v>5</v>
      </c>
      <c r="BA467">
        <v>10</v>
      </c>
      <c r="BB467">
        <v>0</v>
      </c>
      <c r="BC467">
        <v>2</v>
      </c>
      <c r="BD467" s="3">
        <f t="shared" si="15"/>
        <v>25</v>
      </c>
    </row>
    <row r="468" spans="1:56">
      <c r="A468" t="s">
        <v>0</v>
      </c>
      <c r="B468">
        <f t="shared" si="14"/>
        <v>0</v>
      </c>
      <c r="C468" t="s">
        <v>51</v>
      </c>
      <c r="D468" t="s">
        <v>50</v>
      </c>
      <c r="E468">
        <v>12</v>
      </c>
      <c r="F468">
        <v>20</v>
      </c>
      <c r="G468">
        <v>150</v>
      </c>
      <c r="H468">
        <v>2</v>
      </c>
      <c r="I468">
        <v>1</v>
      </c>
      <c r="J468">
        <v>3</v>
      </c>
      <c r="K468">
        <v>17</v>
      </c>
      <c r="L468">
        <v>8.4</v>
      </c>
      <c r="M468">
        <v>6.5</v>
      </c>
      <c r="N468">
        <v>60</v>
      </c>
      <c r="O468">
        <v>95.8</v>
      </c>
      <c r="P468">
        <v>35</v>
      </c>
      <c r="Q468">
        <v>258</v>
      </c>
      <c r="R468">
        <v>7.4</v>
      </c>
      <c r="S468">
        <v>2</v>
      </c>
      <c r="T468">
        <v>1</v>
      </c>
      <c r="U468">
        <v>1</v>
      </c>
      <c r="V468">
        <v>3</v>
      </c>
      <c r="W468">
        <v>4</v>
      </c>
      <c r="X468">
        <v>3</v>
      </c>
      <c r="Y468">
        <v>129</v>
      </c>
      <c r="Z468">
        <v>6</v>
      </c>
      <c r="AA468">
        <v>11</v>
      </c>
      <c r="AB468">
        <v>0</v>
      </c>
      <c r="AC468">
        <v>1</v>
      </c>
      <c r="AD468" s="3">
        <v>29</v>
      </c>
      <c r="AE468">
        <v>19</v>
      </c>
      <c r="AF468">
        <v>26</v>
      </c>
      <c r="AG468">
        <v>228</v>
      </c>
      <c r="AH468">
        <v>1</v>
      </c>
      <c r="AI468">
        <v>0</v>
      </c>
      <c r="AJ468">
        <v>2</v>
      </c>
      <c r="AK468">
        <v>8</v>
      </c>
      <c r="AL468">
        <v>9.1</v>
      </c>
      <c r="AM468">
        <v>8.1</v>
      </c>
      <c r="AN468">
        <v>73.099999999999994</v>
      </c>
      <c r="AO468">
        <v>112.3</v>
      </c>
      <c r="AP468">
        <v>31</v>
      </c>
      <c r="AQ468">
        <v>95</v>
      </c>
      <c r="AR468">
        <v>3.1</v>
      </c>
      <c r="AS468">
        <v>2</v>
      </c>
      <c r="AT468">
        <v>1</v>
      </c>
      <c r="AU468">
        <v>1</v>
      </c>
      <c r="AV468">
        <v>4</v>
      </c>
      <c r="AW468">
        <v>4</v>
      </c>
      <c r="AX468">
        <v>4</v>
      </c>
      <c r="AY468">
        <v>185</v>
      </c>
      <c r="AZ468">
        <v>5</v>
      </c>
      <c r="BA468">
        <v>11</v>
      </c>
      <c r="BB468">
        <v>1</v>
      </c>
      <c r="BC468">
        <v>1</v>
      </c>
      <c r="BD468" s="3">
        <f t="shared" si="15"/>
        <v>31</v>
      </c>
    </row>
    <row r="469" spans="1:56">
      <c r="A469" t="s">
        <v>0</v>
      </c>
      <c r="B469">
        <f t="shared" si="14"/>
        <v>0</v>
      </c>
      <c r="C469" t="s">
        <v>51</v>
      </c>
      <c r="D469" t="s">
        <v>66</v>
      </c>
      <c r="E469">
        <v>14</v>
      </c>
      <c r="F469">
        <v>21</v>
      </c>
      <c r="G469">
        <v>128</v>
      </c>
      <c r="H469">
        <v>1</v>
      </c>
      <c r="I469">
        <v>1</v>
      </c>
      <c r="J469">
        <v>4</v>
      </c>
      <c r="K469">
        <v>25</v>
      </c>
      <c r="L469">
        <v>7.3</v>
      </c>
      <c r="M469">
        <v>5.0999999999999996</v>
      </c>
      <c r="N469">
        <v>66.7</v>
      </c>
      <c r="O469">
        <v>79.099999999999994</v>
      </c>
      <c r="P469">
        <v>41</v>
      </c>
      <c r="Q469">
        <v>160</v>
      </c>
      <c r="R469">
        <v>3.9</v>
      </c>
      <c r="S469">
        <v>2</v>
      </c>
      <c r="T469">
        <v>1</v>
      </c>
      <c r="U469">
        <v>2</v>
      </c>
      <c r="V469">
        <v>3</v>
      </c>
      <c r="W469">
        <v>3</v>
      </c>
      <c r="X469">
        <v>4</v>
      </c>
      <c r="Y469">
        <v>160</v>
      </c>
      <c r="Z469">
        <v>9</v>
      </c>
      <c r="AA469">
        <v>16</v>
      </c>
      <c r="AB469">
        <v>0</v>
      </c>
      <c r="AC469">
        <v>0</v>
      </c>
      <c r="AD469" s="3">
        <v>35</v>
      </c>
      <c r="AE469">
        <v>13</v>
      </c>
      <c r="AF469">
        <v>20</v>
      </c>
      <c r="AG469">
        <v>131</v>
      </c>
      <c r="AH469">
        <v>1</v>
      </c>
      <c r="AI469">
        <v>0</v>
      </c>
      <c r="AJ469">
        <v>0</v>
      </c>
      <c r="AK469">
        <v>0</v>
      </c>
      <c r="AL469">
        <v>6.6</v>
      </c>
      <c r="AM469">
        <v>6.6</v>
      </c>
      <c r="AN469">
        <v>65</v>
      </c>
      <c r="AO469">
        <v>100.2</v>
      </c>
      <c r="AP469">
        <v>33</v>
      </c>
      <c r="AQ469">
        <v>149</v>
      </c>
      <c r="AR469">
        <v>4.5</v>
      </c>
      <c r="AS469">
        <v>1</v>
      </c>
      <c r="AT469">
        <v>2</v>
      </c>
      <c r="AU469">
        <v>2</v>
      </c>
      <c r="AV469">
        <v>3</v>
      </c>
      <c r="AW469">
        <v>3</v>
      </c>
      <c r="AX469">
        <v>3</v>
      </c>
      <c r="AY469">
        <v>139</v>
      </c>
      <c r="AZ469">
        <v>2</v>
      </c>
      <c r="BA469">
        <v>9</v>
      </c>
      <c r="BB469">
        <v>1</v>
      </c>
      <c r="BC469">
        <v>1</v>
      </c>
      <c r="BD469" s="3">
        <f t="shared" si="15"/>
        <v>25</v>
      </c>
    </row>
    <row r="470" spans="1:56">
      <c r="A470" t="s">
        <v>0</v>
      </c>
      <c r="B470">
        <f t="shared" si="14"/>
        <v>0</v>
      </c>
      <c r="C470" t="s">
        <v>51</v>
      </c>
      <c r="D470" t="s">
        <v>40</v>
      </c>
      <c r="E470">
        <v>14</v>
      </c>
      <c r="F470">
        <v>25</v>
      </c>
      <c r="G470">
        <v>165</v>
      </c>
      <c r="H470">
        <v>1</v>
      </c>
      <c r="I470">
        <v>1</v>
      </c>
      <c r="J470">
        <v>2</v>
      </c>
      <c r="K470">
        <v>14</v>
      </c>
      <c r="L470">
        <v>7.2</v>
      </c>
      <c r="M470">
        <v>6.1</v>
      </c>
      <c r="N470">
        <v>56</v>
      </c>
      <c r="O470">
        <v>72.900000000000006</v>
      </c>
      <c r="P470">
        <v>29</v>
      </c>
      <c r="Q470">
        <v>127</v>
      </c>
      <c r="R470">
        <v>4.4000000000000004</v>
      </c>
      <c r="S470">
        <v>0</v>
      </c>
      <c r="T470">
        <v>1</v>
      </c>
      <c r="U470">
        <v>1</v>
      </c>
      <c r="V470">
        <v>1</v>
      </c>
      <c r="W470">
        <v>1</v>
      </c>
      <c r="X470">
        <v>5</v>
      </c>
      <c r="Y470">
        <v>244</v>
      </c>
      <c r="Z470">
        <v>4</v>
      </c>
      <c r="AA470">
        <v>13</v>
      </c>
      <c r="AB470">
        <v>2</v>
      </c>
      <c r="AC470">
        <v>3</v>
      </c>
      <c r="AD470" s="3">
        <v>28</v>
      </c>
      <c r="AE470">
        <v>22</v>
      </c>
      <c r="AF470">
        <v>29</v>
      </c>
      <c r="AG470">
        <v>308</v>
      </c>
      <c r="AH470">
        <v>3</v>
      </c>
      <c r="AI470">
        <v>0</v>
      </c>
      <c r="AJ470">
        <v>1</v>
      </c>
      <c r="AK470">
        <v>7</v>
      </c>
      <c r="AL470">
        <v>10.9</v>
      </c>
      <c r="AM470">
        <v>10.3</v>
      </c>
      <c r="AN470">
        <v>75.900000000000006</v>
      </c>
      <c r="AO470">
        <v>144</v>
      </c>
      <c r="AP470">
        <v>32</v>
      </c>
      <c r="AQ470">
        <v>158</v>
      </c>
      <c r="AR470">
        <v>4.9000000000000004</v>
      </c>
      <c r="AS470">
        <v>1</v>
      </c>
      <c r="AT470">
        <v>1</v>
      </c>
      <c r="AU470">
        <v>2</v>
      </c>
      <c r="AV470">
        <v>4</v>
      </c>
      <c r="AW470">
        <v>4</v>
      </c>
      <c r="AX470">
        <v>2</v>
      </c>
      <c r="AY470">
        <v>118</v>
      </c>
      <c r="AZ470">
        <v>7</v>
      </c>
      <c r="BA470">
        <v>12</v>
      </c>
      <c r="BB470">
        <v>0</v>
      </c>
      <c r="BC470">
        <v>1</v>
      </c>
      <c r="BD470" s="3">
        <f t="shared" si="15"/>
        <v>32</v>
      </c>
    </row>
    <row r="471" spans="1:56">
      <c r="A471" t="s">
        <v>0</v>
      </c>
      <c r="B471">
        <f t="shared" si="14"/>
        <v>0</v>
      </c>
      <c r="C471" t="s">
        <v>51</v>
      </c>
      <c r="D471" t="s">
        <v>47</v>
      </c>
      <c r="E471">
        <v>20</v>
      </c>
      <c r="F471">
        <v>25</v>
      </c>
      <c r="G471">
        <v>254</v>
      </c>
      <c r="H471">
        <v>0</v>
      </c>
      <c r="I471">
        <v>2</v>
      </c>
      <c r="J471">
        <v>0</v>
      </c>
      <c r="K471">
        <v>0</v>
      </c>
      <c r="L471">
        <v>10.199999999999999</v>
      </c>
      <c r="M471">
        <v>10.199999999999999</v>
      </c>
      <c r="N471">
        <v>80</v>
      </c>
      <c r="O471">
        <v>75.7</v>
      </c>
      <c r="P471">
        <v>25</v>
      </c>
      <c r="Q471">
        <v>155</v>
      </c>
      <c r="R471">
        <v>6.2</v>
      </c>
      <c r="S471">
        <v>2</v>
      </c>
      <c r="T471">
        <v>2</v>
      </c>
      <c r="U471">
        <v>3</v>
      </c>
      <c r="V471">
        <v>1</v>
      </c>
      <c r="W471">
        <v>2</v>
      </c>
      <c r="X471">
        <v>1</v>
      </c>
      <c r="Y471">
        <v>39</v>
      </c>
      <c r="Z471">
        <v>6</v>
      </c>
      <c r="AA471">
        <v>11</v>
      </c>
      <c r="AB471">
        <v>0</v>
      </c>
      <c r="AC471">
        <v>0</v>
      </c>
      <c r="AD471" s="3">
        <v>27.5</v>
      </c>
      <c r="AE471">
        <v>18</v>
      </c>
      <c r="AF471">
        <v>31</v>
      </c>
      <c r="AG471">
        <v>182</v>
      </c>
      <c r="AH471">
        <v>1</v>
      </c>
      <c r="AI471">
        <v>0</v>
      </c>
      <c r="AJ471">
        <v>0</v>
      </c>
      <c r="AK471">
        <v>0</v>
      </c>
      <c r="AL471">
        <v>5.9</v>
      </c>
      <c r="AM471">
        <v>5.9</v>
      </c>
      <c r="AN471">
        <v>58.1</v>
      </c>
      <c r="AO471">
        <v>85.7</v>
      </c>
      <c r="AP471">
        <v>32</v>
      </c>
      <c r="AQ471">
        <v>175</v>
      </c>
      <c r="AR471">
        <v>5.5</v>
      </c>
      <c r="AS471">
        <v>2</v>
      </c>
      <c r="AT471">
        <v>2</v>
      </c>
      <c r="AU471">
        <v>2</v>
      </c>
      <c r="AV471">
        <v>2</v>
      </c>
      <c r="AW471">
        <v>2</v>
      </c>
      <c r="AX471">
        <v>3</v>
      </c>
      <c r="AY471">
        <v>134</v>
      </c>
      <c r="AZ471">
        <v>6</v>
      </c>
      <c r="BA471">
        <v>13</v>
      </c>
      <c r="BB471">
        <v>1</v>
      </c>
      <c r="BC471">
        <v>2</v>
      </c>
      <c r="BD471" s="3">
        <f t="shared" si="15"/>
        <v>32.5</v>
      </c>
    </row>
    <row r="472" spans="1:56">
      <c r="A472" t="s">
        <v>0</v>
      </c>
      <c r="B472">
        <f t="shared" si="14"/>
        <v>0</v>
      </c>
      <c r="C472" t="s">
        <v>51</v>
      </c>
      <c r="D472" t="s">
        <v>62</v>
      </c>
      <c r="E472">
        <v>14</v>
      </c>
      <c r="F472">
        <v>22</v>
      </c>
      <c r="G472">
        <v>91</v>
      </c>
      <c r="H472">
        <v>2</v>
      </c>
      <c r="I472">
        <v>0</v>
      </c>
      <c r="J472">
        <v>6</v>
      </c>
      <c r="K472">
        <v>61</v>
      </c>
      <c r="L472">
        <v>6.9</v>
      </c>
      <c r="M472">
        <v>3.3</v>
      </c>
      <c r="N472">
        <v>63.6</v>
      </c>
      <c r="O472">
        <v>102.7</v>
      </c>
      <c r="P472">
        <v>30</v>
      </c>
      <c r="Q472">
        <v>157</v>
      </c>
      <c r="R472">
        <v>5.2</v>
      </c>
      <c r="S472">
        <v>1</v>
      </c>
      <c r="T472">
        <v>0</v>
      </c>
      <c r="U472">
        <v>0</v>
      </c>
      <c r="V472">
        <v>2</v>
      </c>
      <c r="W472">
        <v>3</v>
      </c>
      <c r="X472">
        <v>6</v>
      </c>
      <c r="Y472">
        <v>252</v>
      </c>
      <c r="Z472">
        <v>5</v>
      </c>
      <c r="AA472">
        <v>13</v>
      </c>
      <c r="AB472">
        <v>0</v>
      </c>
      <c r="AC472">
        <v>1</v>
      </c>
      <c r="AD472" s="3">
        <v>30</v>
      </c>
      <c r="AE472">
        <v>22</v>
      </c>
      <c r="AF472">
        <v>37</v>
      </c>
      <c r="AG472">
        <v>309</v>
      </c>
      <c r="AH472">
        <v>0</v>
      </c>
      <c r="AI472">
        <v>2</v>
      </c>
      <c r="AJ472">
        <v>1</v>
      </c>
      <c r="AK472">
        <v>6</v>
      </c>
      <c r="AL472">
        <v>8.5</v>
      </c>
      <c r="AM472">
        <v>8.1</v>
      </c>
      <c r="AN472">
        <v>59.5</v>
      </c>
      <c r="AO472">
        <v>63.9</v>
      </c>
      <c r="AP472">
        <v>33</v>
      </c>
      <c r="AQ472">
        <v>112</v>
      </c>
      <c r="AR472">
        <v>3.4</v>
      </c>
      <c r="AS472">
        <v>3</v>
      </c>
      <c r="AT472">
        <v>1</v>
      </c>
      <c r="AU472">
        <v>2</v>
      </c>
      <c r="AV472">
        <v>2</v>
      </c>
      <c r="AW472">
        <v>2</v>
      </c>
      <c r="AX472">
        <v>2</v>
      </c>
      <c r="AY472">
        <v>90</v>
      </c>
      <c r="AZ472">
        <v>9</v>
      </c>
      <c r="BA472">
        <v>16</v>
      </c>
      <c r="BB472">
        <v>1</v>
      </c>
      <c r="BC472">
        <v>2</v>
      </c>
      <c r="BD472" s="3">
        <f t="shared" si="15"/>
        <v>30</v>
      </c>
    </row>
    <row r="473" spans="1:56">
      <c r="A473" t="s">
        <v>0</v>
      </c>
      <c r="B473">
        <f t="shared" si="14"/>
        <v>0</v>
      </c>
      <c r="C473" t="s">
        <v>51</v>
      </c>
      <c r="D473" t="s">
        <v>35</v>
      </c>
      <c r="E473">
        <v>18</v>
      </c>
      <c r="F473">
        <v>28</v>
      </c>
      <c r="G473">
        <v>129</v>
      </c>
      <c r="H473">
        <v>1</v>
      </c>
      <c r="I473">
        <v>1</v>
      </c>
      <c r="J473">
        <v>2</v>
      </c>
      <c r="K473">
        <v>15</v>
      </c>
      <c r="L473">
        <v>5.0999999999999996</v>
      </c>
      <c r="M473">
        <v>4.3</v>
      </c>
      <c r="N473">
        <v>64.3</v>
      </c>
      <c r="O473">
        <v>71.900000000000006</v>
      </c>
      <c r="P473">
        <v>29</v>
      </c>
      <c r="Q473">
        <v>80</v>
      </c>
      <c r="R473">
        <v>2.8</v>
      </c>
      <c r="S473">
        <v>0</v>
      </c>
      <c r="T473">
        <v>2</v>
      </c>
      <c r="U473">
        <v>2</v>
      </c>
      <c r="V473">
        <v>1</v>
      </c>
      <c r="W473">
        <v>1</v>
      </c>
      <c r="X473">
        <v>4</v>
      </c>
      <c r="Y473">
        <v>197</v>
      </c>
      <c r="Z473">
        <v>2</v>
      </c>
      <c r="AA473">
        <v>12</v>
      </c>
      <c r="AB473">
        <v>1</v>
      </c>
      <c r="AC473">
        <v>4</v>
      </c>
      <c r="AD473" s="3">
        <v>17</v>
      </c>
      <c r="AE473">
        <v>15</v>
      </c>
      <c r="AF473">
        <v>26</v>
      </c>
      <c r="AG473">
        <v>172</v>
      </c>
      <c r="AH473">
        <v>2</v>
      </c>
      <c r="AI473">
        <v>2</v>
      </c>
      <c r="AJ473">
        <v>1</v>
      </c>
      <c r="AK473">
        <v>0</v>
      </c>
      <c r="AL473">
        <v>6.6</v>
      </c>
      <c r="AM473">
        <v>6.4</v>
      </c>
      <c r="AN473">
        <v>57.7</v>
      </c>
      <c r="AO473">
        <v>71.3</v>
      </c>
      <c r="AP473">
        <v>31</v>
      </c>
      <c r="AQ473">
        <v>254</v>
      </c>
      <c r="AR473">
        <v>8.1999999999999993</v>
      </c>
      <c r="AS473">
        <v>3</v>
      </c>
      <c r="AT473">
        <v>0</v>
      </c>
      <c r="AU473">
        <v>1</v>
      </c>
      <c r="AV473">
        <v>3</v>
      </c>
      <c r="AW473">
        <v>4</v>
      </c>
      <c r="AX473">
        <v>3</v>
      </c>
      <c r="AY473">
        <v>161</v>
      </c>
      <c r="AZ473">
        <v>6</v>
      </c>
      <c r="BA473">
        <v>11</v>
      </c>
      <c r="BB473">
        <v>1</v>
      </c>
      <c r="BC473">
        <v>1</v>
      </c>
      <c r="BD473" s="3">
        <f t="shared" si="15"/>
        <v>43</v>
      </c>
    </row>
    <row r="474" spans="1:56">
      <c r="A474" t="s">
        <v>0</v>
      </c>
      <c r="B474">
        <f t="shared" si="14"/>
        <v>0</v>
      </c>
      <c r="C474" t="s">
        <v>51</v>
      </c>
      <c r="D474" t="s">
        <v>50</v>
      </c>
      <c r="E474">
        <v>7</v>
      </c>
      <c r="F474">
        <v>21</v>
      </c>
      <c r="G474">
        <v>30</v>
      </c>
      <c r="H474">
        <v>1</v>
      </c>
      <c r="I474">
        <v>1</v>
      </c>
      <c r="J474">
        <v>7</v>
      </c>
      <c r="K474">
        <v>45</v>
      </c>
      <c r="L474">
        <v>3.6</v>
      </c>
      <c r="M474">
        <v>1.1000000000000001</v>
      </c>
      <c r="N474">
        <v>33.299999999999997</v>
      </c>
      <c r="O474">
        <v>38.4</v>
      </c>
      <c r="P474">
        <v>22</v>
      </c>
      <c r="Q474">
        <v>200</v>
      </c>
      <c r="R474">
        <v>9.1</v>
      </c>
      <c r="S474">
        <v>0</v>
      </c>
      <c r="T474">
        <v>1</v>
      </c>
      <c r="U474">
        <v>1</v>
      </c>
      <c r="V474">
        <v>1</v>
      </c>
      <c r="W474">
        <v>1</v>
      </c>
      <c r="X474">
        <v>7</v>
      </c>
      <c r="Y474">
        <v>321</v>
      </c>
      <c r="Z474">
        <v>3</v>
      </c>
      <c r="AA474">
        <v>13</v>
      </c>
      <c r="AB474">
        <v>0</v>
      </c>
      <c r="AC474">
        <v>1</v>
      </c>
      <c r="AD474" s="3">
        <v>24.5</v>
      </c>
      <c r="AE474">
        <v>21</v>
      </c>
      <c r="AF474">
        <v>29</v>
      </c>
      <c r="AG474">
        <v>239</v>
      </c>
      <c r="AH474">
        <v>3</v>
      </c>
      <c r="AI474">
        <v>0</v>
      </c>
      <c r="AJ474">
        <v>2</v>
      </c>
      <c r="AK474">
        <v>16</v>
      </c>
      <c r="AL474">
        <v>8.8000000000000007</v>
      </c>
      <c r="AM474">
        <v>7.7</v>
      </c>
      <c r="AN474">
        <v>72.400000000000006</v>
      </c>
      <c r="AO474">
        <v>131.19999999999999</v>
      </c>
      <c r="AP474">
        <v>39</v>
      </c>
      <c r="AQ474">
        <v>265</v>
      </c>
      <c r="AR474">
        <v>6.8</v>
      </c>
      <c r="AS474">
        <v>2</v>
      </c>
      <c r="AT474">
        <v>2</v>
      </c>
      <c r="AU474">
        <v>2</v>
      </c>
      <c r="AV474">
        <v>5</v>
      </c>
      <c r="AW474">
        <v>5</v>
      </c>
      <c r="AX474">
        <v>3</v>
      </c>
      <c r="AY474">
        <v>150</v>
      </c>
      <c r="AZ474">
        <v>4</v>
      </c>
      <c r="BA474">
        <v>12</v>
      </c>
      <c r="BB474">
        <v>0</v>
      </c>
      <c r="BC474">
        <v>1</v>
      </c>
      <c r="BD474" s="3">
        <f t="shared" si="15"/>
        <v>35.5</v>
      </c>
    </row>
    <row r="475" spans="1:56">
      <c r="A475" t="s">
        <v>0</v>
      </c>
      <c r="B475">
        <f t="shared" si="14"/>
        <v>0</v>
      </c>
      <c r="C475" t="s">
        <v>51</v>
      </c>
      <c r="D475" t="s">
        <v>48</v>
      </c>
      <c r="E475">
        <v>13</v>
      </c>
      <c r="F475">
        <v>27</v>
      </c>
      <c r="G475">
        <v>141</v>
      </c>
      <c r="H475">
        <v>1</v>
      </c>
      <c r="I475">
        <v>2</v>
      </c>
      <c r="J475">
        <v>1</v>
      </c>
      <c r="K475">
        <v>6</v>
      </c>
      <c r="L475">
        <v>5.4</v>
      </c>
      <c r="M475">
        <v>5</v>
      </c>
      <c r="N475">
        <v>48.1</v>
      </c>
      <c r="O475">
        <v>45.4</v>
      </c>
      <c r="P475">
        <v>22</v>
      </c>
      <c r="Q475">
        <v>118</v>
      </c>
      <c r="R475">
        <v>5.4</v>
      </c>
      <c r="S475">
        <v>1</v>
      </c>
      <c r="T475">
        <v>0</v>
      </c>
      <c r="U475">
        <v>0</v>
      </c>
      <c r="V475">
        <v>1</v>
      </c>
      <c r="W475">
        <v>1</v>
      </c>
      <c r="X475">
        <v>3</v>
      </c>
      <c r="Y475">
        <v>111</v>
      </c>
      <c r="Z475">
        <v>2</v>
      </c>
      <c r="AA475">
        <v>9</v>
      </c>
      <c r="AB475">
        <v>0</v>
      </c>
      <c r="AC475">
        <v>3</v>
      </c>
      <c r="AD475" s="3">
        <v>23.5</v>
      </c>
      <c r="AE475">
        <v>28</v>
      </c>
      <c r="AF475">
        <v>33</v>
      </c>
      <c r="AG475">
        <v>341</v>
      </c>
      <c r="AH475">
        <v>1</v>
      </c>
      <c r="AI475">
        <v>1</v>
      </c>
      <c r="AJ475">
        <v>0</v>
      </c>
      <c r="AK475">
        <v>0</v>
      </c>
      <c r="AL475">
        <v>10.3</v>
      </c>
      <c r="AM475">
        <v>10.3</v>
      </c>
      <c r="AN475">
        <v>84.8</v>
      </c>
      <c r="AO475">
        <v>107.2</v>
      </c>
      <c r="AP475">
        <v>38</v>
      </c>
      <c r="AQ475">
        <v>141</v>
      </c>
      <c r="AR475">
        <v>3.7</v>
      </c>
      <c r="AS475">
        <v>2</v>
      </c>
      <c r="AT475">
        <v>3</v>
      </c>
      <c r="AU475">
        <v>3</v>
      </c>
      <c r="AV475">
        <v>2</v>
      </c>
      <c r="AW475">
        <v>3</v>
      </c>
      <c r="AX475">
        <v>1</v>
      </c>
      <c r="AY475">
        <v>35</v>
      </c>
      <c r="AZ475">
        <v>6</v>
      </c>
      <c r="BA475">
        <v>11</v>
      </c>
      <c r="BB475">
        <v>0</v>
      </c>
      <c r="BC475">
        <v>0</v>
      </c>
      <c r="BD475" s="3">
        <f t="shared" si="15"/>
        <v>36.5</v>
      </c>
    </row>
    <row r="476" spans="1:56">
      <c r="A476" t="s">
        <v>0</v>
      </c>
      <c r="B476">
        <f t="shared" si="14"/>
        <v>0</v>
      </c>
      <c r="C476" t="s">
        <v>54</v>
      </c>
      <c r="D476" t="s">
        <v>51</v>
      </c>
      <c r="E476">
        <v>13</v>
      </c>
      <c r="F476">
        <v>28</v>
      </c>
      <c r="G476">
        <v>155</v>
      </c>
      <c r="H476">
        <v>0</v>
      </c>
      <c r="I476">
        <v>1</v>
      </c>
      <c r="J476">
        <v>2</v>
      </c>
      <c r="K476">
        <v>9</v>
      </c>
      <c r="L476">
        <v>5.9</v>
      </c>
      <c r="M476">
        <v>5.2</v>
      </c>
      <c r="N476">
        <v>46.4</v>
      </c>
      <c r="O476">
        <v>49</v>
      </c>
      <c r="P476">
        <v>37</v>
      </c>
      <c r="Q476">
        <v>176</v>
      </c>
      <c r="R476">
        <v>4.8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4</v>
      </c>
      <c r="Y476">
        <v>161</v>
      </c>
      <c r="Z476">
        <v>8</v>
      </c>
      <c r="AA476">
        <v>17</v>
      </c>
      <c r="AB476">
        <v>0</v>
      </c>
      <c r="AC476">
        <v>2</v>
      </c>
      <c r="AD476" s="3">
        <v>33.5</v>
      </c>
      <c r="AE476">
        <v>8</v>
      </c>
      <c r="AF476">
        <v>17</v>
      </c>
      <c r="AG476">
        <v>105</v>
      </c>
      <c r="AH476">
        <v>2</v>
      </c>
      <c r="AI476">
        <v>1</v>
      </c>
      <c r="AJ476">
        <v>2</v>
      </c>
      <c r="AK476">
        <v>16</v>
      </c>
      <c r="AL476">
        <v>7.1</v>
      </c>
      <c r="AM476">
        <v>5.5</v>
      </c>
      <c r="AN476">
        <v>47.1</v>
      </c>
      <c r="AO476">
        <v>81.7</v>
      </c>
      <c r="AP476">
        <v>37</v>
      </c>
      <c r="AQ476">
        <v>99</v>
      </c>
      <c r="AR476">
        <v>2.7</v>
      </c>
      <c r="AS476">
        <v>1</v>
      </c>
      <c r="AT476">
        <v>0</v>
      </c>
      <c r="AU476">
        <v>0</v>
      </c>
      <c r="AV476">
        <v>1</v>
      </c>
      <c r="AW476">
        <v>3</v>
      </c>
      <c r="AX476">
        <v>6</v>
      </c>
      <c r="AY476">
        <v>277</v>
      </c>
      <c r="AZ476">
        <v>5</v>
      </c>
      <c r="BA476">
        <v>14</v>
      </c>
      <c r="BB476">
        <v>0</v>
      </c>
      <c r="BC476">
        <v>0</v>
      </c>
      <c r="BD476" s="3">
        <f t="shared" si="15"/>
        <v>26.5</v>
      </c>
    </row>
    <row r="477" spans="1:56">
      <c r="A477" t="s">
        <v>1</v>
      </c>
      <c r="B477">
        <f t="shared" si="14"/>
        <v>1</v>
      </c>
      <c r="C477" t="s">
        <v>54</v>
      </c>
      <c r="D477" t="s">
        <v>60</v>
      </c>
      <c r="E477">
        <v>15</v>
      </c>
      <c r="F477">
        <v>24</v>
      </c>
      <c r="G477">
        <v>184</v>
      </c>
      <c r="H477">
        <v>1</v>
      </c>
      <c r="I477">
        <v>0</v>
      </c>
      <c r="J477">
        <v>1</v>
      </c>
      <c r="K477">
        <v>0</v>
      </c>
      <c r="L477">
        <v>7.7</v>
      </c>
      <c r="M477">
        <v>7.4</v>
      </c>
      <c r="N477">
        <v>62.5</v>
      </c>
      <c r="O477">
        <v>100</v>
      </c>
      <c r="P477">
        <v>45</v>
      </c>
      <c r="Q477">
        <v>189</v>
      </c>
      <c r="R477">
        <v>4.2</v>
      </c>
      <c r="S477">
        <v>2</v>
      </c>
      <c r="T477">
        <v>2</v>
      </c>
      <c r="U477">
        <v>3</v>
      </c>
      <c r="V477">
        <v>3</v>
      </c>
      <c r="W477">
        <v>3</v>
      </c>
      <c r="X477">
        <v>3</v>
      </c>
      <c r="Y477">
        <v>132</v>
      </c>
      <c r="Z477">
        <v>6</v>
      </c>
      <c r="AA477">
        <v>15</v>
      </c>
      <c r="AB477">
        <v>2</v>
      </c>
      <c r="AC477">
        <v>3</v>
      </c>
      <c r="AD477" s="3">
        <v>38.5</v>
      </c>
      <c r="AE477">
        <v>24</v>
      </c>
      <c r="AF477">
        <v>31</v>
      </c>
      <c r="AG477">
        <v>180</v>
      </c>
      <c r="AH477">
        <v>0</v>
      </c>
      <c r="AI477">
        <v>2</v>
      </c>
      <c r="AJ477">
        <v>2</v>
      </c>
      <c r="AK477">
        <v>17</v>
      </c>
      <c r="AL477">
        <v>6.4</v>
      </c>
      <c r="AM477">
        <v>5.5</v>
      </c>
      <c r="AN477">
        <v>77.400000000000006</v>
      </c>
      <c r="AO477">
        <v>63.9</v>
      </c>
      <c r="AP477">
        <v>14</v>
      </c>
      <c r="AQ477">
        <v>36</v>
      </c>
      <c r="AR477">
        <v>2.6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5</v>
      </c>
      <c r="AY477">
        <v>249</v>
      </c>
      <c r="AZ477">
        <v>2</v>
      </c>
      <c r="BA477">
        <v>7</v>
      </c>
      <c r="BB477">
        <v>0</v>
      </c>
      <c r="BC477">
        <v>0</v>
      </c>
      <c r="BD477" s="3">
        <f t="shared" si="15"/>
        <v>21.5</v>
      </c>
    </row>
    <row r="478" spans="1:56">
      <c r="A478" t="s">
        <v>0</v>
      </c>
      <c r="B478">
        <f t="shared" si="14"/>
        <v>0</v>
      </c>
      <c r="C478" t="s">
        <v>54</v>
      </c>
      <c r="D478" t="s">
        <v>59</v>
      </c>
      <c r="E478">
        <v>18</v>
      </c>
      <c r="F478">
        <v>29</v>
      </c>
      <c r="G478">
        <v>179</v>
      </c>
      <c r="H478">
        <v>1</v>
      </c>
      <c r="I478">
        <v>1</v>
      </c>
      <c r="J478">
        <v>4</v>
      </c>
      <c r="K478">
        <v>32</v>
      </c>
      <c r="L478">
        <v>7.3</v>
      </c>
      <c r="M478">
        <v>5.4</v>
      </c>
      <c r="N478">
        <v>62.1</v>
      </c>
      <c r="O478">
        <v>76.7</v>
      </c>
      <c r="P478">
        <v>19</v>
      </c>
      <c r="Q478">
        <v>88</v>
      </c>
      <c r="R478">
        <v>4.5999999999999996</v>
      </c>
      <c r="S478">
        <v>0</v>
      </c>
      <c r="T478">
        <v>1</v>
      </c>
      <c r="U478">
        <v>1</v>
      </c>
      <c r="V478">
        <v>1</v>
      </c>
      <c r="W478">
        <v>1</v>
      </c>
      <c r="X478">
        <v>7</v>
      </c>
      <c r="Y478">
        <v>362</v>
      </c>
      <c r="Z478">
        <v>1</v>
      </c>
      <c r="AA478">
        <v>10</v>
      </c>
      <c r="AB478">
        <v>0</v>
      </c>
      <c r="AC478">
        <v>0</v>
      </c>
      <c r="AD478" s="3">
        <v>25.5</v>
      </c>
      <c r="AE478">
        <v>20</v>
      </c>
      <c r="AF478">
        <v>33</v>
      </c>
      <c r="AG478">
        <v>160</v>
      </c>
      <c r="AH478">
        <v>0</v>
      </c>
      <c r="AI478">
        <v>0</v>
      </c>
      <c r="AJ478">
        <v>4</v>
      </c>
      <c r="AK478">
        <v>24</v>
      </c>
      <c r="AL478">
        <v>5.6</v>
      </c>
      <c r="AM478">
        <v>4.3</v>
      </c>
      <c r="AN478">
        <v>60.6</v>
      </c>
      <c r="AO478">
        <v>72.8</v>
      </c>
      <c r="AP478">
        <v>33</v>
      </c>
      <c r="AQ478">
        <v>101</v>
      </c>
      <c r="AR478">
        <v>3.1</v>
      </c>
      <c r="AS478">
        <v>1</v>
      </c>
      <c r="AT478">
        <v>1</v>
      </c>
      <c r="AU478">
        <v>2</v>
      </c>
      <c r="AV478">
        <v>0</v>
      </c>
      <c r="AW478">
        <v>0</v>
      </c>
      <c r="AX478">
        <v>10</v>
      </c>
      <c r="AY478">
        <v>476</v>
      </c>
      <c r="AZ478">
        <v>6</v>
      </c>
      <c r="BA478">
        <v>19</v>
      </c>
      <c r="BB478">
        <v>0</v>
      </c>
      <c r="BC478">
        <v>0</v>
      </c>
      <c r="BD478" s="3">
        <f t="shared" si="15"/>
        <v>34.5</v>
      </c>
    </row>
    <row r="479" spans="1:56">
      <c r="A479" t="s">
        <v>1</v>
      </c>
      <c r="B479">
        <f t="shared" si="14"/>
        <v>1</v>
      </c>
      <c r="C479" t="s">
        <v>54</v>
      </c>
      <c r="D479" t="s">
        <v>42</v>
      </c>
      <c r="E479">
        <v>16</v>
      </c>
      <c r="F479">
        <v>27</v>
      </c>
      <c r="G479">
        <v>239</v>
      </c>
      <c r="H479">
        <v>1</v>
      </c>
      <c r="I479">
        <v>0</v>
      </c>
      <c r="J479">
        <v>0</v>
      </c>
      <c r="K479">
        <v>0</v>
      </c>
      <c r="L479">
        <v>8.9</v>
      </c>
      <c r="M479">
        <v>8.9</v>
      </c>
      <c r="N479">
        <v>59.3</v>
      </c>
      <c r="O479">
        <v>100.7</v>
      </c>
      <c r="P479">
        <v>22</v>
      </c>
      <c r="Q479">
        <v>88</v>
      </c>
      <c r="R479">
        <v>4</v>
      </c>
      <c r="S479">
        <v>1</v>
      </c>
      <c r="T479">
        <v>1</v>
      </c>
      <c r="U479">
        <v>2</v>
      </c>
      <c r="V479">
        <v>3</v>
      </c>
      <c r="W479">
        <v>3</v>
      </c>
      <c r="X479">
        <v>4</v>
      </c>
      <c r="Y479">
        <v>158</v>
      </c>
      <c r="Z479">
        <v>5</v>
      </c>
      <c r="AA479">
        <v>12</v>
      </c>
      <c r="AB479">
        <v>0</v>
      </c>
      <c r="AC479">
        <v>1</v>
      </c>
      <c r="AD479" s="3">
        <v>25.5</v>
      </c>
      <c r="AE479">
        <v>32</v>
      </c>
      <c r="AF479">
        <v>48</v>
      </c>
      <c r="AG479">
        <v>200</v>
      </c>
      <c r="AH479">
        <v>0</v>
      </c>
      <c r="AI479">
        <v>1</v>
      </c>
      <c r="AJ479">
        <v>7</v>
      </c>
      <c r="AK479">
        <v>54</v>
      </c>
      <c r="AL479">
        <v>5.3</v>
      </c>
      <c r="AM479">
        <v>3.6</v>
      </c>
      <c r="AN479">
        <v>66.7</v>
      </c>
      <c r="AO479">
        <v>66.3</v>
      </c>
      <c r="AP479">
        <v>18</v>
      </c>
      <c r="AQ479">
        <v>57</v>
      </c>
      <c r="AR479">
        <v>3.2</v>
      </c>
      <c r="AS479">
        <v>0</v>
      </c>
      <c r="AT479">
        <v>3</v>
      </c>
      <c r="AU479">
        <v>3</v>
      </c>
      <c r="AV479">
        <v>0</v>
      </c>
      <c r="AW479">
        <v>0</v>
      </c>
      <c r="AX479">
        <v>4</v>
      </c>
      <c r="AY479">
        <v>229</v>
      </c>
      <c r="AZ479">
        <v>5</v>
      </c>
      <c r="BA479">
        <v>15</v>
      </c>
      <c r="BB479">
        <v>2</v>
      </c>
      <c r="BC479">
        <v>2</v>
      </c>
      <c r="BD479" s="3">
        <f t="shared" si="15"/>
        <v>34.5</v>
      </c>
    </row>
    <row r="480" spans="1:56">
      <c r="A480" t="s">
        <v>1</v>
      </c>
      <c r="B480">
        <f t="shared" si="14"/>
        <v>1</v>
      </c>
      <c r="C480" t="s">
        <v>54</v>
      </c>
      <c r="D480" t="s">
        <v>67</v>
      </c>
      <c r="E480">
        <v>18</v>
      </c>
      <c r="F480">
        <v>30</v>
      </c>
      <c r="G480">
        <v>244</v>
      </c>
      <c r="H480">
        <v>2</v>
      </c>
      <c r="I480">
        <v>0</v>
      </c>
      <c r="J480">
        <v>2</v>
      </c>
      <c r="K480">
        <v>9</v>
      </c>
      <c r="L480">
        <v>8.4</v>
      </c>
      <c r="M480">
        <v>7.6</v>
      </c>
      <c r="N480">
        <v>60</v>
      </c>
      <c r="O480">
        <v>108.2</v>
      </c>
      <c r="P480">
        <v>29</v>
      </c>
      <c r="Q480">
        <v>153</v>
      </c>
      <c r="R480">
        <v>5.3</v>
      </c>
      <c r="S480">
        <v>2</v>
      </c>
      <c r="T480">
        <v>1</v>
      </c>
      <c r="U480">
        <v>2</v>
      </c>
      <c r="V480">
        <v>4</v>
      </c>
      <c r="W480">
        <v>5</v>
      </c>
      <c r="X480">
        <v>2</v>
      </c>
      <c r="Y480">
        <v>75</v>
      </c>
      <c r="Z480">
        <v>7</v>
      </c>
      <c r="AA480">
        <v>12</v>
      </c>
      <c r="AB480">
        <v>0</v>
      </c>
      <c r="AC480">
        <v>0</v>
      </c>
      <c r="AD480" s="3">
        <v>30.5</v>
      </c>
      <c r="AE480">
        <v>25</v>
      </c>
      <c r="AF480">
        <v>42</v>
      </c>
      <c r="AG480">
        <v>244</v>
      </c>
      <c r="AH480">
        <v>0</v>
      </c>
      <c r="AI480">
        <v>1</v>
      </c>
      <c r="AJ480">
        <v>6</v>
      </c>
      <c r="AK480">
        <v>31</v>
      </c>
      <c r="AL480">
        <v>6.5</v>
      </c>
      <c r="AM480">
        <v>5.0999999999999996</v>
      </c>
      <c r="AN480">
        <v>59.5</v>
      </c>
      <c r="AO480">
        <v>66</v>
      </c>
      <c r="AP480">
        <v>17</v>
      </c>
      <c r="AQ480">
        <v>64</v>
      </c>
      <c r="AR480">
        <v>3.8</v>
      </c>
      <c r="AS480">
        <v>1</v>
      </c>
      <c r="AT480">
        <v>3</v>
      </c>
      <c r="AU480">
        <v>4</v>
      </c>
      <c r="AV480">
        <v>0</v>
      </c>
      <c r="AW480">
        <v>0</v>
      </c>
      <c r="AX480">
        <v>3</v>
      </c>
      <c r="AY480">
        <v>154</v>
      </c>
      <c r="AZ480">
        <v>3</v>
      </c>
      <c r="BA480">
        <v>15</v>
      </c>
      <c r="BB480">
        <v>3</v>
      </c>
      <c r="BC480">
        <v>5</v>
      </c>
      <c r="BD480" s="3">
        <f t="shared" si="15"/>
        <v>29.5</v>
      </c>
    </row>
    <row r="481" spans="1:56">
      <c r="A481" t="s">
        <v>0</v>
      </c>
      <c r="B481">
        <f t="shared" si="14"/>
        <v>0</v>
      </c>
      <c r="C481" t="s">
        <v>54</v>
      </c>
      <c r="D481" t="s">
        <v>66</v>
      </c>
      <c r="E481">
        <v>29</v>
      </c>
      <c r="F481">
        <v>41</v>
      </c>
      <c r="G481">
        <v>296</v>
      </c>
      <c r="H481">
        <v>2</v>
      </c>
      <c r="I481">
        <v>2</v>
      </c>
      <c r="J481">
        <v>0</v>
      </c>
      <c r="K481">
        <v>0</v>
      </c>
      <c r="L481">
        <v>7.2</v>
      </c>
      <c r="M481">
        <v>7.2</v>
      </c>
      <c r="N481">
        <v>70.7</v>
      </c>
      <c r="O481">
        <v>87</v>
      </c>
      <c r="P481">
        <v>16</v>
      </c>
      <c r="Q481">
        <v>50</v>
      </c>
      <c r="R481">
        <v>3.1</v>
      </c>
      <c r="S481">
        <v>0</v>
      </c>
      <c r="T481">
        <v>0</v>
      </c>
      <c r="U481">
        <v>0</v>
      </c>
      <c r="V481">
        <v>2</v>
      </c>
      <c r="W481">
        <v>2</v>
      </c>
      <c r="X481">
        <v>3</v>
      </c>
      <c r="Y481">
        <v>158</v>
      </c>
      <c r="Z481">
        <v>3</v>
      </c>
      <c r="AA481">
        <v>8</v>
      </c>
      <c r="AB481">
        <v>0</v>
      </c>
      <c r="AC481">
        <v>1</v>
      </c>
      <c r="AD481" s="3">
        <v>26.5</v>
      </c>
      <c r="AE481">
        <v>13</v>
      </c>
      <c r="AF481">
        <v>14</v>
      </c>
      <c r="AG481">
        <v>121</v>
      </c>
      <c r="AH481">
        <v>2</v>
      </c>
      <c r="AI481">
        <v>0</v>
      </c>
      <c r="AJ481">
        <v>2</v>
      </c>
      <c r="AK481">
        <v>8</v>
      </c>
      <c r="AL481">
        <v>9.1999999999999993</v>
      </c>
      <c r="AM481">
        <v>7.6</v>
      </c>
      <c r="AN481">
        <v>92.9</v>
      </c>
      <c r="AO481">
        <v>142.30000000000001</v>
      </c>
      <c r="AP481">
        <v>40</v>
      </c>
      <c r="AQ481">
        <v>168</v>
      </c>
      <c r="AR481">
        <v>4.2</v>
      </c>
      <c r="AS481">
        <v>1</v>
      </c>
      <c r="AT481">
        <v>0</v>
      </c>
      <c r="AU481">
        <v>0</v>
      </c>
      <c r="AV481">
        <v>4</v>
      </c>
      <c r="AW481">
        <v>4</v>
      </c>
      <c r="AX481">
        <v>5</v>
      </c>
      <c r="AY481">
        <v>215</v>
      </c>
      <c r="AZ481">
        <v>9</v>
      </c>
      <c r="BA481">
        <v>14</v>
      </c>
      <c r="BB481">
        <v>0</v>
      </c>
      <c r="BC481">
        <v>0</v>
      </c>
      <c r="BD481" s="3">
        <f t="shared" si="15"/>
        <v>33.5</v>
      </c>
    </row>
    <row r="482" spans="1:56">
      <c r="A482" t="s">
        <v>0</v>
      </c>
      <c r="B482">
        <f t="shared" si="14"/>
        <v>0</v>
      </c>
      <c r="C482" t="s">
        <v>54</v>
      </c>
      <c r="D482" t="s">
        <v>46</v>
      </c>
      <c r="E482">
        <v>29</v>
      </c>
      <c r="F482">
        <v>46</v>
      </c>
      <c r="G482">
        <v>343</v>
      </c>
      <c r="H482">
        <v>2</v>
      </c>
      <c r="I482">
        <v>2</v>
      </c>
      <c r="J482">
        <v>5</v>
      </c>
      <c r="K482">
        <v>26</v>
      </c>
      <c r="L482">
        <v>8</v>
      </c>
      <c r="M482">
        <v>6.7</v>
      </c>
      <c r="N482">
        <v>63</v>
      </c>
      <c r="O482">
        <v>82.1</v>
      </c>
      <c r="P482">
        <v>21</v>
      </c>
      <c r="Q482">
        <v>101</v>
      </c>
      <c r="R482">
        <v>4.8</v>
      </c>
      <c r="S482">
        <v>0</v>
      </c>
      <c r="T482">
        <v>3</v>
      </c>
      <c r="U482">
        <v>3</v>
      </c>
      <c r="V482">
        <v>2</v>
      </c>
      <c r="W482">
        <v>2</v>
      </c>
      <c r="X482">
        <v>1</v>
      </c>
      <c r="Y482">
        <v>29</v>
      </c>
      <c r="Z482">
        <v>8</v>
      </c>
      <c r="AA482">
        <v>14</v>
      </c>
      <c r="AB482">
        <v>0</v>
      </c>
      <c r="AC482">
        <v>0</v>
      </c>
      <c r="AD482" s="3">
        <v>33.5</v>
      </c>
      <c r="AE482">
        <v>25</v>
      </c>
      <c r="AF482">
        <v>36</v>
      </c>
      <c r="AG482">
        <v>417</v>
      </c>
      <c r="AH482">
        <v>3</v>
      </c>
      <c r="AI482">
        <v>1</v>
      </c>
      <c r="AJ482">
        <v>1</v>
      </c>
      <c r="AK482">
        <v>6</v>
      </c>
      <c r="AL482">
        <v>11.8</v>
      </c>
      <c r="AM482">
        <v>11.3</v>
      </c>
      <c r="AN482">
        <v>69.400000000000006</v>
      </c>
      <c r="AO482">
        <v>124.4</v>
      </c>
      <c r="AP482">
        <v>21</v>
      </c>
      <c r="AQ482">
        <v>112</v>
      </c>
      <c r="AR482">
        <v>5.3</v>
      </c>
      <c r="AS482">
        <v>3</v>
      </c>
      <c r="AT482">
        <v>0</v>
      </c>
      <c r="AU482">
        <v>1</v>
      </c>
      <c r="AV482">
        <v>6</v>
      </c>
      <c r="AW482">
        <v>6</v>
      </c>
      <c r="AX482">
        <v>1</v>
      </c>
      <c r="AY482">
        <v>33</v>
      </c>
      <c r="AZ482">
        <v>6</v>
      </c>
      <c r="BA482">
        <v>9</v>
      </c>
      <c r="BB482">
        <v>0</v>
      </c>
      <c r="BC482">
        <v>0</v>
      </c>
      <c r="BD482" s="3">
        <f t="shared" si="15"/>
        <v>26.5</v>
      </c>
    </row>
    <row r="483" spans="1:56">
      <c r="A483" t="s">
        <v>1</v>
      </c>
      <c r="B483">
        <f t="shared" si="14"/>
        <v>1</v>
      </c>
      <c r="C483" t="s">
        <v>54</v>
      </c>
      <c r="D483" t="s">
        <v>42</v>
      </c>
      <c r="E483">
        <v>22</v>
      </c>
      <c r="F483">
        <v>26</v>
      </c>
      <c r="G483">
        <v>257</v>
      </c>
      <c r="H483">
        <v>3</v>
      </c>
      <c r="I483">
        <v>0</v>
      </c>
      <c r="J483">
        <v>3</v>
      </c>
      <c r="K483">
        <v>12</v>
      </c>
      <c r="L483">
        <v>10.3</v>
      </c>
      <c r="M483">
        <v>8.9</v>
      </c>
      <c r="N483">
        <v>84.6</v>
      </c>
      <c r="O483">
        <v>146.30000000000001</v>
      </c>
      <c r="P483">
        <v>23</v>
      </c>
      <c r="Q483">
        <v>111</v>
      </c>
      <c r="R483">
        <v>4.8</v>
      </c>
      <c r="S483">
        <v>1</v>
      </c>
      <c r="T483">
        <v>1</v>
      </c>
      <c r="U483">
        <v>1</v>
      </c>
      <c r="V483">
        <v>4</v>
      </c>
      <c r="W483">
        <v>4</v>
      </c>
      <c r="X483">
        <v>3</v>
      </c>
      <c r="Y483">
        <v>123</v>
      </c>
      <c r="Z483">
        <v>5</v>
      </c>
      <c r="AA483">
        <v>9</v>
      </c>
      <c r="AB483">
        <v>0</v>
      </c>
      <c r="AC483">
        <v>0</v>
      </c>
      <c r="AD483" s="3">
        <v>16</v>
      </c>
      <c r="AE483">
        <v>22</v>
      </c>
      <c r="AF483">
        <v>33</v>
      </c>
      <c r="AG483">
        <v>167</v>
      </c>
      <c r="AH483">
        <v>1</v>
      </c>
      <c r="AI483">
        <v>0</v>
      </c>
      <c r="AJ483">
        <v>2</v>
      </c>
      <c r="AK483">
        <v>20</v>
      </c>
      <c r="AL483">
        <v>5.7</v>
      </c>
      <c r="AM483">
        <v>4.8</v>
      </c>
      <c r="AN483">
        <v>66.7</v>
      </c>
      <c r="AO483">
        <v>88.8</v>
      </c>
      <c r="AP483">
        <v>21</v>
      </c>
      <c r="AQ483">
        <v>56</v>
      </c>
      <c r="AR483">
        <v>2.7</v>
      </c>
      <c r="AS483">
        <v>1</v>
      </c>
      <c r="AT483">
        <v>0</v>
      </c>
      <c r="AU483">
        <v>0</v>
      </c>
      <c r="AV483">
        <v>2</v>
      </c>
      <c r="AW483">
        <v>2</v>
      </c>
      <c r="AX483">
        <v>5</v>
      </c>
      <c r="AY483">
        <v>253</v>
      </c>
      <c r="AZ483">
        <v>8</v>
      </c>
      <c r="BA483">
        <v>13</v>
      </c>
      <c r="BB483">
        <v>0</v>
      </c>
      <c r="BC483">
        <v>0</v>
      </c>
      <c r="BD483" s="3">
        <f t="shared" si="15"/>
        <v>44</v>
      </c>
    </row>
    <row r="484" spans="1:56">
      <c r="A484" t="s">
        <v>1</v>
      </c>
      <c r="B484">
        <f t="shared" si="14"/>
        <v>1</v>
      </c>
      <c r="C484" t="s">
        <v>54</v>
      </c>
      <c r="D484" t="s">
        <v>55</v>
      </c>
      <c r="E484">
        <v>19</v>
      </c>
      <c r="F484">
        <v>28</v>
      </c>
      <c r="G484">
        <v>230</v>
      </c>
      <c r="H484">
        <v>0</v>
      </c>
      <c r="I484">
        <v>0</v>
      </c>
      <c r="J484">
        <v>1</v>
      </c>
      <c r="K484">
        <v>10</v>
      </c>
      <c r="L484">
        <v>8.6</v>
      </c>
      <c r="M484">
        <v>7.9</v>
      </c>
      <c r="N484">
        <v>67.900000000000006</v>
      </c>
      <c r="O484">
        <v>92.9</v>
      </c>
      <c r="P484">
        <v>41</v>
      </c>
      <c r="Q484">
        <v>157</v>
      </c>
      <c r="R484">
        <v>3.8</v>
      </c>
      <c r="S484">
        <v>2</v>
      </c>
      <c r="T484">
        <v>3</v>
      </c>
      <c r="U484">
        <v>3</v>
      </c>
      <c r="V484">
        <v>1</v>
      </c>
      <c r="W484">
        <v>2</v>
      </c>
      <c r="X484">
        <v>4</v>
      </c>
      <c r="Y484">
        <v>132</v>
      </c>
      <c r="Z484">
        <v>9</v>
      </c>
      <c r="AA484">
        <v>17</v>
      </c>
      <c r="AB484">
        <v>1</v>
      </c>
      <c r="AC484">
        <v>1</v>
      </c>
      <c r="AD484" s="3">
        <v>13</v>
      </c>
      <c r="AE484">
        <v>21</v>
      </c>
      <c r="AF484">
        <v>37</v>
      </c>
      <c r="AG484">
        <v>187</v>
      </c>
      <c r="AH484">
        <v>1</v>
      </c>
      <c r="AI484">
        <v>1</v>
      </c>
      <c r="AJ484">
        <v>3</v>
      </c>
      <c r="AK484">
        <v>9</v>
      </c>
      <c r="AL484">
        <v>5.3</v>
      </c>
      <c r="AM484">
        <v>4.7</v>
      </c>
      <c r="AN484">
        <v>56.8</v>
      </c>
      <c r="AO484">
        <v>68.2</v>
      </c>
      <c r="AP484">
        <v>16</v>
      </c>
      <c r="AQ484">
        <v>51</v>
      </c>
      <c r="AR484">
        <v>3.2</v>
      </c>
      <c r="AS484">
        <v>0</v>
      </c>
      <c r="AT484">
        <v>3</v>
      </c>
      <c r="AU484">
        <v>3</v>
      </c>
      <c r="AV484">
        <v>1</v>
      </c>
      <c r="AW484">
        <v>1</v>
      </c>
      <c r="AX484">
        <v>5</v>
      </c>
      <c r="AY484">
        <v>200</v>
      </c>
      <c r="AZ484">
        <v>6</v>
      </c>
      <c r="BA484">
        <v>16</v>
      </c>
      <c r="BB484">
        <v>0</v>
      </c>
      <c r="BC484">
        <v>1</v>
      </c>
      <c r="BD484" s="3">
        <f t="shared" si="15"/>
        <v>47</v>
      </c>
    </row>
    <row r="485" spans="1:56">
      <c r="A485" t="s">
        <v>1</v>
      </c>
      <c r="B485">
        <f t="shared" si="14"/>
        <v>1</v>
      </c>
      <c r="C485" t="s">
        <v>54</v>
      </c>
      <c r="D485" t="s">
        <v>57</v>
      </c>
      <c r="E485">
        <v>20</v>
      </c>
      <c r="F485">
        <v>29</v>
      </c>
      <c r="G485">
        <v>228</v>
      </c>
      <c r="H485">
        <v>4</v>
      </c>
      <c r="I485">
        <v>0</v>
      </c>
      <c r="J485">
        <v>0</v>
      </c>
      <c r="K485">
        <v>0</v>
      </c>
      <c r="L485">
        <v>7.9</v>
      </c>
      <c r="M485">
        <v>7.9</v>
      </c>
      <c r="N485">
        <v>69</v>
      </c>
      <c r="O485">
        <v>131.9</v>
      </c>
      <c r="P485">
        <v>28</v>
      </c>
      <c r="Q485">
        <v>159</v>
      </c>
      <c r="R485">
        <v>5.7</v>
      </c>
      <c r="S485">
        <v>1</v>
      </c>
      <c r="T485">
        <v>1</v>
      </c>
      <c r="U485">
        <v>1</v>
      </c>
      <c r="V485">
        <v>5</v>
      </c>
      <c r="W485">
        <v>5</v>
      </c>
      <c r="X485">
        <v>4</v>
      </c>
      <c r="Y485">
        <v>215</v>
      </c>
      <c r="Z485">
        <v>6</v>
      </c>
      <c r="AA485">
        <v>11</v>
      </c>
      <c r="AB485">
        <v>0</v>
      </c>
      <c r="AC485">
        <v>0</v>
      </c>
      <c r="AD485" s="3">
        <v>29</v>
      </c>
      <c r="AE485">
        <v>30</v>
      </c>
      <c r="AF485">
        <v>44</v>
      </c>
      <c r="AG485">
        <v>247</v>
      </c>
      <c r="AH485">
        <v>0</v>
      </c>
      <c r="AI485">
        <v>2</v>
      </c>
      <c r="AJ485">
        <v>3</v>
      </c>
      <c r="AK485">
        <v>30</v>
      </c>
      <c r="AL485">
        <v>6.3</v>
      </c>
      <c r="AM485">
        <v>5.3</v>
      </c>
      <c r="AN485">
        <v>68.2</v>
      </c>
      <c r="AO485">
        <v>63.4</v>
      </c>
      <c r="AP485">
        <v>24</v>
      </c>
      <c r="AQ485">
        <v>67</v>
      </c>
      <c r="AR485">
        <v>2.8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4</v>
      </c>
      <c r="AY485">
        <v>181</v>
      </c>
      <c r="AZ485">
        <v>8</v>
      </c>
      <c r="BA485">
        <v>16</v>
      </c>
      <c r="BB485">
        <v>0</v>
      </c>
      <c r="BC485">
        <v>2</v>
      </c>
      <c r="BD485" s="3">
        <f t="shared" si="15"/>
        <v>31</v>
      </c>
    </row>
    <row r="486" spans="1:56">
      <c r="A486" t="s">
        <v>1</v>
      </c>
      <c r="B486">
        <f t="shared" si="14"/>
        <v>1</v>
      </c>
      <c r="C486" t="s">
        <v>54</v>
      </c>
      <c r="D486" t="s">
        <v>65</v>
      </c>
      <c r="E486">
        <v>26</v>
      </c>
      <c r="F486">
        <v>37</v>
      </c>
      <c r="G486">
        <v>221</v>
      </c>
      <c r="H486">
        <v>1</v>
      </c>
      <c r="I486">
        <v>0</v>
      </c>
      <c r="J486">
        <v>1</v>
      </c>
      <c r="K486">
        <v>1</v>
      </c>
      <c r="L486">
        <v>6</v>
      </c>
      <c r="M486">
        <v>5.8</v>
      </c>
      <c r="N486">
        <v>70.3</v>
      </c>
      <c r="O486">
        <v>94.5</v>
      </c>
      <c r="P486">
        <v>29</v>
      </c>
      <c r="Q486">
        <v>96</v>
      </c>
      <c r="R486">
        <v>3.3</v>
      </c>
      <c r="S486">
        <v>0</v>
      </c>
      <c r="T486">
        <v>2</v>
      </c>
      <c r="U486">
        <v>2</v>
      </c>
      <c r="V486">
        <v>1</v>
      </c>
      <c r="W486">
        <v>1</v>
      </c>
      <c r="X486">
        <v>4</v>
      </c>
      <c r="Y486">
        <v>175</v>
      </c>
      <c r="Z486">
        <v>5</v>
      </c>
      <c r="AA486">
        <v>13</v>
      </c>
      <c r="AB486">
        <v>1</v>
      </c>
      <c r="AC486">
        <v>2</v>
      </c>
      <c r="AD486" s="3">
        <v>35</v>
      </c>
      <c r="AE486">
        <v>18</v>
      </c>
      <c r="AF486">
        <v>30</v>
      </c>
      <c r="AG486">
        <v>197</v>
      </c>
      <c r="AH486">
        <v>0</v>
      </c>
      <c r="AI486">
        <v>0</v>
      </c>
      <c r="AJ486">
        <v>1</v>
      </c>
      <c r="AK486">
        <v>7</v>
      </c>
      <c r="AL486">
        <v>6.8</v>
      </c>
      <c r="AM486">
        <v>6.4</v>
      </c>
      <c r="AN486">
        <v>60</v>
      </c>
      <c r="AO486">
        <v>79.400000000000006</v>
      </c>
      <c r="AP486">
        <v>22</v>
      </c>
      <c r="AQ486">
        <v>63</v>
      </c>
      <c r="AR486">
        <v>2.9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4</v>
      </c>
      <c r="AY486">
        <v>183</v>
      </c>
      <c r="AZ486">
        <v>4</v>
      </c>
      <c r="BA486">
        <v>11</v>
      </c>
      <c r="BB486">
        <v>0</v>
      </c>
      <c r="BC486">
        <v>1</v>
      </c>
      <c r="BD486" s="3">
        <f t="shared" si="15"/>
        <v>25</v>
      </c>
    </row>
    <row r="487" spans="1:56">
      <c r="A487" t="s">
        <v>1</v>
      </c>
      <c r="B487">
        <f t="shared" si="14"/>
        <v>1</v>
      </c>
      <c r="C487" t="s">
        <v>54</v>
      </c>
      <c r="D487" t="s">
        <v>38</v>
      </c>
      <c r="E487">
        <v>27</v>
      </c>
      <c r="F487">
        <v>41</v>
      </c>
      <c r="G487">
        <v>230</v>
      </c>
      <c r="H487">
        <v>2</v>
      </c>
      <c r="I487">
        <v>1</v>
      </c>
      <c r="J487">
        <v>4</v>
      </c>
      <c r="K487">
        <v>36</v>
      </c>
      <c r="L487">
        <v>6.5</v>
      </c>
      <c r="M487">
        <v>5.0999999999999996</v>
      </c>
      <c r="N487">
        <v>65.900000000000006</v>
      </c>
      <c r="O487">
        <v>86.4</v>
      </c>
      <c r="P487">
        <v>34</v>
      </c>
      <c r="Q487">
        <v>121</v>
      </c>
      <c r="R487">
        <v>3.6</v>
      </c>
      <c r="S487">
        <v>0</v>
      </c>
      <c r="T487">
        <v>4</v>
      </c>
      <c r="U487">
        <v>4</v>
      </c>
      <c r="V487">
        <v>3</v>
      </c>
      <c r="W487">
        <v>3</v>
      </c>
      <c r="X487">
        <v>4</v>
      </c>
      <c r="Y487">
        <v>178</v>
      </c>
      <c r="Z487">
        <v>8</v>
      </c>
      <c r="AA487">
        <v>19</v>
      </c>
      <c r="AB487">
        <v>1</v>
      </c>
      <c r="AC487">
        <v>2</v>
      </c>
      <c r="AD487" s="3">
        <v>40.5</v>
      </c>
      <c r="AE487">
        <v>18</v>
      </c>
      <c r="AF487">
        <v>34</v>
      </c>
      <c r="AG487">
        <v>275</v>
      </c>
      <c r="AH487">
        <v>2</v>
      </c>
      <c r="AI487">
        <v>3</v>
      </c>
      <c r="AJ487">
        <v>3</v>
      </c>
      <c r="AK487">
        <v>20</v>
      </c>
      <c r="AL487">
        <v>8.6999999999999993</v>
      </c>
      <c r="AM487">
        <v>7.4</v>
      </c>
      <c r="AN487">
        <v>52.9</v>
      </c>
      <c r="AO487">
        <v>62.7</v>
      </c>
      <c r="AP487">
        <v>8</v>
      </c>
      <c r="AQ487">
        <v>33</v>
      </c>
      <c r="AR487">
        <v>4.0999999999999996</v>
      </c>
      <c r="AS487">
        <v>0</v>
      </c>
      <c r="AT487">
        <v>1</v>
      </c>
      <c r="AU487">
        <v>1</v>
      </c>
      <c r="AV487">
        <v>2</v>
      </c>
      <c r="AW487">
        <v>2</v>
      </c>
      <c r="AX487">
        <v>4</v>
      </c>
      <c r="AY487">
        <v>206</v>
      </c>
      <c r="AZ487">
        <v>0</v>
      </c>
      <c r="BA487">
        <v>7</v>
      </c>
      <c r="BB487">
        <v>1</v>
      </c>
      <c r="BC487">
        <v>2</v>
      </c>
      <c r="BD487" s="3">
        <f t="shared" si="15"/>
        <v>19.5</v>
      </c>
    </row>
    <row r="488" spans="1:56">
      <c r="A488" t="s">
        <v>1</v>
      </c>
      <c r="B488">
        <f t="shared" si="14"/>
        <v>1</v>
      </c>
      <c r="C488" t="s">
        <v>54</v>
      </c>
      <c r="D488" t="s">
        <v>68</v>
      </c>
      <c r="E488">
        <v>17</v>
      </c>
      <c r="F488">
        <v>23</v>
      </c>
      <c r="G488">
        <v>195</v>
      </c>
      <c r="H488">
        <v>2</v>
      </c>
      <c r="I488">
        <v>0</v>
      </c>
      <c r="J488">
        <v>0</v>
      </c>
      <c r="K488">
        <v>0</v>
      </c>
      <c r="L488">
        <v>8.5</v>
      </c>
      <c r="M488">
        <v>8.5</v>
      </c>
      <c r="N488">
        <v>73.900000000000006</v>
      </c>
      <c r="O488">
        <v>128</v>
      </c>
      <c r="P488">
        <v>36</v>
      </c>
      <c r="Q488">
        <v>209</v>
      </c>
      <c r="R488">
        <v>5.8</v>
      </c>
      <c r="S488">
        <v>3</v>
      </c>
      <c r="T488">
        <v>0</v>
      </c>
      <c r="U488">
        <v>0</v>
      </c>
      <c r="V488">
        <v>5</v>
      </c>
      <c r="W488">
        <v>5</v>
      </c>
      <c r="X488">
        <v>3</v>
      </c>
      <c r="Y488">
        <v>134</v>
      </c>
      <c r="Z488">
        <v>4</v>
      </c>
      <c r="AA488">
        <v>9</v>
      </c>
      <c r="AB488">
        <v>1</v>
      </c>
      <c r="AC488">
        <v>2</v>
      </c>
      <c r="AD488" s="3">
        <v>32.5</v>
      </c>
      <c r="AE488">
        <v>34</v>
      </c>
      <c r="AF488">
        <v>55</v>
      </c>
      <c r="AG488">
        <v>253</v>
      </c>
      <c r="AH488">
        <v>1</v>
      </c>
      <c r="AI488">
        <v>2</v>
      </c>
      <c r="AJ488">
        <v>0</v>
      </c>
      <c r="AK488">
        <v>0</v>
      </c>
      <c r="AL488">
        <v>4.5999999999999996</v>
      </c>
      <c r="AM488">
        <v>4.5999999999999996</v>
      </c>
      <c r="AN488">
        <v>61.8</v>
      </c>
      <c r="AO488">
        <v>63.7</v>
      </c>
      <c r="AP488">
        <v>19</v>
      </c>
      <c r="AQ488">
        <v>69</v>
      </c>
      <c r="AR488">
        <v>3.6</v>
      </c>
      <c r="AS488">
        <v>0</v>
      </c>
      <c r="AT488">
        <v>0</v>
      </c>
      <c r="AU488">
        <v>1</v>
      </c>
      <c r="AV488">
        <v>1</v>
      </c>
      <c r="AW488">
        <v>1</v>
      </c>
      <c r="AX488">
        <v>3</v>
      </c>
      <c r="AY488">
        <v>157</v>
      </c>
      <c r="AZ488">
        <v>4</v>
      </c>
      <c r="BA488">
        <v>16</v>
      </c>
      <c r="BB488">
        <v>4</v>
      </c>
      <c r="BC488">
        <v>7</v>
      </c>
      <c r="BD488" s="3">
        <f t="shared" si="15"/>
        <v>27.5</v>
      </c>
    </row>
    <row r="489" spans="1:56">
      <c r="A489" t="s">
        <v>1</v>
      </c>
      <c r="B489">
        <f t="shared" si="14"/>
        <v>1</v>
      </c>
      <c r="C489" t="s">
        <v>54</v>
      </c>
      <c r="D489" t="s">
        <v>60</v>
      </c>
      <c r="E489">
        <v>17</v>
      </c>
      <c r="F489">
        <v>26</v>
      </c>
      <c r="G489">
        <v>211</v>
      </c>
      <c r="H489">
        <v>2</v>
      </c>
      <c r="I489">
        <v>0</v>
      </c>
      <c r="J489">
        <v>1</v>
      </c>
      <c r="K489">
        <v>6</v>
      </c>
      <c r="L489">
        <v>8.3000000000000007</v>
      </c>
      <c r="M489">
        <v>7.8</v>
      </c>
      <c r="N489">
        <v>65.400000000000006</v>
      </c>
      <c r="O489">
        <v>116</v>
      </c>
      <c r="P489">
        <v>34</v>
      </c>
      <c r="Q489">
        <v>170</v>
      </c>
      <c r="R489">
        <v>5</v>
      </c>
      <c r="S489">
        <v>1</v>
      </c>
      <c r="T489">
        <v>0</v>
      </c>
      <c r="U489">
        <v>1</v>
      </c>
      <c r="V489">
        <v>3</v>
      </c>
      <c r="W489">
        <v>3</v>
      </c>
      <c r="X489">
        <v>6</v>
      </c>
      <c r="Y489">
        <v>253</v>
      </c>
      <c r="Z489">
        <v>6</v>
      </c>
      <c r="AA489">
        <v>13</v>
      </c>
      <c r="AB489">
        <v>0</v>
      </c>
      <c r="AC489">
        <v>0</v>
      </c>
      <c r="AD489" s="3">
        <v>33</v>
      </c>
      <c r="AE489">
        <v>31</v>
      </c>
      <c r="AF489">
        <v>44</v>
      </c>
      <c r="AG489">
        <v>207</v>
      </c>
      <c r="AH489">
        <v>1</v>
      </c>
      <c r="AI489">
        <v>0</v>
      </c>
      <c r="AJ489">
        <v>3</v>
      </c>
      <c r="AK489">
        <v>31</v>
      </c>
      <c r="AL489">
        <v>5.4</v>
      </c>
      <c r="AM489">
        <v>4.4000000000000004</v>
      </c>
      <c r="AN489">
        <v>70.5</v>
      </c>
      <c r="AO489">
        <v>88</v>
      </c>
      <c r="AP489">
        <v>14</v>
      </c>
      <c r="AQ489">
        <v>70</v>
      </c>
      <c r="AR489">
        <v>5</v>
      </c>
      <c r="AS489">
        <v>0</v>
      </c>
      <c r="AT489">
        <v>2</v>
      </c>
      <c r="AU489">
        <v>2</v>
      </c>
      <c r="AV489">
        <v>1</v>
      </c>
      <c r="AW489">
        <v>1</v>
      </c>
      <c r="AX489">
        <v>7</v>
      </c>
      <c r="AY489">
        <v>349</v>
      </c>
      <c r="AZ489">
        <v>4</v>
      </c>
      <c r="BA489">
        <v>13</v>
      </c>
      <c r="BB489">
        <v>0</v>
      </c>
      <c r="BC489">
        <v>0</v>
      </c>
      <c r="BD489" s="3">
        <f t="shared" si="15"/>
        <v>27</v>
      </c>
    </row>
    <row r="490" spans="1:56">
      <c r="A490" t="s">
        <v>1</v>
      </c>
      <c r="B490">
        <f t="shared" si="14"/>
        <v>1</v>
      </c>
      <c r="C490" t="s">
        <v>54</v>
      </c>
      <c r="D490" t="s">
        <v>61</v>
      </c>
      <c r="E490">
        <v>15</v>
      </c>
      <c r="F490">
        <v>22</v>
      </c>
      <c r="G490">
        <v>218</v>
      </c>
      <c r="H490">
        <v>2</v>
      </c>
      <c r="I490">
        <v>1</v>
      </c>
      <c r="J490">
        <v>3</v>
      </c>
      <c r="K490">
        <v>16</v>
      </c>
      <c r="L490">
        <v>10.6</v>
      </c>
      <c r="M490">
        <v>8.6999999999999993</v>
      </c>
      <c r="N490">
        <v>68.2</v>
      </c>
      <c r="O490">
        <v>111.6</v>
      </c>
      <c r="P490">
        <v>26</v>
      </c>
      <c r="Q490">
        <v>153</v>
      </c>
      <c r="R490">
        <v>5.9</v>
      </c>
      <c r="S490">
        <v>2</v>
      </c>
      <c r="T490">
        <v>3</v>
      </c>
      <c r="U490">
        <v>3</v>
      </c>
      <c r="V490">
        <v>4</v>
      </c>
      <c r="W490">
        <v>4</v>
      </c>
      <c r="X490">
        <v>2</v>
      </c>
      <c r="Y490">
        <v>80</v>
      </c>
      <c r="Z490">
        <v>4</v>
      </c>
      <c r="AA490">
        <v>11</v>
      </c>
      <c r="AB490">
        <v>1</v>
      </c>
      <c r="AC490">
        <v>2</v>
      </c>
      <c r="AD490" s="3">
        <v>26.5</v>
      </c>
      <c r="AE490">
        <v>25</v>
      </c>
      <c r="AF490">
        <v>34</v>
      </c>
      <c r="AG490">
        <v>270</v>
      </c>
      <c r="AH490">
        <v>3</v>
      </c>
      <c r="AI490">
        <v>1</v>
      </c>
      <c r="AJ490">
        <v>2</v>
      </c>
      <c r="AK490">
        <v>19</v>
      </c>
      <c r="AL490">
        <v>8.5</v>
      </c>
      <c r="AM490">
        <v>7.5</v>
      </c>
      <c r="AN490">
        <v>73.5</v>
      </c>
      <c r="AO490">
        <v>113.6</v>
      </c>
      <c r="AP490">
        <v>33</v>
      </c>
      <c r="AQ490">
        <v>79</v>
      </c>
      <c r="AR490">
        <v>2.4</v>
      </c>
      <c r="AS490">
        <v>0</v>
      </c>
      <c r="AT490">
        <v>0</v>
      </c>
      <c r="AU490">
        <v>0</v>
      </c>
      <c r="AV490">
        <v>2</v>
      </c>
      <c r="AW490">
        <v>2</v>
      </c>
      <c r="AX490">
        <v>4</v>
      </c>
      <c r="AY490">
        <v>192</v>
      </c>
      <c r="AZ490">
        <v>7</v>
      </c>
      <c r="BA490">
        <v>13</v>
      </c>
      <c r="BB490">
        <v>0</v>
      </c>
      <c r="BC490">
        <v>2</v>
      </c>
      <c r="BD490" s="3">
        <f t="shared" si="15"/>
        <v>33.5</v>
      </c>
    </row>
    <row r="491" spans="1:56">
      <c r="A491" t="s">
        <v>1</v>
      </c>
      <c r="B491">
        <f t="shared" si="14"/>
        <v>1</v>
      </c>
      <c r="C491" t="s">
        <v>54</v>
      </c>
      <c r="D491" t="s">
        <v>58</v>
      </c>
      <c r="E491">
        <v>22</v>
      </c>
      <c r="F491">
        <v>35</v>
      </c>
      <c r="G491">
        <v>284</v>
      </c>
      <c r="H491">
        <v>2</v>
      </c>
      <c r="I491">
        <v>1</v>
      </c>
      <c r="J491">
        <v>0</v>
      </c>
      <c r="K491">
        <v>0</v>
      </c>
      <c r="L491">
        <v>8.1</v>
      </c>
      <c r="M491">
        <v>8.1</v>
      </c>
      <c r="N491">
        <v>62.9</v>
      </c>
      <c r="O491">
        <v>95.4</v>
      </c>
      <c r="P491">
        <v>27</v>
      </c>
      <c r="Q491">
        <v>170</v>
      </c>
      <c r="R491">
        <v>6.3</v>
      </c>
      <c r="S491">
        <v>2</v>
      </c>
      <c r="T491">
        <v>3</v>
      </c>
      <c r="U491">
        <v>4</v>
      </c>
      <c r="V491">
        <v>4</v>
      </c>
      <c r="W491">
        <v>4</v>
      </c>
      <c r="X491">
        <v>2</v>
      </c>
      <c r="Y491">
        <v>93</v>
      </c>
      <c r="Z491">
        <v>4</v>
      </c>
      <c r="AA491">
        <v>8</v>
      </c>
      <c r="AB491">
        <v>0</v>
      </c>
      <c r="AC491">
        <v>0</v>
      </c>
      <c r="AD491" s="3">
        <v>31</v>
      </c>
      <c r="AE491">
        <v>23</v>
      </c>
      <c r="AF491">
        <v>34</v>
      </c>
      <c r="AG491">
        <v>365</v>
      </c>
      <c r="AH491">
        <v>3</v>
      </c>
      <c r="AI491">
        <v>2</v>
      </c>
      <c r="AJ491">
        <v>0</v>
      </c>
      <c r="AK491">
        <v>0</v>
      </c>
      <c r="AL491">
        <v>10.7</v>
      </c>
      <c r="AM491">
        <v>10.7</v>
      </c>
      <c r="AN491">
        <v>67.599999999999994</v>
      </c>
      <c r="AO491">
        <v>108.1</v>
      </c>
      <c r="AP491">
        <v>32</v>
      </c>
      <c r="AQ491">
        <v>135</v>
      </c>
      <c r="AR491">
        <v>4.2</v>
      </c>
      <c r="AS491">
        <v>1</v>
      </c>
      <c r="AT491">
        <v>2</v>
      </c>
      <c r="AU491">
        <v>2</v>
      </c>
      <c r="AV491">
        <v>4</v>
      </c>
      <c r="AW491">
        <v>4</v>
      </c>
      <c r="AX491">
        <v>2</v>
      </c>
      <c r="AY491">
        <v>81</v>
      </c>
      <c r="AZ491">
        <v>4</v>
      </c>
      <c r="BA491">
        <v>10</v>
      </c>
      <c r="BB491">
        <v>0</v>
      </c>
      <c r="BC491">
        <v>1</v>
      </c>
      <c r="BD491" s="3">
        <f t="shared" si="15"/>
        <v>29</v>
      </c>
    </row>
    <row r="492" spans="1:56">
      <c r="A492" t="s">
        <v>1</v>
      </c>
      <c r="B492">
        <f t="shared" si="14"/>
        <v>1</v>
      </c>
      <c r="C492" t="s">
        <v>54</v>
      </c>
      <c r="D492" t="s">
        <v>57</v>
      </c>
      <c r="E492">
        <v>15</v>
      </c>
      <c r="F492">
        <v>20</v>
      </c>
      <c r="G492">
        <v>142</v>
      </c>
      <c r="H492">
        <v>3</v>
      </c>
      <c r="I492">
        <v>0</v>
      </c>
      <c r="J492">
        <v>4</v>
      </c>
      <c r="K492">
        <v>36</v>
      </c>
      <c r="L492">
        <v>8.9</v>
      </c>
      <c r="M492">
        <v>5.9</v>
      </c>
      <c r="N492">
        <v>75</v>
      </c>
      <c r="O492">
        <v>133.69999999999999</v>
      </c>
      <c r="P492">
        <v>37</v>
      </c>
      <c r="Q492">
        <v>169</v>
      </c>
      <c r="R492">
        <v>4.5999999999999996</v>
      </c>
      <c r="S492">
        <v>2</v>
      </c>
      <c r="T492">
        <v>1</v>
      </c>
      <c r="U492">
        <v>1</v>
      </c>
      <c r="V492">
        <v>5</v>
      </c>
      <c r="W492">
        <v>5</v>
      </c>
      <c r="X492">
        <v>5</v>
      </c>
      <c r="Y492">
        <v>218</v>
      </c>
      <c r="Z492">
        <v>6</v>
      </c>
      <c r="AA492">
        <v>13</v>
      </c>
      <c r="AB492">
        <v>0</v>
      </c>
      <c r="AC492">
        <v>1</v>
      </c>
      <c r="AD492" s="3">
        <v>34</v>
      </c>
      <c r="AE492">
        <v>20</v>
      </c>
      <c r="AF492">
        <v>27</v>
      </c>
      <c r="AG492">
        <v>194</v>
      </c>
      <c r="AH492">
        <v>1</v>
      </c>
      <c r="AI492">
        <v>3</v>
      </c>
      <c r="AJ492">
        <v>3</v>
      </c>
      <c r="AK492">
        <v>15</v>
      </c>
      <c r="AL492">
        <v>7.7</v>
      </c>
      <c r="AM492">
        <v>6.5</v>
      </c>
      <c r="AN492">
        <v>74.099999999999994</v>
      </c>
      <c r="AO492">
        <v>66.5</v>
      </c>
      <c r="AP492">
        <v>20</v>
      </c>
      <c r="AQ492">
        <v>61</v>
      </c>
      <c r="AR492">
        <v>3.1</v>
      </c>
      <c r="AS492">
        <v>1</v>
      </c>
      <c r="AT492">
        <v>0</v>
      </c>
      <c r="AU492">
        <v>0</v>
      </c>
      <c r="AV492">
        <v>1</v>
      </c>
      <c r="AW492">
        <v>2</v>
      </c>
      <c r="AX492">
        <v>3</v>
      </c>
      <c r="AY492">
        <v>154</v>
      </c>
      <c r="AZ492">
        <v>4</v>
      </c>
      <c r="BA492">
        <v>10</v>
      </c>
      <c r="BB492">
        <v>0</v>
      </c>
      <c r="BC492">
        <v>2</v>
      </c>
      <c r="BD492" s="3">
        <f t="shared" si="15"/>
        <v>26</v>
      </c>
    </row>
    <row r="493" spans="1:56">
      <c r="A493" t="s">
        <v>1</v>
      </c>
      <c r="B493">
        <f t="shared" si="14"/>
        <v>1</v>
      </c>
      <c r="C493" t="s">
        <v>60</v>
      </c>
      <c r="D493" t="s">
        <v>59</v>
      </c>
      <c r="E493">
        <v>23</v>
      </c>
      <c r="F493">
        <v>28</v>
      </c>
      <c r="G493">
        <v>177</v>
      </c>
      <c r="H493">
        <v>2</v>
      </c>
      <c r="I493">
        <v>0</v>
      </c>
      <c r="J493">
        <v>2</v>
      </c>
      <c r="K493">
        <v>18</v>
      </c>
      <c r="L493">
        <v>7</v>
      </c>
      <c r="M493">
        <v>5.9</v>
      </c>
      <c r="N493">
        <v>82.1</v>
      </c>
      <c r="O493">
        <v>116.8</v>
      </c>
      <c r="P493">
        <v>19</v>
      </c>
      <c r="Q493">
        <v>76</v>
      </c>
      <c r="R493">
        <v>4</v>
      </c>
      <c r="S493">
        <v>0</v>
      </c>
      <c r="T493">
        <v>1</v>
      </c>
      <c r="U493">
        <v>1</v>
      </c>
      <c r="V493">
        <v>2</v>
      </c>
      <c r="W493">
        <v>2</v>
      </c>
      <c r="X493">
        <v>2</v>
      </c>
      <c r="Y493">
        <v>101</v>
      </c>
      <c r="Z493">
        <v>6</v>
      </c>
      <c r="AA493">
        <v>11</v>
      </c>
      <c r="AB493">
        <v>0</v>
      </c>
      <c r="AC493">
        <v>1</v>
      </c>
      <c r="AD493" s="3">
        <v>26.5</v>
      </c>
      <c r="AE493">
        <v>29</v>
      </c>
      <c r="AF493">
        <v>42</v>
      </c>
      <c r="AG493">
        <v>330</v>
      </c>
      <c r="AH493">
        <v>1</v>
      </c>
      <c r="AI493">
        <v>0</v>
      </c>
      <c r="AJ493">
        <v>2</v>
      </c>
      <c r="AK493">
        <v>10</v>
      </c>
      <c r="AL493">
        <v>8.1</v>
      </c>
      <c r="AM493">
        <v>7.5</v>
      </c>
      <c r="AN493">
        <v>69</v>
      </c>
      <c r="AO493">
        <v>100.3</v>
      </c>
      <c r="AP493">
        <v>20</v>
      </c>
      <c r="AQ493">
        <v>103</v>
      </c>
      <c r="AR493">
        <v>5.2</v>
      </c>
      <c r="AS493">
        <v>0</v>
      </c>
      <c r="AT493">
        <v>3</v>
      </c>
      <c r="AU493">
        <v>4</v>
      </c>
      <c r="AV493">
        <v>1</v>
      </c>
      <c r="AW493">
        <v>1</v>
      </c>
      <c r="AX493">
        <v>1</v>
      </c>
      <c r="AY493">
        <v>36</v>
      </c>
      <c r="AZ493">
        <v>8</v>
      </c>
      <c r="BA493">
        <v>15</v>
      </c>
      <c r="BB493">
        <v>0</v>
      </c>
      <c r="BC493">
        <v>1</v>
      </c>
      <c r="BD493" s="3">
        <f t="shared" si="15"/>
        <v>33.5</v>
      </c>
    </row>
    <row r="494" spans="1:56">
      <c r="A494" t="s">
        <v>0</v>
      </c>
      <c r="B494">
        <f t="shared" si="14"/>
        <v>0</v>
      </c>
      <c r="C494" t="s">
        <v>60</v>
      </c>
      <c r="D494" t="s">
        <v>54</v>
      </c>
      <c r="E494">
        <v>24</v>
      </c>
      <c r="F494">
        <v>31</v>
      </c>
      <c r="G494">
        <v>180</v>
      </c>
      <c r="H494">
        <v>0</v>
      </c>
      <c r="I494">
        <v>2</v>
      </c>
      <c r="J494">
        <v>2</v>
      </c>
      <c r="K494">
        <v>17</v>
      </c>
      <c r="L494">
        <v>6.4</v>
      </c>
      <c r="M494">
        <v>5.5</v>
      </c>
      <c r="N494">
        <v>77.400000000000006</v>
      </c>
      <c r="O494">
        <v>63.9</v>
      </c>
      <c r="P494">
        <v>14</v>
      </c>
      <c r="Q494">
        <v>36</v>
      </c>
      <c r="R494">
        <v>2.6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5</v>
      </c>
      <c r="Y494">
        <v>249</v>
      </c>
      <c r="Z494">
        <v>2</v>
      </c>
      <c r="AA494">
        <v>7</v>
      </c>
      <c r="AB494">
        <v>0</v>
      </c>
      <c r="AC494">
        <v>0</v>
      </c>
      <c r="AD494" s="3">
        <v>21.5</v>
      </c>
      <c r="AE494">
        <v>15</v>
      </c>
      <c r="AF494">
        <v>24</v>
      </c>
      <c r="AG494">
        <v>184</v>
      </c>
      <c r="AH494">
        <v>1</v>
      </c>
      <c r="AI494">
        <v>0</v>
      </c>
      <c r="AJ494">
        <v>1</v>
      </c>
      <c r="AK494">
        <v>0</v>
      </c>
      <c r="AL494">
        <v>7.7</v>
      </c>
      <c r="AM494">
        <v>7.4</v>
      </c>
      <c r="AN494">
        <v>62.5</v>
      </c>
      <c r="AO494">
        <v>100</v>
      </c>
      <c r="AP494">
        <v>45</v>
      </c>
      <c r="AQ494">
        <v>189</v>
      </c>
      <c r="AR494">
        <v>4.2</v>
      </c>
      <c r="AS494">
        <v>2</v>
      </c>
      <c r="AT494">
        <v>2</v>
      </c>
      <c r="AU494">
        <v>3</v>
      </c>
      <c r="AV494">
        <v>3</v>
      </c>
      <c r="AW494">
        <v>3</v>
      </c>
      <c r="AX494">
        <v>3</v>
      </c>
      <c r="AY494">
        <v>132</v>
      </c>
      <c r="AZ494">
        <v>6</v>
      </c>
      <c r="BA494">
        <v>15</v>
      </c>
      <c r="BB494">
        <v>2</v>
      </c>
      <c r="BC494">
        <v>3</v>
      </c>
      <c r="BD494" s="3">
        <f t="shared" si="15"/>
        <v>38.5</v>
      </c>
    </row>
    <row r="495" spans="1:56">
      <c r="A495" t="s">
        <v>0</v>
      </c>
      <c r="B495">
        <f t="shared" si="14"/>
        <v>0</v>
      </c>
      <c r="C495" t="s">
        <v>60</v>
      </c>
      <c r="D495" t="s">
        <v>66</v>
      </c>
      <c r="E495">
        <v>32</v>
      </c>
      <c r="F495">
        <v>44</v>
      </c>
      <c r="G495">
        <v>308</v>
      </c>
      <c r="H495">
        <v>2</v>
      </c>
      <c r="I495">
        <v>1</v>
      </c>
      <c r="J495">
        <v>2</v>
      </c>
      <c r="K495">
        <v>17</v>
      </c>
      <c r="L495">
        <v>7.4</v>
      </c>
      <c r="M495">
        <v>6.7</v>
      </c>
      <c r="N495">
        <v>72.7</v>
      </c>
      <c r="O495">
        <v>97.5</v>
      </c>
      <c r="P495">
        <v>23</v>
      </c>
      <c r="Q495">
        <v>112</v>
      </c>
      <c r="R495">
        <v>4.9000000000000004</v>
      </c>
      <c r="S495">
        <v>0</v>
      </c>
      <c r="T495">
        <v>3</v>
      </c>
      <c r="U495">
        <v>3</v>
      </c>
      <c r="V495">
        <v>2</v>
      </c>
      <c r="W495">
        <v>2</v>
      </c>
      <c r="X495">
        <v>2</v>
      </c>
      <c r="Y495">
        <v>102</v>
      </c>
      <c r="Z495">
        <v>9</v>
      </c>
      <c r="AA495">
        <v>17</v>
      </c>
      <c r="AB495">
        <v>2</v>
      </c>
      <c r="AC495">
        <v>3</v>
      </c>
      <c r="AD495" s="3">
        <v>18</v>
      </c>
      <c r="AE495">
        <v>13</v>
      </c>
      <c r="AF495">
        <v>20</v>
      </c>
      <c r="AG495">
        <v>207</v>
      </c>
      <c r="AH495">
        <v>1</v>
      </c>
      <c r="AI495">
        <v>1</v>
      </c>
      <c r="AJ495">
        <v>3</v>
      </c>
      <c r="AK495">
        <v>22</v>
      </c>
      <c r="AL495">
        <v>11.5</v>
      </c>
      <c r="AM495">
        <v>9</v>
      </c>
      <c r="AN495">
        <v>65</v>
      </c>
      <c r="AO495">
        <v>95.2</v>
      </c>
      <c r="AP495">
        <v>31</v>
      </c>
      <c r="AQ495">
        <v>179</v>
      </c>
      <c r="AR495">
        <v>5.8</v>
      </c>
      <c r="AS495">
        <v>2</v>
      </c>
      <c r="AT495">
        <v>2</v>
      </c>
      <c r="AU495">
        <v>2</v>
      </c>
      <c r="AV495">
        <v>3</v>
      </c>
      <c r="AW495">
        <v>3</v>
      </c>
      <c r="AX495">
        <v>1</v>
      </c>
      <c r="AY495">
        <v>73</v>
      </c>
      <c r="AZ495">
        <v>4</v>
      </c>
      <c r="BA495">
        <v>7</v>
      </c>
      <c r="BB495">
        <v>0</v>
      </c>
      <c r="BC495">
        <v>0</v>
      </c>
      <c r="BD495" s="3">
        <f t="shared" si="15"/>
        <v>42</v>
      </c>
    </row>
    <row r="496" spans="1:56">
      <c r="A496" t="s">
        <v>1</v>
      </c>
      <c r="B496">
        <f t="shared" si="14"/>
        <v>1</v>
      </c>
      <c r="C496" t="s">
        <v>60</v>
      </c>
      <c r="D496" t="s">
        <v>50</v>
      </c>
      <c r="E496">
        <v>23</v>
      </c>
      <c r="F496">
        <v>30</v>
      </c>
      <c r="G496">
        <v>320</v>
      </c>
      <c r="H496">
        <v>2</v>
      </c>
      <c r="I496">
        <v>0</v>
      </c>
      <c r="J496">
        <v>0</v>
      </c>
      <c r="K496">
        <v>0</v>
      </c>
      <c r="L496">
        <v>10.7</v>
      </c>
      <c r="M496">
        <v>10.7</v>
      </c>
      <c r="N496">
        <v>76.7</v>
      </c>
      <c r="O496">
        <v>132.6</v>
      </c>
      <c r="P496">
        <v>33</v>
      </c>
      <c r="Q496">
        <v>235</v>
      </c>
      <c r="R496">
        <v>7.1</v>
      </c>
      <c r="S496">
        <v>3</v>
      </c>
      <c r="T496">
        <v>2</v>
      </c>
      <c r="U496">
        <v>3</v>
      </c>
      <c r="V496">
        <v>6</v>
      </c>
      <c r="W496">
        <v>6</v>
      </c>
      <c r="X496">
        <v>0</v>
      </c>
      <c r="Y496">
        <v>0</v>
      </c>
      <c r="Z496">
        <v>9</v>
      </c>
      <c r="AA496">
        <v>12</v>
      </c>
      <c r="AB496">
        <v>0</v>
      </c>
      <c r="AC496">
        <v>0</v>
      </c>
      <c r="AD496" s="3">
        <v>33</v>
      </c>
      <c r="AE496">
        <v>27</v>
      </c>
      <c r="AF496">
        <v>40</v>
      </c>
      <c r="AG496">
        <v>375</v>
      </c>
      <c r="AH496">
        <v>4</v>
      </c>
      <c r="AI496">
        <v>1</v>
      </c>
      <c r="AJ496">
        <v>1</v>
      </c>
      <c r="AK496">
        <v>9</v>
      </c>
      <c r="AL496">
        <v>9.6</v>
      </c>
      <c r="AM496">
        <v>9.1</v>
      </c>
      <c r="AN496">
        <v>67.5</v>
      </c>
      <c r="AO496">
        <v>120.3</v>
      </c>
      <c r="AP496">
        <v>25</v>
      </c>
      <c r="AQ496">
        <v>145</v>
      </c>
      <c r="AR496">
        <v>5.8</v>
      </c>
      <c r="AS496">
        <v>2</v>
      </c>
      <c r="AT496">
        <v>1</v>
      </c>
      <c r="AU496">
        <v>1</v>
      </c>
      <c r="AV496">
        <v>2</v>
      </c>
      <c r="AW496">
        <v>4</v>
      </c>
      <c r="AX496">
        <v>2</v>
      </c>
      <c r="AY496">
        <v>97</v>
      </c>
      <c r="AZ496">
        <v>4</v>
      </c>
      <c r="BA496">
        <v>10</v>
      </c>
      <c r="BB496">
        <v>3</v>
      </c>
      <c r="BC496">
        <v>3</v>
      </c>
      <c r="BD496" s="3">
        <f t="shared" si="15"/>
        <v>27</v>
      </c>
    </row>
    <row r="497" spans="1:56">
      <c r="A497" t="s">
        <v>0</v>
      </c>
      <c r="B497">
        <f t="shared" si="14"/>
        <v>0</v>
      </c>
      <c r="C497" t="s">
        <v>60</v>
      </c>
      <c r="D497" t="s">
        <v>65</v>
      </c>
      <c r="E497">
        <v>16</v>
      </c>
      <c r="F497">
        <v>25</v>
      </c>
      <c r="G497">
        <v>245</v>
      </c>
      <c r="H497">
        <v>3</v>
      </c>
      <c r="I497">
        <v>0</v>
      </c>
      <c r="J497">
        <v>3</v>
      </c>
      <c r="K497">
        <v>23</v>
      </c>
      <c r="L497">
        <v>10.7</v>
      </c>
      <c r="M497">
        <v>8.8000000000000007</v>
      </c>
      <c r="N497">
        <v>64</v>
      </c>
      <c r="O497">
        <v>135.80000000000001</v>
      </c>
      <c r="P497">
        <v>21</v>
      </c>
      <c r="Q497">
        <v>151</v>
      </c>
      <c r="R497">
        <v>7.2</v>
      </c>
      <c r="S497">
        <v>1</v>
      </c>
      <c r="T497">
        <v>2</v>
      </c>
      <c r="U497">
        <v>2</v>
      </c>
      <c r="V497">
        <v>2</v>
      </c>
      <c r="W497">
        <v>3</v>
      </c>
      <c r="X497">
        <v>5</v>
      </c>
      <c r="Y497">
        <v>233</v>
      </c>
      <c r="Z497">
        <v>1</v>
      </c>
      <c r="AA497">
        <v>9</v>
      </c>
      <c r="AB497">
        <v>0</v>
      </c>
      <c r="AC497">
        <v>1</v>
      </c>
      <c r="AD497" s="3">
        <v>22.5</v>
      </c>
      <c r="AE497">
        <v>17</v>
      </c>
      <c r="AF497">
        <v>25</v>
      </c>
      <c r="AG497">
        <v>203</v>
      </c>
      <c r="AH497">
        <v>2</v>
      </c>
      <c r="AI497">
        <v>1</v>
      </c>
      <c r="AJ497">
        <v>1</v>
      </c>
      <c r="AK497">
        <v>6</v>
      </c>
      <c r="AL497">
        <v>8.4</v>
      </c>
      <c r="AM497">
        <v>7.8</v>
      </c>
      <c r="AN497">
        <v>68</v>
      </c>
      <c r="AO497">
        <v>102.6</v>
      </c>
      <c r="AP497">
        <v>48</v>
      </c>
      <c r="AQ497">
        <v>235</v>
      </c>
      <c r="AR497">
        <v>4.9000000000000004</v>
      </c>
      <c r="AS497">
        <v>3</v>
      </c>
      <c r="AT497">
        <v>1</v>
      </c>
      <c r="AU497">
        <v>1</v>
      </c>
      <c r="AV497">
        <v>4</v>
      </c>
      <c r="AW497">
        <v>4</v>
      </c>
      <c r="AX497">
        <v>4</v>
      </c>
      <c r="AY497">
        <v>189</v>
      </c>
      <c r="AZ497">
        <v>8</v>
      </c>
      <c r="BA497">
        <v>14</v>
      </c>
      <c r="BB497">
        <v>0</v>
      </c>
      <c r="BC497">
        <v>0</v>
      </c>
      <c r="BD497" s="3">
        <f t="shared" si="15"/>
        <v>37.5</v>
      </c>
    </row>
    <row r="498" spans="1:56">
      <c r="A498" t="s">
        <v>1</v>
      </c>
      <c r="B498">
        <f t="shared" si="14"/>
        <v>1</v>
      </c>
      <c r="C498" t="s">
        <v>60</v>
      </c>
      <c r="D498" t="s">
        <v>57</v>
      </c>
      <c r="E498">
        <v>20</v>
      </c>
      <c r="F498">
        <v>31</v>
      </c>
      <c r="G498">
        <v>160</v>
      </c>
      <c r="H498">
        <v>0</v>
      </c>
      <c r="I498">
        <v>0</v>
      </c>
      <c r="J498">
        <v>5</v>
      </c>
      <c r="K498">
        <v>37</v>
      </c>
      <c r="L498">
        <v>6.4</v>
      </c>
      <c r="M498">
        <v>4.4000000000000004</v>
      </c>
      <c r="N498">
        <v>64.5</v>
      </c>
      <c r="O498">
        <v>77.400000000000006</v>
      </c>
      <c r="P498">
        <v>30</v>
      </c>
      <c r="Q498">
        <v>136</v>
      </c>
      <c r="R498">
        <v>4.5</v>
      </c>
      <c r="S498">
        <v>1</v>
      </c>
      <c r="T498">
        <v>4</v>
      </c>
      <c r="U498">
        <v>4</v>
      </c>
      <c r="V498">
        <v>1</v>
      </c>
      <c r="W498">
        <v>1</v>
      </c>
      <c r="X498">
        <v>6</v>
      </c>
      <c r="Y498">
        <v>293</v>
      </c>
      <c r="Z498">
        <v>4</v>
      </c>
      <c r="AA498">
        <v>14</v>
      </c>
      <c r="AB498">
        <v>0</v>
      </c>
      <c r="AC498">
        <v>1</v>
      </c>
      <c r="AD498" s="3">
        <v>29.5</v>
      </c>
      <c r="AE498">
        <v>23</v>
      </c>
      <c r="AF498">
        <v>37</v>
      </c>
      <c r="AG498">
        <v>171</v>
      </c>
      <c r="AH498">
        <v>0</v>
      </c>
      <c r="AI498">
        <v>1</v>
      </c>
      <c r="AJ498">
        <v>6</v>
      </c>
      <c r="AK498">
        <v>51</v>
      </c>
      <c r="AL498">
        <v>6</v>
      </c>
      <c r="AM498">
        <v>4</v>
      </c>
      <c r="AN498">
        <v>62.2</v>
      </c>
      <c r="AO498">
        <v>61.9</v>
      </c>
      <c r="AP498">
        <v>28</v>
      </c>
      <c r="AQ498">
        <v>144</v>
      </c>
      <c r="AR498">
        <v>5.0999999999999996</v>
      </c>
      <c r="AS498">
        <v>0</v>
      </c>
      <c r="AT498">
        <v>1</v>
      </c>
      <c r="AU498">
        <v>1</v>
      </c>
      <c r="AV498">
        <v>0</v>
      </c>
      <c r="AW498">
        <v>1</v>
      </c>
      <c r="AX498">
        <v>4</v>
      </c>
      <c r="AY498">
        <v>162</v>
      </c>
      <c r="AZ498">
        <v>4</v>
      </c>
      <c r="BA498">
        <v>16</v>
      </c>
      <c r="BB498">
        <v>1</v>
      </c>
      <c r="BC498">
        <v>5</v>
      </c>
      <c r="BD498" s="3">
        <f t="shared" si="15"/>
        <v>30.5</v>
      </c>
    </row>
    <row r="499" spans="1:56">
      <c r="A499" t="s">
        <v>1</v>
      </c>
      <c r="B499">
        <f t="shared" si="14"/>
        <v>1</v>
      </c>
      <c r="C499" t="s">
        <v>60</v>
      </c>
      <c r="D499" t="s">
        <v>55</v>
      </c>
      <c r="E499">
        <v>20</v>
      </c>
      <c r="F499">
        <v>27</v>
      </c>
      <c r="G499">
        <v>191</v>
      </c>
      <c r="H499">
        <v>2</v>
      </c>
      <c r="I499">
        <v>1</v>
      </c>
      <c r="J499">
        <v>2</v>
      </c>
      <c r="K499">
        <v>19</v>
      </c>
      <c r="L499">
        <v>7.8</v>
      </c>
      <c r="M499">
        <v>6.6</v>
      </c>
      <c r="N499">
        <v>74.099999999999994</v>
      </c>
      <c r="O499">
        <v>102.5</v>
      </c>
      <c r="P499">
        <v>34</v>
      </c>
      <c r="Q499">
        <v>213</v>
      </c>
      <c r="R499">
        <v>6.3</v>
      </c>
      <c r="S499">
        <v>2</v>
      </c>
      <c r="T499">
        <v>3</v>
      </c>
      <c r="U499">
        <v>3</v>
      </c>
      <c r="V499">
        <v>4</v>
      </c>
      <c r="W499">
        <v>4</v>
      </c>
      <c r="X499">
        <v>1</v>
      </c>
      <c r="Y499">
        <v>46</v>
      </c>
      <c r="Z499">
        <v>5</v>
      </c>
      <c r="AA499">
        <v>9</v>
      </c>
      <c r="AB499">
        <v>0</v>
      </c>
      <c r="AC499">
        <v>0</v>
      </c>
      <c r="AD499" s="3">
        <v>34</v>
      </c>
      <c r="AE499">
        <v>33</v>
      </c>
      <c r="AF499">
        <v>51</v>
      </c>
      <c r="AG499">
        <v>276</v>
      </c>
      <c r="AH499">
        <v>2</v>
      </c>
      <c r="AI499">
        <v>1</v>
      </c>
      <c r="AJ499">
        <v>3</v>
      </c>
      <c r="AK499">
        <v>17</v>
      </c>
      <c r="AL499">
        <v>5.7</v>
      </c>
      <c r="AM499">
        <v>5.0999999999999996</v>
      </c>
      <c r="AN499">
        <v>64.7</v>
      </c>
      <c r="AO499">
        <v>83.5</v>
      </c>
      <c r="AP499">
        <v>15</v>
      </c>
      <c r="AQ499">
        <v>53</v>
      </c>
      <c r="AR499">
        <v>3.5</v>
      </c>
      <c r="AS499">
        <v>1</v>
      </c>
      <c r="AT499">
        <v>0</v>
      </c>
      <c r="AU499">
        <v>0</v>
      </c>
      <c r="AV499">
        <v>3</v>
      </c>
      <c r="AW499">
        <v>3</v>
      </c>
      <c r="AX499">
        <v>5</v>
      </c>
      <c r="AY499">
        <v>228</v>
      </c>
      <c r="AZ499">
        <v>5</v>
      </c>
      <c r="BA499">
        <v>15</v>
      </c>
      <c r="BB499">
        <v>1</v>
      </c>
      <c r="BC499">
        <v>3</v>
      </c>
      <c r="BD499" s="3">
        <f t="shared" si="15"/>
        <v>26</v>
      </c>
    </row>
    <row r="500" spans="1:56">
      <c r="A500" t="s">
        <v>1</v>
      </c>
      <c r="B500">
        <f t="shared" si="14"/>
        <v>1</v>
      </c>
      <c r="C500" t="s">
        <v>60</v>
      </c>
      <c r="D500" t="s">
        <v>63</v>
      </c>
      <c r="E500">
        <v>23</v>
      </c>
      <c r="F500">
        <v>34</v>
      </c>
      <c r="G500">
        <v>190</v>
      </c>
      <c r="H500">
        <v>2</v>
      </c>
      <c r="I500">
        <v>0</v>
      </c>
      <c r="J500">
        <v>3</v>
      </c>
      <c r="K500">
        <v>22</v>
      </c>
      <c r="L500">
        <v>6.2</v>
      </c>
      <c r="M500">
        <v>5.0999999999999996</v>
      </c>
      <c r="N500">
        <v>67.599999999999994</v>
      </c>
      <c r="O500">
        <v>101.3</v>
      </c>
      <c r="P500">
        <v>25</v>
      </c>
      <c r="Q500">
        <v>87</v>
      </c>
      <c r="R500">
        <v>3.5</v>
      </c>
      <c r="S500">
        <v>1</v>
      </c>
      <c r="T500">
        <v>2</v>
      </c>
      <c r="U500">
        <v>2</v>
      </c>
      <c r="V500">
        <v>3</v>
      </c>
      <c r="W500">
        <v>3</v>
      </c>
      <c r="X500">
        <v>6</v>
      </c>
      <c r="Y500">
        <v>291</v>
      </c>
      <c r="Z500">
        <v>3</v>
      </c>
      <c r="AA500">
        <v>13</v>
      </c>
      <c r="AB500">
        <v>2</v>
      </c>
      <c r="AC500">
        <v>2</v>
      </c>
      <c r="AD500" s="3">
        <v>26.5</v>
      </c>
      <c r="AE500">
        <v>17</v>
      </c>
      <c r="AF500">
        <v>31</v>
      </c>
      <c r="AG500">
        <v>147</v>
      </c>
      <c r="AH500">
        <v>0</v>
      </c>
      <c r="AI500">
        <v>0</v>
      </c>
      <c r="AJ500">
        <v>5</v>
      </c>
      <c r="AK500">
        <v>29</v>
      </c>
      <c r="AL500">
        <v>5.7</v>
      </c>
      <c r="AM500">
        <v>4.0999999999999996</v>
      </c>
      <c r="AN500">
        <v>54.8</v>
      </c>
      <c r="AO500">
        <v>67.5</v>
      </c>
      <c r="AP500">
        <v>28</v>
      </c>
      <c r="AQ500">
        <v>78</v>
      </c>
      <c r="AR500">
        <v>2.8</v>
      </c>
      <c r="AS500">
        <v>1</v>
      </c>
      <c r="AT500">
        <v>2</v>
      </c>
      <c r="AU500">
        <v>2</v>
      </c>
      <c r="AV500">
        <v>1</v>
      </c>
      <c r="AW500">
        <v>1</v>
      </c>
      <c r="AX500">
        <v>6</v>
      </c>
      <c r="AY500">
        <v>322</v>
      </c>
      <c r="AZ500">
        <v>6</v>
      </c>
      <c r="BA500">
        <v>16</v>
      </c>
      <c r="BB500">
        <v>0</v>
      </c>
      <c r="BC500">
        <v>1</v>
      </c>
      <c r="BD500" s="3">
        <f t="shared" si="15"/>
        <v>33.5</v>
      </c>
    </row>
    <row r="501" spans="1:56">
      <c r="A501" t="s">
        <v>1</v>
      </c>
      <c r="B501">
        <f t="shared" si="14"/>
        <v>1</v>
      </c>
      <c r="C501" t="s">
        <v>60</v>
      </c>
      <c r="D501" t="s">
        <v>57</v>
      </c>
      <c r="E501">
        <v>26</v>
      </c>
      <c r="F501">
        <v>34</v>
      </c>
      <c r="G501">
        <v>263</v>
      </c>
      <c r="H501">
        <v>2</v>
      </c>
      <c r="I501">
        <v>1</v>
      </c>
      <c r="J501">
        <v>2</v>
      </c>
      <c r="K501">
        <v>12</v>
      </c>
      <c r="L501">
        <v>8.1</v>
      </c>
      <c r="M501">
        <v>7.3</v>
      </c>
      <c r="N501">
        <v>76.5</v>
      </c>
      <c r="O501">
        <v>105.4</v>
      </c>
      <c r="P501">
        <v>34</v>
      </c>
      <c r="Q501">
        <v>158</v>
      </c>
      <c r="R501">
        <v>4.5999999999999996</v>
      </c>
      <c r="S501">
        <v>2</v>
      </c>
      <c r="T501">
        <v>1</v>
      </c>
      <c r="U501">
        <v>1</v>
      </c>
      <c r="V501">
        <v>4</v>
      </c>
      <c r="W501">
        <v>4</v>
      </c>
      <c r="X501">
        <v>3</v>
      </c>
      <c r="Y501">
        <v>160</v>
      </c>
      <c r="Z501">
        <v>10</v>
      </c>
      <c r="AA501">
        <v>15</v>
      </c>
      <c r="AB501">
        <v>0</v>
      </c>
      <c r="AC501">
        <v>1</v>
      </c>
      <c r="AD501" s="3">
        <v>34.5</v>
      </c>
      <c r="AE501">
        <v>25</v>
      </c>
      <c r="AF501">
        <v>35</v>
      </c>
      <c r="AG501">
        <v>140</v>
      </c>
      <c r="AH501">
        <v>2</v>
      </c>
      <c r="AI501">
        <v>0</v>
      </c>
      <c r="AJ501">
        <v>5</v>
      </c>
      <c r="AK501">
        <v>35</v>
      </c>
      <c r="AL501">
        <v>5</v>
      </c>
      <c r="AM501">
        <v>3.5</v>
      </c>
      <c r="AN501">
        <v>71.400000000000006</v>
      </c>
      <c r="AO501">
        <v>97.3</v>
      </c>
      <c r="AP501">
        <v>21</v>
      </c>
      <c r="AQ501">
        <v>122</v>
      </c>
      <c r="AR501">
        <v>5.8</v>
      </c>
      <c r="AS501">
        <v>0</v>
      </c>
      <c r="AT501">
        <v>0</v>
      </c>
      <c r="AU501">
        <v>0</v>
      </c>
      <c r="AV501">
        <v>3</v>
      </c>
      <c r="AW501">
        <v>3</v>
      </c>
      <c r="AX501">
        <v>6</v>
      </c>
      <c r="AY501">
        <v>288</v>
      </c>
      <c r="AZ501">
        <v>6</v>
      </c>
      <c r="BA501">
        <v>14</v>
      </c>
      <c r="BB501">
        <v>0</v>
      </c>
      <c r="BC501">
        <v>2</v>
      </c>
      <c r="BD501" s="3">
        <f t="shared" si="15"/>
        <v>25.5</v>
      </c>
    </row>
    <row r="502" spans="1:56">
      <c r="A502" t="s">
        <v>0</v>
      </c>
      <c r="B502">
        <f t="shared" si="14"/>
        <v>0</v>
      </c>
      <c r="C502" t="s">
        <v>60</v>
      </c>
      <c r="D502" t="s">
        <v>68</v>
      </c>
      <c r="E502">
        <v>23</v>
      </c>
      <c r="F502">
        <v>33</v>
      </c>
      <c r="G502">
        <v>244</v>
      </c>
      <c r="H502">
        <v>2</v>
      </c>
      <c r="I502">
        <v>0</v>
      </c>
      <c r="J502">
        <v>3</v>
      </c>
      <c r="K502">
        <v>31</v>
      </c>
      <c r="L502">
        <v>8.3000000000000007</v>
      </c>
      <c r="M502">
        <v>6.8</v>
      </c>
      <c r="N502">
        <v>69.7</v>
      </c>
      <c r="O502">
        <v>111.2</v>
      </c>
      <c r="P502">
        <v>14</v>
      </c>
      <c r="Q502">
        <v>39</v>
      </c>
      <c r="R502">
        <v>2.8</v>
      </c>
      <c r="S502">
        <v>0</v>
      </c>
      <c r="T502">
        <v>1</v>
      </c>
      <c r="U502">
        <v>1</v>
      </c>
      <c r="V502">
        <v>1</v>
      </c>
      <c r="W502">
        <v>1</v>
      </c>
      <c r="X502">
        <v>5</v>
      </c>
      <c r="Y502">
        <v>253</v>
      </c>
      <c r="Z502">
        <v>1</v>
      </c>
      <c r="AA502">
        <v>9</v>
      </c>
      <c r="AB502">
        <v>2</v>
      </c>
      <c r="AC502">
        <v>2</v>
      </c>
      <c r="AD502" s="3">
        <v>23</v>
      </c>
      <c r="AE502">
        <v>22</v>
      </c>
      <c r="AF502">
        <v>30</v>
      </c>
      <c r="AG502">
        <v>258</v>
      </c>
      <c r="AH502">
        <v>2</v>
      </c>
      <c r="AI502">
        <v>2</v>
      </c>
      <c r="AJ502">
        <v>0</v>
      </c>
      <c r="AK502">
        <v>0</v>
      </c>
      <c r="AL502">
        <v>8.6</v>
      </c>
      <c r="AM502">
        <v>8.6</v>
      </c>
      <c r="AN502">
        <v>73.3</v>
      </c>
      <c r="AO502">
        <v>93.5</v>
      </c>
      <c r="AP502">
        <v>44</v>
      </c>
      <c r="AQ502">
        <v>161</v>
      </c>
      <c r="AR502">
        <v>3.7</v>
      </c>
      <c r="AS502">
        <v>1</v>
      </c>
      <c r="AT502">
        <v>0</v>
      </c>
      <c r="AU502">
        <v>1</v>
      </c>
      <c r="AV502">
        <v>3</v>
      </c>
      <c r="AW502">
        <v>3</v>
      </c>
      <c r="AX502">
        <v>2</v>
      </c>
      <c r="AY502">
        <v>122</v>
      </c>
      <c r="AZ502">
        <v>10</v>
      </c>
      <c r="BA502">
        <v>15</v>
      </c>
      <c r="BB502">
        <v>0</v>
      </c>
      <c r="BC502">
        <v>0</v>
      </c>
      <c r="BD502" s="3">
        <f t="shared" si="15"/>
        <v>37</v>
      </c>
    </row>
    <row r="503" spans="1:56">
      <c r="A503" t="s">
        <v>0</v>
      </c>
      <c r="B503">
        <f t="shared" si="14"/>
        <v>0</v>
      </c>
      <c r="C503" t="s">
        <v>60</v>
      </c>
      <c r="D503" t="s">
        <v>58</v>
      </c>
      <c r="E503">
        <v>27</v>
      </c>
      <c r="F503">
        <v>37</v>
      </c>
      <c r="G503">
        <v>307</v>
      </c>
      <c r="H503">
        <v>2</v>
      </c>
      <c r="I503">
        <v>1</v>
      </c>
      <c r="J503">
        <v>3</v>
      </c>
      <c r="K503">
        <v>21</v>
      </c>
      <c r="L503">
        <v>8.9</v>
      </c>
      <c r="M503">
        <v>7.7</v>
      </c>
      <c r="N503">
        <v>73</v>
      </c>
      <c r="O503">
        <v>104.2</v>
      </c>
      <c r="P503">
        <v>23</v>
      </c>
      <c r="Q503">
        <v>65</v>
      </c>
      <c r="R503">
        <v>2.8</v>
      </c>
      <c r="S503">
        <v>2</v>
      </c>
      <c r="T503">
        <v>2</v>
      </c>
      <c r="U503">
        <v>2</v>
      </c>
      <c r="V503">
        <v>4</v>
      </c>
      <c r="W503">
        <v>4</v>
      </c>
      <c r="X503">
        <v>4</v>
      </c>
      <c r="Y503">
        <v>191</v>
      </c>
      <c r="Z503">
        <v>3</v>
      </c>
      <c r="AA503">
        <v>9</v>
      </c>
      <c r="AB503">
        <v>0</v>
      </c>
      <c r="AC503">
        <v>0</v>
      </c>
      <c r="AD503" s="3">
        <v>28</v>
      </c>
      <c r="AE503">
        <v>25</v>
      </c>
      <c r="AF503">
        <v>36</v>
      </c>
      <c r="AG503">
        <v>293</v>
      </c>
      <c r="AH503">
        <v>3</v>
      </c>
      <c r="AI503">
        <v>2</v>
      </c>
      <c r="AJ503">
        <v>1</v>
      </c>
      <c r="AK503">
        <v>2</v>
      </c>
      <c r="AL503">
        <v>8.1999999999999993</v>
      </c>
      <c r="AM503">
        <v>7.9</v>
      </c>
      <c r="AN503">
        <v>69.400000000000006</v>
      </c>
      <c r="AO503">
        <v>98.5</v>
      </c>
      <c r="AP503">
        <v>40</v>
      </c>
      <c r="AQ503">
        <v>283</v>
      </c>
      <c r="AR503">
        <v>7.1</v>
      </c>
      <c r="AS503">
        <v>2</v>
      </c>
      <c r="AT503">
        <v>2</v>
      </c>
      <c r="AU503">
        <v>3</v>
      </c>
      <c r="AV503">
        <v>4</v>
      </c>
      <c r="AW503">
        <v>4</v>
      </c>
      <c r="AX503">
        <v>2</v>
      </c>
      <c r="AY503">
        <v>91</v>
      </c>
      <c r="AZ503">
        <v>8</v>
      </c>
      <c r="BA503">
        <v>14</v>
      </c>
      <c r="BB503">
        <v>1</v>
      </c>
      <c r="BC503">
        <v>2</v>
      </c>
      <c r="BD503" s="3">
        <f t="shared" si="15"/>
        <v>32</v>
      </c>
    </row>
    <row r="504" spans="1:56">
      <c r="A504" t="s">
        <v>1</v>
      </c>
      <c r="B504">
        <f t="shared" si="14"/>
        <v>1</v>
      </c>
      <c r="C504" t="s">
        <v>60</v>
      </c>
      <c r="D504" t="s">
        <v>42</v>
      </c>
      <c r="E504">
        <v>28</v>
      </c>
      <c r="F504">
        <v>39</v>
      </c>
      <c r="G504">
        <v>348</v>
      </c>
      <c r="H504">
        <v>3</v>
      </c>
      <c r="I504">
        <v>1</v>
      </c>
      <c r="J504">
        <v>4</v>
      </c>
      <c r="K504">
        <v>19</v>
      </c>
      <c r="L504">
        <v>9.4</v>
      </c>
      <c r="M504">
        <v>8.1</v>
      </c>
      <c r="N504">
        <v>71.8</v>
      </c>
      <c r="O504">
        <v>114</v>
      </c>
      <c r="P504">
        <v>22</v>
      </c>
      <c r="Q504">
        <v>90</v>
      </c>
      <c r="R504">
        <v>4.0999999999999996</v>
      </c>
      <c r="S504">
        <v>0</v>
      </c>
      <c r="T504">
        <v>2</v>
      </c>
      <c r="U504">
        <v>2</v>
      </c>
      <c r="V504">
        <v>3</v>
      </c>
      <c r="W504">
        <v>3</v>
      </c>
      <c r="X504">
        <v>2</v>
      </c>
      <c r="Y504">
        <v>114</v>
      </c>
      <c r="Z504">
        <v>5</v>
      </c>
      <c r="AA504">
        <v>10</v>
      </c>
      <c r="AB504">
        <v>0</v>
      </c>
      <c r="AC504">
        <v>0</v>
      </c>
      <c r="AD504" s="3">
        <v>31</v>
      </c>
      <c r="AE504">
        <v>14</v>
      </c>
      <c r="AF504">
        <v>26</v>
      </c>
      <c r="AG504">
        <v>148</v>
      </c>
      <c r="AH504">
        <v>0</v>
      </c>
      <c r="AI504">
        <v>2</v>
      </c>
      <c r="AJ504">
        <v>4</v>
      </c>
      <c r="AK504">
        <v>30</v>
      </c>
      <c r="AL504">
        <v>6.8</v>
      </c>
      <c r="AM504">
        <v>4.9000000000000004</v>
      </c>
      <c r="AN504">
        <v>53.8</v>
      </c>
      <c r="AO504">
        <v>38.6</v>
      </c>
      <c r="AP504">
        <v>33</v>
      </c>
      <c r="AQ504">
        <v>171</v>
      </c>
      <c r="AR504">
        <v>5.2</v>
      </c>
      <c r="AS504">
        <v>2</v>
      </c>
      <c r="AT504">
        <v>3</v>
      </c>
      <c r="AU504">
        <v>3</v>
      </c>
      <c r="AV504">
        <v>2</v>
      </c>
      <c r="AW504">
        <v>2</v>
      </c>
      <c r="AX504">
        <v>3</v>
      </c>
      <c r="AY504">
        <v>164</v>
      </c>
      <c r="AZ504">
        <v>4</v>
      </c>
      <c r="BA504">
        <v>12</v>
      </c>
      <c r="BB504">
        <v>1</v>
      </c>
      <c r="BC504">
        <v>2</v>
      </c>
      <c r="BD504" s="3">
        <f t="shared" si="15"/>
        <v>29</v>
      </c>
    </row>
    <row r="505" spans="1:56">
      <c r="A505" t="s">
        <v>0</v>
      </c>
      <c r="B505">
        <f t="shared" si="14"/>
        <v>0</v>
      </c>
      <c r="C505" t="s">
        <v>60</v>
      </c>
      <c r="D505" t="s">
        <v>67</v>
      </c>
      <c r="E505">
        <v>21</v>
      </c>
      <c r="F505">
        <v>36</v>
      </c>
      <c r="G505">
        <v>241</v>
      </c>
      <c r="H505">
        <v>3</v>
      </c>
      <c r="I505">
        <v>2</v>
      </c>
      <c r="J505">
        <v>3</v>
      </c>
      <c r="K505">
        <v>23</v>
      </c>
      <c r="L505">
        <v>7.3</v>
      </c>
      <c r="M505">
        <v>6.2</v>
      </c>
      <c r="N505">
        <v>58.3</v>
      </c>
      <c r="O505">
        <v>83.2</v>
      </c>
      <c r="P505">
        <v>14</v>
      </c>
      <c r="Q505">
        <v>46</v>
      </c>
      <c r="R505">
        <v>3.3</v>
      </c>
      <c r="S505">
        <v>0</v>
      </c>
      <c r="T505">
        <v>1</v>
      </c>
      <c r="U505">
        <v>1</v>
      </c>
      <c r="V505">
        <v>3</v>
      </c>
      <c r="W505">
        <v>3</v>
      </c>
      <c r="X505">
        <v>4</v>
      </c>
      <c r="Y505">
        <v>177</v>
      </c>
      <c r="Z505">
        <v>6</v>
      </c>
      <c r="AA505">
        <v>13</v>
      </c>
      <c r="AB505">
        <v>1</v>
      </c>
      <c r="AC505">
        <v>1</v>
      </c>
      <c r="AD505" s="3">
        <v>20.5</v>
      </c>
      <c r="AE505">
        <v>14</v>
      </c>
      <c r="AF505">
        <v>24</v>
      </c>
      <c r="AG505">
        <v>105</v>
      </c>
      <c r="AH505">
        <v>1</v>
      </c>
      <c r="AI505">
        <v>0</v>
      </c>
      <c r="AJ505">
        <v>2</v>
      </c>
      <c r="AK505">
        <v>15</v>
      </c>
      <c r="AL505">
        <v>5</v>
      </c>
      <c r="AM505">
        <v>4</v>
      </c>
      <c r="AN505">
        <v>58.3</v>
      </c>
      <c r="AO505">
        <v>82.8</v>
      </c>
      <c r="AP505">
        <v>46</v>
      </c>
      <c r="AQ505">
        <v>223</v>
      </c>
      <c r="AR505">
        <v>4.8</v>
      </c>
      <c r="AS505">
        <v>2</v>
      </c>
      <c r="AT505">
        <v>3</v>
      </c>
      <c r="AU505">
        <v>3</v>
      </c>
      <c r="AV505">
        <v>3</v>
      </c>
      <c r="AW505">
        <v>3</v>
      </c>
      <c r="AX505">
        <v>2</v>
      </c>
      <c r="AY505">
        <v>107</v>
      </c>
      <c r="AZ505">
        <v>6</v>
      </c>
      <c r="BA505">
        <v>13</v>
      </c>
      <c r="BB505">
        <v>1</v>
      </c>
      <c r="BC505">
        <v>2</v>
      </c>
      <c r="BD505" s="3">
        <f t="shared" si="15"/>
        <v>39.5</v>
      </c>
    </row>
    <row r="506" spans="1:56">
      <c r="A506" t="s">
        <v>0</v>
      </c>
      <c r="B506">
        <f t="shared" si="14"/>
        <v>0</v>
      </c>
      <c r="C506" t="s">
        <v>60</v>
      </c>
      <c r="D506" t="s">
        <v>54</v>
      </c>
      <c r="E506">
        <v>31</v>
      </c>
      <c r="F506">
        <v>44</v>
      </c>
      <c r="G506">
        <v>207</v>
      </c>
      <c r="H506">
        <v>1</v>
      </c>
      <c r="I506">
        <v>0</v>
      </c>
      <c r="J506">
        <v>3</v>
      </c>
      <c r="K506">
        <v>31</v>
      </c>
      <c r="L506">
        <v>5.4</v>
      </c>
      <c r="M506">
        <v>4.4000000000000004</v>
      </c>
      <c r="N506">
        <v>70.5</v>
      </c>
      <c r="O506">
        <v>88</v>
      </c>
      <c r="P506">
        <v>14</v>
      </c>
      <c r="Q506">
        <v>70</v>
      </c>
      <c r="R506">
        <v>5</v>
      </c>
      <c r="S506">
        <v>0</v>
      </c>
      <c r="T506">
        <v>2</v>
      </c>
      <c r="U506">
        <v>2</v>
      </c>
      <c r="V506">
        <v>1</v>
      </c>
      <c r="W506">
        <v>1</v>
      </c>
      <c r="X506">
        <v>7</v>
      </c>
      <c r="Y506">
        <v>349</v>
      </c>
      <c r="Z506">
        <v>4</v>
      </c>
      <c r="AA506">
        <v>13</v>
      </c>
      <c r="AB506">
        <v>0</v>
      </c>
      <c r="AC506">
        <v>0</v>
      </c>
      <c r="AD506" s="3">
        <v>27</v>
      </c>
      <c r="AE506">
        <v>17</v>
      </c>
      <c r="AF506">
        <v>26</v>
      </c>
      <c r="AG506">
        <v>211</v>
      </c>
      <c r="AH506">
        <v>2</v>
      </c>
      <c r="AI506">
        <v>0</v>
      </c>
      <c r="AJ506">
        <v>1</v>
      </c>
      <c r="AK506">
        <v>6</v>
      </c>
      <c r="AL506">
        <v>8.3000000000000007</v>
      </c>
      <c r="AM506">
        <v>7.8</v>
      </c>
      <c r="AN506">
        <v>65.400000000000006</v>
      </c>
      <c r="AO506">
        <v>116</v>
      </c>
      <c r="AP506">
        <v>34</v>
      </c>
      <c r="AQ506">
        <v>170</v>
      </c>
      <c r="AR506">
        <v>5</v>
      </c>
      <c r="AS506">
        <v>1</v>
      </c>
      <c r="AT506">
        <v>0</v>
      </c>
      <c r="AU506">
        <v>1</v>
      </c>
      <c r="AV506">
        <v>3</v>
      </c>
      <c r="AW506">
        <v>3</v>
      </c>
      <c r="AX506">
        <v>6</v>
      </c>
      <c r="AY506">
        <v>253</v>
      </c>
      <c r="AZ506">
        <v>6</v>
      </c>
      <c r="BA506">
        <v>13</v>
      </c>
      <c r="BB506">
        <v>0</v>
      </c>
      <c r="BC506">
        <v>0</v>
      </c>
      <c r="BD506" s="3">
        <f t="shared" si="15"/>
        <v>33</v>
      </c>
    </row>
    <row r="507" spans="1:56">
      <c r="A507" t="s">
        <v>0</v>
      </c>
      <c r="B507">
        <f t="shared" si="14"/>
        <v>0</v>
      </c>
      <c r="C507" t="s">
        <v>60</v>
      </c>
      <c r="D507" t="s">
        <v>46</v>
      </c>
      <c r="E507">
        <v>25</v>
      </c>
      <c r="F507">
        <v>40</v>
      </c>
      <c r="G507">
        <v>200</v>
      </c>
      <c r="H507">
        <v>1</v>
      </c>
      <c r="I507">
        <v>1</v>
      </c>
      <c r="J507">
        <v>2</v>
      </c>
      <c r="K507">
        <v>15</v>
      </c>
      <c r="L507">
        <v>5.4</v>
      </c>
      <c r="M507">
        <v>4.8</v>
      </c>
      <c r="N507">
        <v>62.5</v>
      </c>
      <c r="O507">
        <v>72.900000000000006</v>
      </c>
      <c r="P507">
        <v>31</v>
      </c>
      <c r="Q507">
        <v>133</v>
      </c>
      <c r="R507">
        <v>4.3</v>
      </c>
      <c r="S507">
        <v>0</v>
      </c>
      <c r="T507">
        <v>1</v>
      </c>
      <c r="U507">
        <v>1</v>
      </c>
      <c r="V507">
        <v>1</v>
      </c>
      <c r="W507">
        <v>1</v>
      </c>
      <c r="X507">
        <v>5</v>
      </c>
      <c r="Y507">
        <v>238</v>
      </c>
      <c r="Z507">
        <v>2</v>
      </c>
      <c r="AA507">
        <v>14</v>
      </c>
      <c r="AB507">
        <v>3</v>
      </c>
      <c r="AC507">
        <v>6</v>
      </c>
      <c r="AD507" s="3">
        <v>35</v>
      </c>
      <c r="AE507">
        <v>16</v>
      </c>
      <c r="AF507">
        <v>28</v>
      </c>
      <c r="AG507">
        <v>220</v>
      </c>
      <c r="AH507">
        <v>2</v>
      </c>
      <c r="AI507">
        <v>0</v>
      </c>
      <c r="AJ507">
        <v>1</v>
      </c>
      <c r="AK507">
        <v>4</v>
      </c>
      <c r="AL507">
        <v>8</v>
      </c>
      <c r="AM507">
        <v>7.6</v>
      </c>
      <c r="AN507">
        <v>57.1</v>
      </c>
      <c r="AO507">
        <v>106.2</v>
      </c>
      <c r="AP507">
        <v>22</v>
      </c>
      <c r="AQ507">
        <v>77</v>
      </c>
      <c r="AR507">
        <v>3.5</v>
      </c>
      <c r="AS507">
        <v>1</v>
      </c>
      <c r="AT507">
        <v>1</v>
      </c>
      <c r="AU507">
        <v>1</v>
      </c>
      <c r="AV507">
        <v>3</v>
      </c>
      <c r="AW507">
        <v>3</v>
      </c>
      <c r="AX507">
        <v>6</v>
      </c>
      <c r="AY507">
        <v>246</v>
      </c>
      <c r="AZ507">
        <v>3</v>
      </c>
      <c r="BA507">
        <v>11</v>
      </c>
      <c r="BB507">
        <v>0</v>
      </c>
      <c r="BC507">
        <v>1</v>
      </c>
      <c r="BD507" s="3">
        <f t="shared" si="15"/>
        <v>25</v>
      </c>
    </row>
    <row r="508" spans="1:56">
      <c r="A508" t="s">
        <v>1</v>
      </c>
      <c r="B508">
        <f t="shared" si="14"/>
        <v>1</v>
      </c>
      <c r="C508" t="s">
        <v>60</v>
      </c>
      <c r="D508" t="s">
        <v>40</v>
      </c>
      <c r="E508">
        <v>18</v>
      </c>
      <c r="F508">
        <v>29</v>
      </c>
      <c r="G508">
        <v>148</v>
      </c>
      <c r="H508">
        <v>2</v>
      </c>
      <c r="I508">
        <v>0</v>
      </c>
      <c r="J508">
        <v>4</v>
      </c>
      <c r="K508">
        <v>35</v>
      </c>
      <c r="L508">
        <v>6.3</v>
      </c>
      <c r="M508">
        <v>4.5</v>
      </c>
      <c r="N508">
        <v>62.1</v>
      </c>
      <c r="O508">
        <v>98.1</v>
      </c>
      <c r="P508">
        <v>38</v>
      </c>
      <c r="Q508">
        <v>198</v>
      </c>
      <c r="R508">
        <v>5.2</v>
      </c>
      <c r="S508">
        <v>0</v>
      </c>
      <c r="T508">
        <v>3</v>
      </c>
      <c r="U508">
        <v>4</v>
      </c>
      <c r="V508">
        <v>2</v>
      </c>
      <c r="W508">
        <v>2</v>
      </c>
      <c r="X508">
        <v>4</v>
      </c>
      <c r="Y508">
        <v>169</v>
      </c>
      <c r="Z508">
        <v>5</v>
      </c>
      <c r="AA508">
        <v>15</v>
      </c>
      <c r="AB508">
        <v>1</v>
      </c>
      <c r="AC508">
        <v>2</v>
      </c>
      <c r="AD508" s="3">
        <v>33.5</v>
      </c>
      <c r="AE508">
        <v>23</v>
      </c>
      <c r="AF508">
        <v>46</v>
      </c>
      <c r="AG508">
        <v>204</v>
      </c>
      <c r="AH508">
        <v>0</v>
      </c>
      <c r="AI508">
        <v>2</v>
      </c>
      <c r="AJ508">
        <v>4</v>
      </c>
      <c r="AK508">
        <v>36</v>
      </c>
      <c r="AL508">
        <v>5.2</v>
      </c>
      <c r="AM508">
        <v>4.0999999999999996</v>
      </c>
      <c r="AN508">
        <v>50</v>
      </c>
      <c r="AO508">
        <v>44.1</v>
      </c>
      <c r="AP508">
        <v>17</v>
      </c>
      <c r="AQ508">
        <v>75</v>
      </c>
      <c r="AR508">
        <v>4.4000000000000004</v>
      </c>
      <c r="AS508">
        <v>0</v>
      </c>
      <c r="AT508">
        <v>2</v>
      </c>
      <c r="AU508">
        <v>3</v>
      </c>
      <c r="AV508">
        <v>0</v>
      </c>
      <c r="AW508">
        <v>0</v>
      </c>
      <c r="AX508">
        <v>3</v>
      </c>
      <c r="AY508">
        <v>130</v>
      </c>
      <c r="AZ508">
        <v>4</v>
      </c>
      <c r="BA508">
        <v>13</v>
      </c>
      <c r="BB508">
        <v>0</v>
      </c>
      <c r="BC508">
        <v>2</v>
      </c>
      <c r="BD508" s="3">
        <f t="shared" si="15"/>
        <v>26.5</v>
      </c>
    </row>
    <row r="509" spans="1:56">
      <c r="A509" t="s">
        <v>1</v>
      </c>
      <c r="B509">
        <f t="shared" si="14"/>
        <v>1</v>
      </c>
      <c r="C509" t="s">
        <v>60</v>
      </c>
      <c r="D509" t="s">
        <v>42</v>
      </c>
      <c r="E509">
        <v>19</v>
      </c>
      <c r="F509">
        <v>31</v>
      </c>
      <c r="G509">
        <v>205</v>
      </c>
      <c r="H509">
        <v>1</v>
      </c>
      <c r="I509">
        <v>2</v>
      </c>
      <c r="J509">
        <v>3</v>
      </c>
      <c r="K509">
        <v>8</v>
      </c>
      <c r="L509">
        <v>6.9</v>
      </c>
      <c r="M509">
        <v>6</v>
      </c>
      <c r="N509">
        <v>61.3</v>
      </c>
      <c r="O509">
        <v>64.599999999999994</v>
      </c>
      <c r="P509">
        <v>36</v>
      </c>
      <c r="Q509">
        <v>197</v>
      </c>
      <c r="R509">
        <v>5.5</v>
      </c>
      <c r="S509">
        <v>0</v>
      </c>
      <c r="T509">
        <v>4</v>
      </c>
      <c r="U509">
        <v>5</v>
      </c>
      <c r="V509">
        <v>1</v>
      </c>
      <c r="W509">
        <v>1</v>
      </c>
      <c r="X509">
        <v>5</v>
      </c>
      <c r="Y509">
        <v>233</v>
      </c>
      <c r="Z509">
        <v>1</v>
      </c>
      <c r="AA509">
        <v>11</v>
      </c>
      <c r="AB509">
        <v>1</v>
      </c>
      <c r="AC509">
        <v>1</v>
      </c>
      <c r="AD509" s="3">
        <v>35.5</v>
      </c>
      <c r="AE509">
        <v>13</v>
      </c>
      <c r="AF509">
        <v>26</v>
      </c>
      <c r="AG509">
        <v>123</v>
      </c>
      <c r="AH509">
        <v>0</v>
      </c>
      <c r="AI509">
        <v>1</v>
      </c>
      <c r="AJ509">
        <v>5</v>
      </c>
      <c r="AK509">
        <v>24</v>
      </c>
      <c r="AL509">
        <v>5.7</v>
      </c>
      <c r="AM509">
        <v>4</v>
      </c>
      <c r="AN509">
        <v>50</v>
      </c>
      <c r="AO509">
        <v>47.4</v>
      </c>
      <c r="AP509">
        <v>28</v>
      </c>
      <c r="AQ509">
        <v>146</v>
      </c>
      <c r="AR509">
        <v>5.2</v>
      </c>
      <c r="AS509">
        <v>1</v>
      </c>
      <c r="AT509">
        <v>3</v>
      </c>
      <c r="AU509">
        <v>3</v>
      </c>
      <c r="AV509">
        <v>1</v>
      </c>
      <c r="AW509">
        <v>1</v>
      </c>
      <c r="AX509">
        <v>6</v>
      </c>
      <c r="AY509">
        <v>286</v>
      </c>
      <c r="AZ509">
        <v>4</v>
      </c>
      <c r="BA509">
        <v>14</v>
      </c>
      <c r="BB509">
        <v>1</v>
      </c>
      <c r="BC509">
        <v>1</v>
      </c>
      <c r="BD509" s="3">
        <f t="shared" si="15"/>
        <v>24.5</v>
      </c>
    </row>
    <row r="510" spans="1:56">
      <c r="A510" t="s">
        <v>0</v>
      </c>
      <c r="B510">
        <f t="shared" si="14"/>
        <v>0</v>
      </c>
      <c r="C510" t="s">
        <v>42</v>
      </c>
      <c r="D510" t="s">
        <v>35</v>
      </c>
      <c r="E510">
        <v>29</v>
      </c>
      <c r="F510">
        <v>41</v>
      </c>
      <c r="G510">
        <v>191</v>
      </c>
      <c r="H510">
        <v>1</v>
      </c>
      <c r="I510">
        <v>3</v>
      </c>
      <c r="J510">
        <v>7</v>
      </c>
      <c r="K510">
        <v>49</v>
      </c>
      <c r="L510">
        <v>5.9</v>
      </c>
      <c r="M510">
        <v>4</v>
      </c>
      <c r="N510">
        <v>70.7</v>
      </c>
      <c r="O510">
        <v>58.1</v>
      </c>
      <c r="P510">
        <v>18</v>
      </c>
      <c r="Q510">
        <v>52</v>
      </c>
      <c r="R510">
        <v>2.9</v>
      </c>
      <c r="S510">
        <v>0</v>
      </c>
      <c r="T510">
        <v>1</v>
      </c>
      <c r="U510">
        <v>1</v>
      </c>
      <c r="V510">
        <v>1</v>
      </c>
      <c r="W510">
        <v>1</v>
      </c>
      <c r="X510">
        <v>4</v>
      </c>
      <c r="Y510">
        <v>180</v>
      </c>
      <c r="Z510">
        <v>6</v>
      </c>
      <c r="AA510">
        <v>13</v>
      </c>
      <c r="AB510">
        <v>2</v>
      </c>
      <c r="AC510">
        <v>3</v>
      </c>
      <c r="AD510" s="3">
        <v>29</v>
      </c>
      <c r="AE510">
        <v>26</v>
      </c>
      <c r="AF510">
        <v>31</v>
      </c>
      <c r="AG510">
        <v>292</v>
      </c>
      <c r="AH510">
        <v>3</v>
      </c>
      <c r="AI510">
        <v>2</v>
      </c>
      <c r="AJ510">
        <v>2</v>
      </c>
      <c r="AK510">
        <v>5</v>
      </c>
      <c r="AL510">
        <v>9.6</v>
      </c>
      <c r="AM510">
        <v>8.8000000000000007</v>
      </c>
      <c r="AN510">
        <v>83.9</v>
      </c>
      <c r="AO510">
        <v>111.3</v>
      </c>
      <c r="AP510">
        <v>25</v>
      </c>
      <c r="AQ510">
        <v>121</v>
      </c>
      <c r="AR510">
        <v>4.8</v>
      </c>
      <c r="AS510">
        <v>1</v>
      </c>
      <c r="AT510">
        <v>1</v>
      </c>
      <c r="AU510">
        <v>1</v>
      </c>
      <c r="AV510">
        <v>4</v>
      </c>
      <c r="AW510">
        <v>4</v>
      </c>
      <c r="AX510">
        <v>0</v>
      </c>
      <c r="AY510">
        <v>0</v>
      </c>
      <c r="AZ510">
        <v>9</v>
      </c>
      <c r="BA510">
        <v>10</v>
      </c>
      <c r="BB510">
        <v>0</v>
      </c>
      <c r="BC510">
        <v>0</v>
      </c>
      <c r="BD510" s="3">
        <f t="shared" si="15"/>
        <v>31</v>
      </c>
    </row>
    <row r="511" spans="1:56">
      <c r="A511" t="s">
        <v>1</v>
      </c>
      <c r="B511">
        <f t="shared" si="14"/>
        <v>1</v>
      </c>
      <c r="C511" t="s">
        <v>42</v>
      </c>
      <c r="D511" t="s">
        <v>66</v>
      </c>
      <c r="E511">
        <v>27</v>
      </c>
      <c r="F511">
        <v>36</v>
      </c>
      <c r="G511">
        <v>272</v>
      </c>
      <c r="H511">
        <v>3</v>
      </c>
      <c r="I511">
        <v>2</v>
      </c>
      <c r="J511">
        <v>1</v>
      </c>
      <c r="K511">
        <v>0</v>
      </c>
      <c r="L511">
        <v>7.6</v>
      </c>
      <c r="M511">
        <v>7.4</v>
      </c>
      <c r="N511">
        <v>75</v>
      </c>
      <c r="O511">
        <v>100.7</v>
      </c>
      <c r="P511">
        <v>26</v>
      </c>
      <c r="Q511">
        <v>65</v>
      </c>
      <c r="R511">
        <v>2.5</v>
      </c>
      <c r="S511">
        <v>1</v>
      </c>
      <c r="T511">
        <v>1</v>
      </c>
      <c r="U511">
        <v>1</v>
      </c>
      <c r="V511">
        <v>4</v>
      </c>
      <c r="W511">
        <v>4</v>
      </c>
      <c r="X511">
        <v>0</v>
      </c>
      <c r="Y511">
        <v>0</v>
      </c>
      <c r="Z511">
        <v>6</v>
      </c>
      <c r="AA511">
        <v>10</v>
      </c>
      <c r="AB511">
        <v>0</v>
      </c>
      <c r="AC511">
        <v>1</v>
      </c>
      <c r="AD511" s="3">
        <v>30.5</v>
      </c>
      <c r="AE511">
        <v>17</v>
      </c>
      <c r="AF511">
        <v>26</v>
      </c>
      <c r="AG511">
        <v>171</v>
      </c>
      <c r="AH511">
        <v>2</v>
      </c>
      <c r="AI511">
        <v>2</v>
      </c>
      <c r="AJ511">
        <v>3</v>
      </c>
      <c r="AK511">
        <v>25</v>
      </c>
      <c r="AL511">
        <v>7.5</v>
      </c>
      <c r="AM511">
        <v>5.9</v>
      </c>
      <c r="AN511">
        <v>65.400000000000006</v>
      </c>
      <c r="AO511">
        <v>77.599999999999994</v>
      </c>
      <c r="AP511">
        <v>27</v>
      </c>
      <c r="AQ511">
        <v>90</v>
      </c>
      <c r="AR511">
        <v>3.3</v>
      </c>
      <c r="AS511">
        <v>0</v>
      </c>
      <c r="AT511">
        <v>1</v>
      </c>
      <c r="AU511">
        <v>2</v>
      </c>
      <c r="AV511">
        <v>2</v>
      </c>
      <c r="AW511">
        <v>2</v>
      </c>
      <c r="AX511">
        <v>1</v>
      </c>
      <c r="AY511">
        <v>44</v>
      </c>
      <c r="AZ511">
        <v>3</v>
      </c>
      <c r="BA511">
        <v>10</v>
      </c>
      <c r="BB511">
        <v>1</v>
      </c>
      <c r="BC511">
        <v>2</v>
      </c>
      <c r="BD511" s="3">
        <f t="shared" si="15"/>
        <v>29.5</v>
      </c>
    </row>
    <row r="512" spans="1:56">
      <c r="A512" t="s">
        <v>1</v>
      </c>
      <c r="B512">
        <f t="shared" si="14"/>
        <v>1</v>
      </c>
      <c r="C512" t="s">
        <v>42</v>
      </c>
      <c r="D512" t="s">
        <v>57</v>
      </c>
      <c r="E512">
        <v>18</v>
      </c>
      <c r="F512">
        <v>25</v>
      </c>
      <c r="G512">
        <v>239</v>
      </c>
      <c r="H512">
        <v>0</v>
      </c>
      <c r="I512">
        <v>0</v>
      </c>
      <c r="J512">
        <v>1</v>
      </c>
      <c r="K512">
        <v>10</v>
      </c>
      <c r="L512">
        <v>10</v>
      </c>
      <c r="M512">
        <v>9.1999999999999993</v>
      </c>
      <c r="N512">
        <v>72</v>
      </c>
      <c r="O512">
        <v>101.9</v>
      </c>
      <c r="P512">
        <v>20</v>
      </c>
      <c r="Q512">
        <v>100</v>
      </c>
      <c r="R512">
        <v>5</v>
      </c>
      <c r="S512">
        <v>2</v>
      </c>
      <c r="T512">
        <v>2</v>
      </c>
      <c r="U512">
        <v>2</v>
      </c>
      <c r="V512">
        <v>2</v>
      </c>
      <c r="W512">
        <v>2</v>
      </c>
      <c r="X512">
        <v>3</v>
      </c>
      <c r="Y512">
        <v>135</v>
      </c>
      <c r="Z512">
        <v>3</v>
      </c>
      <c r="AA512">
        <v>8</v>
      </c>
      <c r="AB512">
        <v>0</v>
      </c>
      <c r="AC512">
        <v>0</v>
      </c>
      <c r="AD512" s="3">
        <v>26</v>
      </c>
      <c r="AE512">
        <v>37</v>
      </c>
      <c r="AF512">
        <v>58</v>
      </c>
      <c r="AG512">
        <v>295</v>
      </c>
      <c r="AH512">
        <v>0</v>
      </c>
      <c r="AI512">
        <v>0</v>
      </c>
      <c r="AJ512">
        <v>2</v>
      </c>
      <c r="AK512">
        <v>19</v>
      </c>
      <c r="AL512">
        <v>5.4</v>
      </c>
      <c r="AM512">
        <v>4.9000000000000004</v>
      </c>
      <c r="AN512">
        <v>63.8</v>
      </c>
      <c r="AO512">
        <v>76.400000000000006</v>
      </c>
      <c r="AP512">
        <v>21</v>
      </c>
      <c r="AQ512">
        <v>70</v>
      </c>
      <c r="AR512">
        <v>3.3</v>
      </c>
      <c r="AS512">
        <v>0</v>
      </c>
      <c r="AT512">
        <v>4</v>
      </c>
      <c r="AU512">
        <v>4</v>
      </c>
      <c r="AV512">
        <v>0</v>
      </c>
      <c r="AW512">
        <v>0</v>
      </c>
      <c r="AX512">
        <v>4</v>
      </c>
      <c r="AY512">
        <v>160</v>
      </c>
      <c r="AZ512">
        <v>6</v>
      </c>
      <c r="BA512">
        <v>18</v>
      </c>
      <c r="BB512">
        <v>4</v>
      </c>
      <c r="BC512">
        <v>5</v>
      </c>
      <c r="BD512" s="3">
        <f t="shared" si="15"/>
        <v>34</v>
      </c>
    </row>
    <row r="513" spans="1:56">
      <c r="A513" t="s">
        <v>0</v>
      </c>
      <c r="B513">
        <f t="shared" si="14"/>
        <v>0</v>
      </c>
      <c r="C513" t="s">
        <v>42</v>
      </c>
      <c r="D513" t="s">
        <v>54</v>
      </c>
      <c r="E513">
        <v>32</v>
      </c>
      <c r="F513">
        <v>48</v>
      </c>
      <c r="G513">
        <v>200</v>
      </c>
      <c r="H513">
        <v>0</v>
      </c>
      <c r="I513">
        <v>1</v>
      </c>
      <c r="J513">
        <v>7</v>
      </c>
      <c r="K513">
        <v>54</v>
      </c>
      <c r="L513">
        <v>5.3</v>
      </c>
      <c r="M513">
        <v>3.6</v>
      </c>
      <c r="N513">
        <v>66.7</v>
      </c>
      <c r="O513">
        <v>66.3</v>
      </c>
      <c r="P513">
        <v>18</v>
      </c>
      <c r="Q513">
        <v>57</v>
      </c>
      <c r="R513">
        <v>3.2</v>
      </c>
      <c r="S513">
        <v>0</v>
      </c>
      <c r="T513">
        <v>3</v>
      </c>
      <c r="U513">
        <v>3</v>
      </c>
      <c r="V513">
        <v>0</v>
      </c>
      <c r="W513">
        <v>0</v>
      </c>
      <c r="X513">
        <v>4</v>
      </c>
      <c r="Y513">
        <v>229</v>
      </c>
      <c r="Z513">
        <v>5</v>
      </c>
      <c r="AA513">
        <v>15</v>
      </c>
      <c r="AB513">
        <v>2</v>
      </c>
      <c r="AC513">
        <v>2</v>
      </c>
      <c r="AD513" s="3">
        <v>34.5</v>
      </c>
      <c r="AE513">
        <v>16</v>
      </c>
      <c r="AF513">
        <v>27</v>
      </c>
      <c r="AG513">
        <v>239</v>
      </c>
      <c r="AH513">
        <v>1</v>
      </c>
      <c r="AI513">
        <v>0</v>
      </c>
      <c r="AJ513">
        <v>0</v>
      </c>
      <c r="AK513">
        <v>0</v>
      </c>
      <c r="AL513">
        <v>8.9</v>
      </c>
      <c r="AM513">
        <v>8.9</v>
      </c>
      <c r="AN513">
        <v>59.3</v>
      </c>
      <c r="AO513">
        <v>100.7</v>
      </c>
      <c r="AP513">
        <v>22</v>
      </c>
      <c r="AQ513">
        <v>88</v>
      </c>
      <c r="AR513">
        <v>4</v>
      </c>
      <c r="AS513">
        <v>1</v>
      </c>
      <c r="AT513">
        <v>1</v>
      </c>
      <c r="AU513">
        <v>2</v>
      </c>
      <c r="AV513">
        <v>3</v>
      </c>
      <c r="AW513">
        <v>3</v>
      </c>
      <c r="AX513">
        <v>4</v>
      </c>
      <c r="AY513">
        <v>158</v>
      </c>
      <c r="AZ513">
        <v>5</v>
      </c>
      <c r="BA513">
        <v>12</v>
      </c>
      <c r="BB513">
        <v>0</v>
      </c>
      <c r="BC513">
        <v>1</v>
      </c>
      <c r="BD513" s="3">
        <f t="shared" si="15"/>
        <v>25.5</v>
      </c>
    </row>
    <row r="514" spans="1:56">
      <c r="A514" t="s">
        <v>0</v>
      </c>
      <c r="B514">
        <f t="shared" si="14"/>
        <v>0</v>
      </c>
      <c r="C514" t="s">
        <v>42</v>
      </c>
      <c r="D514" t="s">
        <v>64</v>
      </c>
      <c r="E514">
        <v>29</v>
      </c>
      <c r="F514">
        <v>44</v>
      </c>
      <c r="G514">
        <v>285</v>
      </c>
      <c r="H514">
        <v>1</v>
      </c>
      <c r="I514">
        <v>1</v>
      </c>
      <c r="J514">
        <v>5</v>
      </c>
      <c r="K514">
        <v>35</v>
      </c>
      <c r="L514">
        <v>7.3</v>
      </c>
      <c r="M514">
        <v>5.8</v>
      </c>
      <c r="N514">
        <v>65.900000000000006</v>
      </c>
      <c r="O514">
        <v>82.1</v>
      </c>
      <c r="P514">
        <v>15</v>
      </c>
      <c r="Q514">
        <v>38</v>
      </c>
      <c r="R514">
        <v>2.5</v>
      </c>
      <c r="S514">
        <v>0</v>
      </c>
      <c r="T514">
        <v>1</v>
      </c>
      <c r="U514">
        <v>2</v>
      </c>
      <c r="V514">
        <v>1</v>
      </c>
      <c r="W514">
        <v>1</v>
      </c>
      <c r="X514">
        <v>6</v>
      </c>
      <c r="Y514">
        <v>223</v>
      </c>
      <c r="Z514">
        <v>6</v>
      </c>
      <c r="AA514">
        <v>17</v>
      </c>
      <c r="AB514">
        <v>1</v>
      </c>
      <c r="AC514">
        <v>1</v>
      </c>
      <c r="AD514" s="3">
        <v>30.5</v>
      </c>
      <c r="AE514">
        <v>10</v>
      </c>
      <c r="AF514">
        <v>16</v>
      </c>
      <c r="AG514">
        <v>76</v>
      </c>
      <c r="AH514">
        <v>0</v>
      </c>
      <c r="AI514">
        <v>0</v>
      </c>
      <c r="AJ514">
        <v>3</v>
      </c>
      <c r="AK514">
        <v>26</v>
      </c>
      <c r="AL514">
        <v>6.4</v>
      </c>
      <c r="AM514">
        <v>4</v>
      </c>
      <c r="AN514">
        <v>62.5</v>
      </c>
      <c r="AO514">
        <v>74</v>
      </c>
      <c r="AP514">
        <v>34</v>
      </c>
      <c r="AQ514">
        <v>163</v>
      </c>
      <c r="AR514">
        <v>4.8</v>
      </c>
      <c r="AS514">
        <v>1</v>
      </c>
      <c r="AT514">
        <v>3</v>
      </c>
      <c r="AU514">
        <v>3</v>
      </c>
      <c r="AV514">
        <v>1</v>
      </c>
      <c r="AW514">
        <v>1</v>
      </c>
      <c r="AX514">
        <v>6</v>
      </c>
      <c r="AY514">
        <v>288</v>
      </c>
      <c r="AZ514">
        <v>5</v>
      </c>
      <c r="BA514">
        <v>15</v>
      </c>
      <c r="BB514">
        <v>0</v>
      </c>
      <c r="BC514">
        <v>0</v>
      </c>
      <c r="BD514" s="3">
        <f t="shared" si="15"/>
        <v>29.5</v>
      </c>
    </row>
    <row r="515" spans="1:56">
      <c r="A515" t="s">
        <v>1</v>
      </c>
      <c r="B515">
        <f t="shared" ref="B515:B543" si="16">IF(A515="W",1,0)</f>
        <v>1</v>
      </c>
      <c r="C515" t="s">
        <v>42</v>
      </c>
      <c r="D515" t="s">
        <v>67</v>
      </c>
      <c r="E515">
        <v>26</v>
      </c>
      <c r="F515">
        <v>33</v>
      </c>
      <c r="G515">
        <v>249</v>
      </c>
      <c r="H515">
        <v>1</v>
      </c>
      <c r="I515">
        <v>1</v>
      </c>
      <c r="J515">
        <v>1</v>
      </c>
      <c r="K515">
        <v>4</v>
      </c>
      <c r="L515">
        <v>7.7</v>
      </c>
      <c r="M515">
        <v>7.3</v>
      </c>
      <c r="N515">
        <v>78.8</v>
      </c>
      <c r="O515">
        <v>95.6</v>
      </c>
      <c r="P515">
        <v>29</v>
      </c>
      <c r="Q515">
        <v>111</v>
      </c>
      <c r="R515">
        <v>3.8</v>
      </c>
      <c r="S515">
        <v>2</v>
      </c>
      <c r="T515">
        <v>1</v>
      </c>
      <c r="U515">
        <v>1</v>
      </c>
      <c r="V515">
        <v>3</v>
      </c>
      <c r="W515">
        <v>3</v>
      </c>
      <c r="X515">
        <v>5</v>
      </c>
      <c r="Y515">
        <v>240</v>
      </c>
      <c r="Z515">
        <v>6</v>
      </c>
      <c r="AA515">
        <v>12</v>
      </c>
      <c r="AB515">
        <v>0</v>
      </c>
      <c r="AC515">
        <v>0</v>
      </c>
      <c r="AD515" s="3">
        <v>37</v>
      </c>
      <c r="AE515">
        <v>13</v>
      </c>
      <c r="AF515">
        <v>21</v>
      </c>
      <c r="AG515">
        <v>110</v>
      </c>
      <c r="AH515">
        <v>0</v>
      </c>
      <c r="AI515">
        <v>1</v>
      </c>
      <c r="AJ515">
        <v>2</v>
      </c>
      <c r="AK515">
        <v>9</v>
      </c>
      <c r="AL515">
        <v>5.7</v>
      </c>
      <c r="AM515">
        <v>4.8</v>
      </c>
      <c r="AN515">
        <v>61.9</v>
      </c>
      <c r="AO515">
        <v>55.7</v>
      </c>
      <c r="AP515">
        <v>21</v>
      </c>
      <c r="AQ515">
        <v>93</v>
      </c>
      <c r="AR515">
        <v>4.4000000000000004</v>
      </c>
      <c r="AS515">
        <v>0</v>
      </c>
      <c r="AT515">
        <v>1</v>
      </c>
      <c r="AU515">
        <v>1</v>
      </c>
      <c r="AV515">
        <v>1</v>
      </c>
      <c r="AW515">
        <v>1</v>
      </c>
      <c r="AX515">
        <v>7</v>
      </c>
      <c r="AY515">
        <v>362</v>
      </c>
      <c r="AZ515">
        <v>2</v>
      </c>
      <c r="BA515">
        <v>10</v>
      </c>
      <c r="BB515">
        <v>0</v>
      </c>
      <c r="BC515">
        <v>0</v>
      </c>
      <c r="BD515" s="3">
        <f t="shared" ref="BD515:BD543" si="17">60-AD515</f>
        <v>23</v>
      </c>
    </row>
    <row r="516" spans="1:56">
      <c r="A516" t="s">
        <v>0</v>
      </c>
      <c r="B516">
        <f t="shared" si="16"/>
        <v>0</v>
      </c>
      <c r="C516" t="s">
        <v>42</v>
      </c>
      <c r="D516" t="s">
        <v>54</v>
      </c>
      <c r="E516">
        <v>22</v>
      </c>
      <c r="F516">
        <v>33</v>
      </c>
      <c r="G516">
        <v>167</v>
      </c>
      <c r="H516">
        <v>1</v>
      </c>
      <c r="I516">
        <v>0</v>
      </c>
      <c r="J516">
        <v>2</v>
      </c>
      <c r="K516">
        <v>20</v>
      </c>
      <c r="L516">
        <v>5.7</v>
      </c>
      <c r="M516">
        <v>4.8</v>
      </c>
      <c r="N516">
        <v>66.7</v>
      </c>
      <c r="O516">
        <v>88.8</v>
      </c>
      <c r="P516">
        <v>21</v>
      </c>
      <c r="Q516">
        <v>56</v>
      </c>
      <c r="R516">
        <v>2.7</v>
      </c>
      <c r="S516">
        <v>1</v>
      </c>
      <c r="T516">
        <v>0</v>
      </c>
      <c r="U516">
        <v>0</v>
      </c>
      <c r="V516">
        <v>2</v>
      </c>
      <c r="W516">
        <v>2</v>
      </c>
      <c r="X516">
        <v>5</v>
      </c>
      <c r="Y516">
        <v>253</v>
      </c>
      <c r="Z516">
        <v>8</v>
      </c>
      <c r="AA516">
        <v>13</v>
      </c>
      <c r="AB516">
        <v>0</v>
      </c>
      <c r="AC516">
        <v>0</v>
      </c>
      <c r="AD516" s="3">
        <v>30</v>
      </c>
      <c r="AE516">
        <v>22</v>
      </c>
      <c r="AF516">
        <v>26</v>
      </c>
      <c r="AG516">
        <v>257</v>
      </c>
      <c r="AH516">
        <v>3</v>
      </c>
      <c r="AI516">
        <v>0</v>
      </c>
      <c r="AJ516">
        <v>3</v>
      </c>
      <c r="AK516">
        <v>12</v>
      </c>
      <c r="AL516">
        <v>10.3</v>
      </c>
      <c r="AM516">
        <v>8.9</v>
      </c>
      <c r="AN516">
        <v>84.6</v>
      </c>
      <c r="AO516">
        <v>146.30000000000001</v>
      </c>
      <c r="AP516">
        <v>23</v>
      </c>
      <c r="AQ516">
        <v>111</v>
      </c>
      <c r="AR516">
        <v>4.8</v>
      </c>
      <c r="AS516">
        <v>1</v>
      </c>
      <c r="AT516">
        <v>1</v>
      </c>
      <c r="AU516">
        <v>1</v>
      </c>
      <c r="AV516">
        <v>4</v>
      </c>
      <c r="AW516">
        <v>4</v>
      </c>
      <c r="AX516">
        <v>3</v>
      </c>
      <c r="AY516">
        <v>123</v>
      </c>
      <c r="AZ516">
        <v>5</v>
      </c>
      <c r="BA516">
        <v>9</v>
      </c>
      <c r="BB516">
        <v>0</v>
      </c>
      <c r="BC516">
        <v>0</v>
      </c>
      <c r="BD516" s="3">
        <f t="shared" si="17"/>
        <v>30</v>
      </c>
    </row>
    <row r="517" spans="1:56">
      <c r="A517" t="s">
        <v>0</v>
      </c>
      <c r="B517">
        <f t="shared" si="16"/>
        <v>0</v>
      </c>
      <c r="C517" t="s">
        <v>42</v>
      </c>
      <c r="D517" t="s">
        <v>68</v>
      </c>
      <c r="E517">
        <v>13</v>
      </c>
      <c r="F517">
        <v>27</v>
      </c>
      <c r="G517">
        <v>138</v>
      </c>
      <c r="H517">
        <v>1</v>
      </c>
      <c r="I517">
        <v>0</v>
      </c>
      <c r="J517">
        <v>4</v>
      </c>
      <c r="K517">
        <v>27</v>
      </c>
      <c r="L517">
        <v>6.1</v>
      </c>
      <c r="M517">
        <v>4.5</v>
      </c>
      <c r="N517">
        <v>48.1</v>
      </c>
      <c r="O517">
        <v>75.8</v>
      </c>
      <c r="P517">
        <v>24</v>
      </c>
      <c r="Q517">
        <v>68</v>
      </c>
      <c r="R517">
        <v>2.8</v>
      </c>
      <c r="S517">
        <v>0</v>
      </c>
      <c r="T517">
        <v>2</v>
      </c>
      <c r="U517">
        <v>2</v>
      </c>
      <c r="V517">
        <v>1</v>
      </c>
      <c r="W517">
        <v>1</v>
      </c>
      <c r="X517">
        <v>9</v>
      </c>
      <c r="Y517">
        <v>477</v>
      </c>
      <c r="Z517">
        <v>4</v>
      </c>
      <c r="AA517">
        <v>15</v>
      </c>
      <c r="AB517">
        <v>0</v>
      </c>
      <c r="AC517">
        <v>0</v>
      </c>
      <c r="AD517" s="3">
        <v>28.5</v>
      </c>
      <c r="AE517">
        <v>36</v>
      </c>
      <c r="AF517">
        <v>58</v>
      </c>
      <c r="AG517">
        <v>272</v>
      </c>
      <c r="AH517">
        <v>1</v>
      </c>
      <c r="AI517">
        <v>0</v>
      </c>
      <c r="AJ517">
        <v>1</v>
      </c>
      <c r="AK517">
        <v>8</v>
      </c>
      <c r="AL517">
        <v>4.8</v>
      </c>
      <c r="AM517">
        <v>4.5999999999999996</v>
      </c>
      <c r="AN517">
        <v>62.1</v>
      </c>
      <c r="AO517">
        <v>79.099999999999994</v>
      </c>
      <c r="AP517">
        <v>20</v>
      </c>
      <c r="AQ517">
        <v>51</v>
      </c>
      <c r="AR517">
        <v>2.6</v>
      </c>
      <c r="AS517">
        <v>0</v>
      </c>
      <c r="AT517">
        <v>3</v>
      </c>
      <c r="AU517">
        <v>4</v>
      </c>
      <c r="AV517">
        <v>1</v>
      </c>
      <c r="AW517">
        <v>1</v>
      </c>
      <c r="AX517">
        <v>6</v>
      </c>
      <c r="AY517">
        <v>357</v>
      </c>
      <c r="AZ517">
        <v>9</v>
      </c>
      <c r="BA517">
        <v>21</v>
      </c>
      <c r="BB517">
        <v>0</v>
      </c>
      <c r="BC517">
        <v>2</v>
      </c>
      <c r="BD517" s="3">
        <f t="shared" si="17"/>
        <v>31.5</v>
      </c>
    </row>
    <row r="518" spans="1:56">
      <c r="A518" t="s">
        <v>0</v>
      </c>
      <c r="B518">
        <f t="shared" si="16"/>
        <v>0</v>
      </c>
      <c r="C518" t="s">
        <v>42</v>
      </c>
      <c r="D518" t="s">
        <v>57</v>
      </c>
      <c r="E518">
        <v>25</v>
      </c>
      <c r="F518">
        <v>37</v>
      </c>
      <c r="G518">
        <v>190</v>
      </c>
      <c r="H518">
        <v>1</v>
      </c>
      <c r="I518">
        <v>1</v>
      </c>
      <c r="J518">
        <v>3</v>
      </c>
      <c r="K518">
        <v>19</v>
      </c>
      <c r="L518">
        <v>5.6</v>
      </c>
      <c r="M518">
        <v>4.8</v>
      </c>
      <c r="N518">
        <v>67.599999999999994</v>
      </c>
      <c r="O518">
        <v>77.5</v>
      </c>
      <c r="P518">
        <v>20</v>
      </c>
      <c r="Q518">
        <v>66</v>
      </c>
      <c r="R518">
        <v>3.3</v>
      </c>
      <c r="S518">
        <v>1</v>
      </c>
      <c r="T518">
        <v>1</v>
      </c>
      <c r="U518">
        <v>1</v>
      </c>
      <c r="V518">
        <v>2</v>
      </c>
      <c r="W518">
        <v>2</v>
      </c>
      <c r="X518">
        <v>5</v>
      </c>
      <c r="Y518">
        <v>252</v>
      </c>
      <c r="Z518">
        <v>3</v>
      </c>
      <c r="AA518">
        <v>11</v>
      </c>
      <c r="AB518">
        <v>2</v>
      </c>
      <c r="AC518">
        <v>2</v>
      </c>
      <c r="AD518" s="3">
        <v>28</v>
      </c>
      <c r="AE518">
        <v>26</v>
      </c>
      <c r="AF518">
        <v>37</v>
      </c>
      <c r="AG518">
        <v>220</v>
      </c>
      <c r="AH518">
        <v>1</v>
      </c>
      <c r="AI518">
        <v>0</v>
      </c>
      <c r="AJ518">
        <v>2</v>
      </c>
      <c r="AK518">
        <v>18</v>
      </c>
      <c r="AL518">
        <v>6.4</v>
      </c>
      <c r="AM518">
        <v>5.6</v>
      </c>
      <c r="AN518">
        <v>70.3</v>
      </c>
      <c r="AO518">
        <v>94.4</v>
      </c>
      <c r="AP518">
        <v>26</v>
      </c>
      <c r="AQ518">
        <v>78</v>
      </c>
      <c r="AR518">
        <v>3</v>
      </c>
      <c r="AS518">
        <v>2</v>
      </c>
      <c r="AT518">
        <v>2</v>
      </c>
      <c r="AU518">
        <v>2</v>
      </c>
      <c r="AV518">
        <v>3</v>
      </c>
      <c r="AW518">
        <v>3</v>
      </c>
      <c r="AX518">
        <v>5</v>
      </c>
      <c r="AY518">
        <v>237</v>
      </c>
      <c r="AZ518">
        <v>5</v>
      </c>
      <c r="BA518">
        <v>15</v>
      </c>
      <c r="BB518">
        <v>3</v>
      </c>
      <c r="BC518">
        <v>3</v>
      </c>
      <c r="BD518" s="3">
        <f t="shared" si="17"/>
        <v>32</v>
      </c>
    </row>
    <row r="519" spans="1:56">
      <c r="A519" t="s">
        <v>0</v>
      </c>
      <c r="B519">
        <f t="shared" si="16"/>
        <v>0</v>
      </c>
      <c r="C519" t="s">
        <v>42</v>
      </c>
      <c r="D519" t="s">
        <v>65</v>
      </c>
      <c r="E519">
        <v>16</v>
      </c>
      <c r="F519">
        <v>28</v>
      </c>
      <c r="G519">
        <v>188</v>
      </c>
      <c r="H519">
        <v>2</v>
      </c>
      <c r="I519">
        <v>0</v>
      </c>
      <c r="J519">
        <v>4</v>
      </c>
      <c r="K519">
        <v>35</v>
      </c>
      <c r="L519">
        <v>8</v>
      </c>
      <c r="M519">
        <v>5.9</v>
      </c>
      <c r="N519">
        <v>57.1</v>
      </c>
      <c r="O519">
        <v>101.5</v>
      </c>
      <c r="P519">
        <v>30</v>
      </c>
      <c r="Q519">
        <v>148</v>
      </c>
      <c r="R519">
        <v>4.9000000000000004</v>
      </c>
      <c r="S519">
        <v>0</v>
      </c>
      <c r="T519">
        <v>2</v>
      </c>
      <c r="U519">
        <v>2</v>
      </c>
      <c r="V519">
        <v>2</v>
      </c>
      <c r="W519">
        <v>2</v>
      </c>
      <c r="X519">
        <v>6</v>
      </c>
      <c r="Y519">
        <v>286</v>
      </c>
      <c r="Z519">
        <v>5</v>
      </c>
      <c r="AA519">
        <v>14</v>
      </c>
      <c r="AB519">
        <v>1</v>
      </c>
      <c r="AC519">
        <v>2</v>
      </c>
      <c r="AD519" s="3">
        <v>29</v>
      </c>
      <c r="AE519">
        <v>22</v>
      </c>
      <c r="AF519">
        <v>28</v>
      </c>
      <c r="AG519">
        <v>235</v>
      </c>
      <c r="AH519">
        <v>3</v>
      </c>
      <c r="AI519">
        <v>0</v>
      </c>
      <c r="AJ519">
        <v>4</v>
      </c>
      <c r="AK519">
        <v>39</v>
      </c>
      <c r="AL519">
        <v>9.8000000000000007</v>
      </c>
      <c r="AM519">
        <v>7.3</v>
      </c>
      <c r="AN519">
        <v>78.599999999999994</v>
      </c>
      <c r="AO519">
        <v>137.4</v>
      </c>
      <c r="AP519">
        <v>24</v>
      </c>
      <c r="AQ519">
        <v>88</v>
      </c>
      <c r="AR519">
        <v>3.7</v>
      </c>
      <c r="AS519">
        <v>0</v>
      </c>
      <c r="AT519">
        <v>2</v>
      </c>
      <c r="AU519">
        <v>2</v>
      </c>
      <c r="AV519">
        <v>3</v>
      </c>
      <c r="AW519">
        <v>3</v>
      </c>
      <c r="AX519">
        <v>5</v>
      </c>
      <c r="AY519">
        <v>239</v>
      </c>
      <c r="AZ519">
        <v>4</v>
      </c>
      <c r="BA519">
        <v>11</v>
      </c>
      <c r="BB519">
        <v>0</v>
      </c>
      <c r="BC519">
        <v>0</v>
      </c>
      <c r="BD519" s="3">
        <f t="shared" si="17"/>
        <v>31</v>
      </c>
    </row>
    <row r="520" spans="1:56">
      <c r="A520" t="s">
        <v>0</v>
      </c>
      <c r="B520">
        <f t="shared" si="16"/>
        <v>0</v>
      </c>
      <c r="C520" t="s">
        <v>42</v>
      </c>
      <c r="D520" t="s">
        <v>46</v>
      </c>
      <c r="E520">
        <v>14</v>
      </c>
      <c r="F520">
        <v>24</v>
      </c>
      <c r="G520">
        <v>82</v>
      </c>
      <c r="H520">
        <v>1</v>
      </c>
      <c r="I520">
        <v>2</v>
      </c>
      <c r="J520">
        <v>3</v>
      </c>
      <c r="K520">
        <v>24</v>
      </c>
      <c r="L520">
        <v>4.4000000000000004</v>
      </c>
      <c r="M520">
        <v>3</v>
      </c>
      <c r="N520">
        <v>58.3</v>
      </c>
      <c r="O520">
        <v>44.1</v>
      </c>
      <c r="P520">
        <v>28</v>
      </c>
      <c r="Q520">
        <v>116</v>
      </c>
      <c r="R520">
        <v>4.0999999999999996</v>
      </c>
      <c r="S520">
        <v>0</v>
      </c>
      <c r="T520">
        <v>1</v>
      </c>
      <c r="U520">
        <v>1</v>
      </c>
      <c r="V520">
        <v>1</v>
      </c>
      <c r="W520">
        <v>1</v>
      </c>
      <c r="X520">
        <v>4</v>
      </c>
      <c r="Y520">
        <v>180</v>
      </c>
      <c r="Z520">
        <v>5</v>
      </c>
      <c r="AA520">
        <v>13</v>
      </c>
      <c r="AB520">
        <v>3</v>
      </c>
      <c r="AC520">
        <v>3</v>
      </c>
      <c r="AD520" s="3">
        <v>27.5</v>
      </c>
      <c r="AE520">
        <v>27</v>
      </c>
      <c r="AF520">
        <v>42</v>
      </c>
      <c r="AG520">
        <v>320</v>
      </c>
      <c r="AH520">
        <v>1</v>
      </c>
      <c r="AI520">
        <v>1</v>
      </c>
      <c r="AJ520">
        <v>0</v>
      </c>
      <c r="AK520">
        <v>0</v>
      </c>
      <c r="AL520">
        <v>7.6</v>
      </c>
      <c r="AM520">
        <v>7.6</v>
      </c>
      <c r="AN520">
        <v>64.3</v>
      </c>
      <c r="AO520">
        <v>85.4</v>
      </c>
      <c r="AP520">
        <v>30</v>
      </c>
      <c r="AQ520">
        <v>117</v>
      </c>
      <c r="AR520">
        <v>3.9</v>
      </c>
      <c r="AS520">
        <v>1</v>
      </c>
      <c r="AT520">
        <v>4</v>
      </c>
      <c r="AU520">
        <v>4</v>
      </c>
      <c r="AV520">
        <v>2</v>
      </c>
      <c r="AW520">
        <v>2</v>
      </c>
      <c r="AX520">
        <v>1</v>
      </c>
      <c r="AY520">
        <v>49</v>
      </c>
      <c r="AZ520">
        <v>5</v>
      </c>
      <c r="BA520">
        <v>11</v>
      </c>
      <c r="BB520">
        <v>0</v>
      </c>
      <c r="BC520">
        <v>0</v>
      </c>
      <c r="BD520" s="3">
        <f t="shared" si="17"/>
        <v>32.5</v>
      </c>
    </row>
    <row r="521" spans="1:56">
      <c r="A521" t="s">
        <v>0</v>
      </c>
      <c r="B521">
        <f t="shared" si="16"/>
        <v>0</v>
      </c>
      <c r="C521" t="s">
        <v>42</v>
      </c>
      <c r="D521" t="s">
        <v>60</v>
      </c>
      <c r="E521">
        <v>14</v>
      </c>
      <c r="F521">
        <v>26</v>
      </c>
      <c r="G521">
        <v>148</v>
      </c>
      <c r="H521">
        <v>0</v>
      </c>
      <c r="I521">
        <v>2</v>
      </c>
      <c r="J521">
        <v>4</v>
      </c>
      <c r="K521">
        <v>30</v>
      </c>
      <c r="L521">
        <v>6.8</v>
      </c>
      <c r="M521">
        <v>4.9000000000000004</v>
      </c>
      <c r="N521">
        <v>53.8</v>
      </c>
      <c r="O521">
        <v>38.6</v>
      </c>
      <c r="P521">
        <v>33</v>
      </c>
      <c r="Q521">
        <v>171</v>
      </c>
      <c r="R521">
        <v>5.2</v>
      </c>
      <c r="S521">
        <v>2</v>
      </c>
      <c r="T521">
        <v>3</v>
      </c>
      <c r="U521">
        <v>3</v>
      </c>
      <c r="V521">
        <v>2</v>
      </c>
      <c r="W521">
        <v>2</v>
      </c>
      <c r="X521">
        <v>3</v>
      </c>
      <c r="Y521">
        <v>164</v>
      </c>
      <c r="Z521">
        <v>4</v>
      </c>
      <c r="AA521">
        <v>12</v>
      </c>
      <c r="AB521">
        <v>1</v>
      </c>
      <c r="AC521">
        <v>2</v>
      </c>
      <c r="AD521" s="3">
        <v>29</v>
      </c>
      <c r="AE521">
        <v>28</v>
      </c>
      <c r="AF521">
        <v>39</v>
      </c>
      <c r="AG521">
        <v>348</v>
      </c>
      <c r="AH521">
        <v>3</v>
      </c>
      <c r="AI521">
        <v>1</v>
      </c>
      <c r="AJ521">
        <v>4</v>
      </c>
      <c r="AK521">
        <v>19</v>
      </c>
      <c r="AL521">
        <v>9.4</v>
      </c>
      <c r="AM521">
        <v>8.1</v>
      </c>
      <c r="AN521">
        <v>71.8</v>
      </c>
      <c r="AO521">
        <v>114</v>
      </c>
      <c r="AP521">
        <v>22</v>
      </c>
      <c r="AQ521">
        <v>90</v>
      </c>
      <c r="AR521">
        <v>4.0999999999999996</v>
      </c>
      <c r="AS521">
        <v>0</v>
      </c>
      <c r="AT521">
        <v>2</v>
      </c>
      <c r="AU521">
        <v>2</v>
      </c>
      <c r="AV521">
        <v>3</v>
      </c>
      <c r="AW521">
        <v>3</v>
      </c>
      <c r="AX521">
        <v>2</v>
      </c>
      <c r="AY521">
        <v>114</v>
      </c>
      <c r="AZ521">
        <v>5</v>
      </c>
      <c r="BA521">
        <v>10</v>
      </c>
      <c r="BB521">
        <v>0</v>
      </c>
      <c r="BC521">
        <v>0</v>
      </c>
      <c r="BD521" s="3">
        <f t="shared" si="17"/>
        <v>31</v>
      </c>
    </row>
    <row r="522" spans="1:56">
      <c r="A522" t="s">
        <v>1</v>
      </c>
      <c r="B522">
        <f t="shared" si="16"/>
        <v>1</v>
      </c>
      <c r="C522" t="s">
        <v>42</v>
      </c>
      <c r="D522" t="s">
        <v>58</v>
      </c>
      <c r="E522">
        <v>22</v>
      </c>
      <c r="F522">
        <v>35</v>
      </c>
      <c r="G522">
        <v>211</v>
      </c>
      <c r="H522">
        <v>1</v>
      </c>
      <c r="I522">
        <v>0</v>
      </c>
      <c r="J522">
        <v>4</v>
      </c>
      <c r="K522">
        <v>19</v>
      </c>
      <c r="L522">
        <v>6.6</v>
      </c>
      <c r="M522">
        <v>5.4</v>
      </c>
      <c r="N522">
        <v>62.9</v>
      </c>
      <c r="O522">
        <v>89.1</v>
      </c>
      <c r="P522">
        <v>22</v>
      </c>
      <c r="Q522">
        <v>71</v>
      </c>
      <c r="R522">
        <v>3.2</v>
      </c>
      <c r="S522">
        <v>1</v>
      </c>
      <c r="T522">
        <v>1</v>
      </c>
      <c r="U522">
        <v>2</v>
      </c>
      <c r="V522">
        <v>2</v>
      </c>
      <c r="W522">
        <v>2</v>
      </c>
      <c r="X522">
        <v>3</v>
      </c>
      <c r="Y522">
        <v>156</v>
      </c>
      <c r="Z522">
        <v>4</v>
      </c>
      <c r="AA522">
        <v>12</v>
      </c>
      <c r="AB522">
        <v>1</v>
      </c>
      <c r="AC522">
        <v>1</v>
      </c>
      <c r="AD522" s="3">
        <v>29.5</v>
      </c>
      <c r="AE522">
        <v>11</v>
      </c>
      <c r="AF522">
        <v>20</v>
      </c>
      <c r="AG522">
        <v>137</v>
      </c>
      <c r="AH522">
        <v>0</v>
      </c>
      <c r="AI522">
        <v>2</v>
      </c>
      <c r="AJ522">
        <v>0</v>
      </c>
      <c r="AK522">
        <v>0</v>
      </c>
      <c r="AL522">
        <v>6.9</v>
      </c>
      <c r="AM522">
        <v>6.9</v>
      </c>
      <c r="AN522">
        <v>55</v>
      </c>
      <c r="AO522">
        <v>36.9</v>
      </c>
      <c r="AP522">
        <v>38</v>
      </c>
      <c r="AQ522">
        <v>165</v>
      </c>
      <c r="AR522">
        <v>4.3</v>
      </c>
      <c r="AS522">
        <v>1</v>
      </c>
      <c r="AT522">
        <v>3</v>
      </c>
      <c r="AU522">
        <v>3</v>
      </c>
      <c r="AV522">
        <v>1</v>
      </c>
      <c r="AW522">
        <v>1</v>
      </c>
      <c r="AX522">
        <v>3</v>
      </c>
      <c r="AY522">
        <v>148</v>
      </c>
      <c r="AZ522">
        <v>5</v>
      </c>
      <c r="BA522">
        <v>13</v>
      </c>
      <c r="BB522">
        <v>1</v>
      </c>
      <c r="BC522">
        <v>1</v>
      </c>
      <c r="BD522" s="3">
        <f t="shared" si="17"/>
        <v>30.5</v>
      </c>
    </row>
    <row r="523" spans="1:56">
      <c r="A523" t="s">
        <v>0</v>
      </c>
      <c r="B523">
        <f t="shared" si="16"/>
        <v>0</v>
      </c>
      <c r="C523" t="s">
        <v>42</v>
      </c>
      <c r="D523" t="s">
        <v>47</v>
      </c>
      <c r="E523">
        <v>12</v>
      </c>
      <c r="F523">
        <v>21</v>
      </c>
      <c r="G523">
        <v>84</v>
      </c>
      <c r="H523">
        <v>1</v>
      </c>
      <c r="I523">
        <v>1</v>
      </c>
      <c r="J523">
        <v>5</v>
      </c>
      <c r="K523">
        <v>27</v>
      </c>
      <c r="L523">
        <v>5.3</v>
      </c>
      <c r="M523">
        <v>3.2</v>
      </c>
      <c r="N523">
        <v>57.1</v>
      </c>
      <c r="O523">
        <v>62.4</v>
      </c>
      <c r="P523">
        <v>17</v>
      </c>
      <c r="Q523">
        <v>72</v>
      </c>
      <c r="R523">
        <v>4.2</v>
      </c>
      <c r="S523">
        <v>0</v>
      </c>
      <c r="T523">
        <v>2</v>
      </c>
      <c r="U523">
        <v>2</v>
      </c>
      <c r="V523">
        <v>0</v>
      </c>
      <c r="W523">
        <v>1</v>
      </c>
      <c r="X523">
        <v>4</v>
      </c>
      <c r="Y523">
        <v>151</v>
      </c>
      <c r="Z523">
        <v>4</v>
      </c>
      <c r="AA523">
        <v>11</v>
      </c>
      <c r="AB523">
        <v>0</v>
      </c>
      <c r="AC523">
        <v>0</v>
      </c>
      <c r="AD523" s="3">
        <v>22.5</v>
      </c>
      <c r="AE523">
        <v>22</v>
      </c>
      <c r="AF523">
        <v>30</v>
      </c>
      <c r="AG523">
        <v>207</v>
      </c>
      <c r="AH523">
        <v>1</v>
      </c>
      <c r="AI523">
        <v>1</v>
      </c>
      <c r="AJ523">
        <v>3</v>
      </c>
      <c r="AK523">
        <v>22</v>
      </c>
      <c r="AL523">
        <v>7.6</v>
      </c>
      <c r="AM523">
        <v>6.3</v>
      </c>
      <c r="AN523">
        <v>73.3</v>
      </c>
      <c r="AO523">
        <v>89.2</v>
      </c>
      <c r="AP523">
        <v>35</v>
      </c>
      <c r="AQ523">
        <v>138</v>
      </c>
      <c r="AR523">
        <v>3.9</v>
      </c>
      <c r="AS523">
        <v>2</v>
      </c>
      <c r="AT523">
        <v>1</v>
      </c>
      <c r="AU523">
        <v>1</v>
      </c>
      <c r="AV523">
        <v>3</v>
      </c>
      <c r="AW523">
        <v>3</v>
      </c>
      <c r="AX523">
        <v>1</v>
      </c>
      <c r="AY523">
        <v>37</v>
      </c>
      <c r="AZ523">
        <v>4</v>
      </c>
      <c r="BA523">
        <v>9</v>
      </c>
      <c r="BB523">
        <v>2</v>
      </c>
      <c r="BC523">
        <v>2</v>
      </c>
      <c r="BD523" s="3">
        <f t="shared" si="17"/>
        <v>37.5</v>
      </c>
    </row>
    <row r="524" spans="1:56">
      <c r="A524" t="s">
        <v>1</v>
      </c>
      <c r="B524">
        <f t="shared" si="16"/>
        <v>1</v>
      </c>
      <c r="C524" t="s">
        <v>42</v>
      </c>
      <c r="D524" t="s">
        <v>59</v>
      </c>
      <c r="E524">
        <v>24</v>
      </c>
      <c r="F524">
        <v>28</v>
      </c>
      <c r="G524">
        <v>230</v>
      </c>
      <c r="H524">
        <v>2</v>
      </c>
      <c r="I524">
        <v>0</v>
      </c>
      <c r="J524">
        <v>0</v>
      </c>
      <c r="K524">
        <v>0</v>
      </c>
      <c r="L524">
        <v>8.1999999999999993</v>
      </c>
      <c r="M524">
        <v>8.1999999999999993</v>
      </c>
      <c r="N524">
        <v>85.7</v>
      </c>
      <c r="O524">
        <v>124.7</v>
      </c>
      <c r="P524">
        <v>36</v>
      </c>
      <c r="Q524">
        <v>158</v>
      </c>
      <c r="R524">
        <v>4.4000000000000004</v>
      </c>
      <c r="S524">
        <v>3</v>
      </c>
      <c r="T524">
        <v>3</v>
      </c>
      <c r="U524">
        <v>3</v>
      </c>
      <c r="V524">
        <v>6</v>
      </c>
      <c r="W524">
        <v>6</v>
      </c>
      <c r="X524">
        <v>0</v>
      </c>
      <c r="Y524">
        <v>0</v>
      </c>
      <c r="Z524">
        <v>6</v>
      </c>
      <c r="AA524">
        <v>10</v>
      </c>
      <c r="AB524">
        <v>1</v>
      </c>
      <c r="AC524">
        <v>1</v>
      </c>
      <c r="AD524" s="3">
        <v>36.5</v>
      </c>
      <c r="AE524">
        <v>19</v>
      </c>
      <c r="AF524">
        <v>35</v>
      </c>
      <c r="AG524">
        <v>219</v>
      </c>
      <c r="AH524">
        <v>1</v>
      </c>
      <c r="AI524">
        <v>4</v>
      </c>
      <c r="AJ524">
        <v>6</v>
      </c>
      <c r="AK524">
        <v>40</v>
      </c>
      <c r="AL524">
        <v>7.4</v>
      </c>
      <c r="AM524">
        <v>5.3</v>
      </c>
      <c r="AN524">
        <v>54.3</v>
      </c>
      <c r="AO524">
        <v>43.3</v>
      </c>
      <c r="AP524">
        <v>20</v>
      </c>
      <c r="AQ524">
        <v>104</v>
      </c>
      <c r="AR524">
        <v>5.2</v>
      </c>
      <c r="AS524">
        <v>0</v>
      </c>
      <c r="AT524">
        <v>2</v>
      </c>
      <c r="AU524">
        <v>2</v>
      </c>
      <c r="AV524">
        <v>0</v>
      </c>
      <c r="AW524">
        <v>0</v>
      </c>
      <c r="AX524">
        <v>2</v>
      </c>
      <c r="AY524">
        <v>100</v>
      </c>
      <c r="AZ524">
        <v>3</v>
      </c>
      <c r="BA524">
        <v>10</v>
      </c>
      <c r="BB524">
        <v>1</v>
      </c>
      <c r="BC524">
        <v>3</v>
      </c>
      <c r="BD524" s="3">
        <f t="shared" si="17"/>
        <v>23.5</v>
      </c>
    </row>
    <row r="525" spans="1:56">
      <c r="A525" t="s">
        <v>0</v>
      </c>
      <c r="B525">
        <f t="shared" si="16"/>
        <v>0</v>
      </c>
      <c r="C525" t="s">
        <v>42</v>
      </c>
      <c r="D525" t="s">
        <v>55</v>
      </c>
      <c r="E525">
        <v>11</v>
      </c>
      <c r="F525">
        <v>19</v>
      </c>
      <c r="G525">
        <v>111</v>
      </c>
      <c r="H525">
        <v>0</v>
      </c>
      <c r="I525">
        <v>0</v>
      </c>
      <c r="J525">
        <v>3</v>
      </c>
      <c r="K525">
        <v>21</v>
      </c>
      <c r="L525">
        <v>6.9</v>
      </c>
      <c r="M525">
        <v>5</v>
      </c>
      <c r="N525">
        <v>57.9</v>
      </c>
      <c r="O525">
        <v>74.7</v>
      </c>
      <c r="P525">
        <v>26</v>
      </c>
      <c r="Q525">
        <v>166</v>
      </c>
      <c r="R525">
        <v>6.4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5</v>
      </c>
      <c r="Y525">
        <v>222</v>
      </c>
      <c r="Z525">
        <v>4</v>
      </c>
      <c r="AA525">
        <v>11</v>
      </c>
      <c r="AB525">
        <v>0</v>
      </c>
      <c r="AC525">
        <v>0</v>
      </c>
      <c r="AD525" s="3">
        <v>28</v>
      </c>
      <c r="AE525">
        <v>24</v>
      </c>
      <c r="AF525">
        <v>31</v>
      </c>
      <c r="AG525">
        <v>239</v>
      </c>
      <c r="AH525">
        <v>2</v>
      </c>
      <c r="AI525">
        <v>0</v>
      </c>
      <c r="AJ525">
        <v>0</v>
      </c>
      <c r="AK525">
        <v>0</v>
      </c>
      <c r="AL525">
        <v>7.7</v>
      </c>
      <c r="AM525">
        <v>7.7</v>
      </c>
      <c r="AN525">
        <v>77.400000000000006</v>
      </c>
      <c r="AO525">
        <v>120.2</v>
      </c>
      <c r="AP525">
        <v>31</v>
      </c>
      <c r="AQ525">
        <v>192</v>
      </c>
      <c r="AR525">
        <v>6.2</v>
      </c>
      <c r="AS525">
        <v>2</v>
      </c>
      <c r="AT525">
        <v>1</v>
      </c>
      <c r="AU525">
        <v>1</v>
      </c>
      <c r="AV525">
        <v>4</v>
      </c>
      <c r="AW525">
        <v>4</v>
      </c>
      <c r="AX525">
        <v>4</v>
      </c>
      <c r="AY525">
        <v>161</v>
      </c>
      <c r="AZ525">
        <v>8</v>
      </c>
      <c r="BA525">
        <v>13</v>
      </c>
      <c r="BB525">
        <v>0</v>
      </c>
      <c r="BC525">
        <v>0</v>
      </c>
      <c r="BD525" s="3">
        <f t="shared" si="17"/>
        <v>32</v>
      </c>
    </row>
    <row r="526" spans="1:56">
      <c r="A526" t="s">
        <v>0</v>
      </c>
      <c r="B526">
        <f t="shared" si="16"/>
        <v>0</v>
      </c>
      <c r="C526" t="s">
        <v>42</v>
      </c>
      <c r="D526" t="s">
        <v>60</v>
      </c>
      <c r="E526">
        <v>13</v>
      </c>
      <c r="F526">
        <v>26</v>
      </c>
      <c r="G526">
        <v>123</v>
      </c>
      <c r="H526">
        <v>0</v>
      </c>
      <c r="I526">
        <v>1</v>
      </c>
      <c r="J526">
        <v>5</v>
      </c>
      <c r="K526">
        <v>24</v>
      </c>
      <c r="L526">
        <v>5.7</v>
      </c>
      <c r="M526">
        <v>4</v>
      </c>
      <c r="N526">
        <v>50</v>
      </c>
      <c r="O526">
        <v>47.4</v>
      </c>
      <c r="P526">
        <v>28</v>
      </c>
      <c r="Q526">
        <v>146</v>
      </c>
      <c r="R526">
        <v>5.2</v>
      </c>
      <c r="S526">
        <v>1</v>
      </c>
      <c r="T526">
        <v>3</v>
      </c>
      <c r="U526">
        <v>3</v>
      </c>
      <c r="V526">
        <v>1</v>
      </c>
      <c r="W526">
        <v>1</v>
      </c>
      <c r="X526">
        <v>6</v>
      </c>
      <c r="Y526">
        <v>286</v>
      </c>
      <c r="Z526">
        <v>4</v>
      </c>
      <c r="AA526">
        <v>14</v>
      </c>
      <c r="AB526">
        <v>1</v>
      </c>
      <c r="AC526">
        <v>1</v>
      </c>
      <c r="AD526" s="3">
        <v>30</v>
      </c>
      <c r="AE526">
        <v>19</v>
      </c>
      <c r="AF526">
        <v>31</v>
      </c>
      <c r="AG526">
        <v>205</v>
      </c>
      <c r="AH526">
        <v>1</v>
      </c>
      <c r="AI526">
        <v>2</v>
      </c>
      <c r="AJ526">
        <v>3</v>
      </c>
      <c r="AK526">
        <v>8</v>
      </c>
      <c r="AL526">
        <v>6.9</v>
      </c>
      <c r="AM526">
        <v>6</v>
      </c>
      <c r="AN526">
        <v>61.3</v>
      </c>
      <c r="AO526">
        <v>64.599999999999994</v>
      </c>
      <c r="AP526">
        <v>36</v>
      </c>
      <c r="AQ526">
        <v>197</v>
      </c>
      <c r="AR526">
        <v>5.5</v>
      </c>
      <c r="AS526">
        <v>0</v>
      </c>
      <c r="AT526">
        <v>4</v>
      </c>
      <c r="AU526">
        <v>5</v>
      </c>
      <c r="AV526">
        <v>1</v>
      </c>
      <c r="AW526">
        <v>1</v>
      </c>
      <c r="AX526">
        <v>5</v>
      </c>
      <c r="AY526">
        <v>233</v>
      </c>
      <c r="AZ526">
        <v>1</v>
      </c>
      <c r="BA526">
        <v>11</v>
      </c>
      <c r="BB526">
        <v>1</v>
      </c>
      <c r="BC526">
        <v>1</v>
      </c>
      <c r="BD526" s="3">
        <f t="shared" si="17"/>
        <v>30</v>
      </c>
    </row>
    <row r="527" spans="1:56">
      <c r="A527" t="s">
        <v>0</v>
      </c>
      <c r="B527">
        <f t="shared" si="16"/>
        <v>0</v>
      </c>
      <c r="C527" t="s">
        <v>57</v>
      </c>
      <c r="D527" t="s">
        <v>46</v>
      </c>
      <c r="E527">
        <v>24</v>
      </c>
      <c r="F527">
        <v>38</v>
      </c>
      <c r="G527">
        <v>179</v>
      </c>
      <c r="H527">
        <v>2</v>
      </c>
      <c r="I527">
        <v>0</v>
      </c>
      <c r="J527">
        <v>3</v>
      </c>
      <c r="K527">
        <v>26</v>
      </c>
      <c r="L527">
        <v>5.4</v>
      </c>
      <c r="M527">
        <v>4.4000000000000004</v>
      </c>
      <c r="N527">
        <v>63.2</v>
      </c>
      <c r="O527">
        <v>91.9</v>
      </c>
      <c r="P527">
        <v>22</v>
      </c>
      <c r="Q527">
        <v>103</v>
      </c>
      <c r="R527">
        <v>4.7</v>
      </c>
      <c r="S527">
        <v>1</v>
      </c>
      <c r="T527">
        <v>0</v>
      </c>
      <c r="U527">
        <v>0</v>
      </c>
      <c r="V527">
        <v>1</v>
      </c>
      <c r="W527">
        <v>1</v>
      </c>
      <c r="X527">
        <v>5</v>
      </c>
      <c r="Y527">
        <v>255</v>
      </c>
      <c r="Z527">
        <v>3</v>
      </c>
      <c r="AA527">
        <v>12</v>
      </c>
      <c r="AB527">
        <v>3</v>
      </c>
      <c r="AC527">
        <v>4</v>
      </c>
      <c r="AD527" s="3">
        <v>25.5</v>
      </c>
      <c r="AE527">
        <v>30</v>
      </c>
      <c r="AF527">
        <v>39</v>
      </c>
      <c r="AG527">
        <v>360</v>
      </c>
      <c r="AH527">
        <v>5</v>
      </c>
      <c r="AI527">
        <v>0</v>
      </c>
      <c r="AJ527">
        <v>0</v>
      </c>
      <c r="AK527">
        <v>0</v>
      </c>
      <c r="AL527">
        <v>9.1999999999999993</v>
      </c>
      <c r="AM527">
        <v>9.1999999999999993</v>
      </c>
      <c r="AN527">
        <v>76.900000000000006</v>
      </c>
      <c r="AO527">
        <v>144.19999999999999</v>
      </c>
      <c r="AP527">
        <v>27</v>
      </c>
      <c r="AQ527">
        <v>128</v>
      </c>
      <c r="AR527">
        <v>4.7</v>
      </c>
      <c r="AS527">
        <v>1</v>
      </c>
      <c r="AT527">
        <v>1</v>
      </c>
      <c r="AU527">
        <v>1</v>
      </c>
      <c r="AV527">
        <v>5</v>
      </c>
      <c r="AW527">
        <v>6</v>
      </c>
      <c r="AX527">
        <v>2</v>
      </c>
      <c r="AY527">
        <v>108</v>
      </c>
      <c r="AZ527">
        <v>5</v>
      </c>
      <c r="BA527">
        <v>8</v>
      </c>
      <c r="BB527">
        <v>1</v>
      </c>
      <c r="BC527">
        <v>1</v>
      </c>
      <c r="BD527" s="3">
        <f t="shared" si="17"/>
        <v>34.5</v>
      </c>
    </row>
    <row r="528" spans="1:56">
      <c r="A528" t="s">
        <v>1</v>
      </c>
      <c r="B528">
        <f t="shared" si="16"/>
        <v>1</v>
      </c>
      <c r="C528" t="s">
        <v>57</v>
      </c>
      <c r="D528" t="s">
        <v>58</v>
      </c>
      <c r="E528">
        <v>31</v>
      </c>
      <c r="F528">
        <v>49</v>
      </c>
      <c r="G528">
        <v>270</v>
      </c>
      <c r="H528">
        <v>1</v>
      </c>
      <c r="I528">
        <v>1</v>
      </c>
      <c r="J528">
        <v>1</v>
      </c>
      <c r="K528">
        <v>7</v>
      </c>
      <c r="L528">
        <v>5.7</v>
      </c>
      <c r="M528">
        <v>5.4</v>
      </c>
      <c r="N528">
        <v>63.3</v>
      </c>
      <c r="O528">
        <v>76.099999999999994</v>
      </c>
      <c r="P528">
        <v>28</v>
      </c>
      <c r="Q528">
        <v>143</v>
      </c>
      <c r="R528">
        <v>5.0999999999999996</v>
      </c>
      <c r="S528">
        <v>2</v>
      </c>
      <c r="T528">
        <v>0</v>
      </c>
      <c r="U528">
        <v>0</v>
      </c>
      <c r="V528">
        <v>1</v>
      </c>
      <c r="W528">
        <v>1</v>
      </c>
      <c r="X528">
        <v>3</v>
      </c>
      <c r="Y528">
        <v>136</v>
      </c>
      <c r="Z528">
        <v>3</v>
      </c>
      <c r="AA528">
        <v>13</v>
      </c>
      <c r="AB528">
        <v>3</v>
      </c>
      <c r="AC528">
        <v>5</v>
      </c>
      <c r="AD528" s="3">
        <v>36.5</v>
      </c>
      <c r="AE528">
        <v>25</v>
      </c>
      <c r="AF528">
        <v>39</v>
      </c>
      <c r="AG528">
        <v>244</v>
      </c>
      <c r="AH528">
        <v>2</v>
      </c>
      <c r="AI528">
        <v>0</v>
      </c>
      <c r="AJ528">
        <v>1</v>
      </c>
      <c r="AK528">
        <v>8</v>
      </c>
      <c r="AL528">
        <v>6.5</v>
      </c>
      <c r="AM528">
        <v>6.1</v>
      </c>
      <c r="AN528">
        <v>64.099999999999994</v>
      </c>
      <c r="AO528">
        <v>98.7</v>
      </c>
      <c r="AP528">
        <v>21</v>
      </c>
      <c r="AQ528">
        <v>80</v>
      </c>
      <c r="AR528">
        <v>3.8</v>
      </c>
      <c r="AS528">
        <v>0</v>
      </c>
      <c r="AT528">
        <v>3</v>
      </c>
      <c r="AU528">
        <v>3</v>
      </c>
      <c r="AV528">
        <v>2</v>
      </c>
      <c r="AW528">
        <v>2</v>
      </c>
      <c r="AX528">
        <v>3</v>
      </c>
      <c r="AY528">
        <v>161</v>
      </c>
      <c r="AZ528">
        <v>6</v>
      </c>
      <c r="BA528">
        <v>11</v>
      </c>
      <c r="BB528">
        <v>0</v>
      </c>
      <c r="BC528">
        <v>0</v>
      </c>
      <c r="BD528" s="3">
        <f t="shared" si="17"/>
        <v>23.5</v>
      </c>
    </row>
    <row r="529" spans="1:56">
      <c r="A529" t="s">
        <v>0</v>
      </c>
      <c r="B529">
        <f t="shared" si="16"/>
        <v>0</v>
      </c>
      <c r="C529" t="s">
        <v>57</v>
      </c>
      <c r="D529" t="s">
        <v>42</v>
      </c>
      <c r="E529">
        <v>37</v>
      </c>
      <c r="F529">
        <v>58</v>
      </c>
      <c r="G529">
        <v>295</v>
      </c>
      <c r="H529">
        <v>0</v>
      </c>
      <c r="I529">
        <v>0</v>
      </c>
      <c r="J529">
        <v>2</v>
      </c>
      <c r="K529">
        <v>19</v>
      </c>
      <c r="L529">
        <v>5.4</v>
      </c>
      <c r="M529">
        <v>4.9000000000000004</v>
      </c>
      <c r="N529">
        <v>63.8</v>
      </c>
      <c r="O529">
        <v>76.400000000000006</v>
      </c>
      <c r="P529">
        <v>21</v>
      </c>
      <c r="Q529">
        <v>70</v>
      </c>
      <c r="R529">
        <v>3.3</v>
      </c>
      <c r="S529">
        <v>0</v>
      </c>
      <c r="T529">
        <v>4</v>
      </c>
      <c r="U529">
        <v>4</v>
      </c>
      <c r="V529">
        <v>0</v>
      </c>
      <c r="W529">
        <v>0</v>
      </c>
      <c r="X529">
        <v>4</v>
      </c>
      <c r="Y529">
        <v>160</v>
      </c>
      <c r="Z529">
        <v>6</v>
      </c>
      <c r="AA529">
        <v>18</v>
      </c>
      <c r="AB529">
        <v>4</v>
      </c>
      <c r="AC529">
        <v>5</v>
      </c>
      <c r="AD529" s="3">
        <v>34</v>
      </c>
      <c r="AE529">
        <v>18</v>
      </c>
      <c r="AF529">
        <v>25</v>
      </c>
      <c r="AG529">
        <v>239</v>
      </c>
      <c r="AH529">
        <v>0</v>
      </c>
      <c r="AI529">
        <v>0</v>
      </c>
      <c r="AJ529">
        <v>1</v>
      </c>
      <c r="AK529">
        <v>10</v>
      </c>
      <c r="AL529">
        <v>10</v>
      </c>
      <c r="AM529">
        <v>9.1999999999999993</v>
      </c>
      <c r="AN529">
        <v>72</v>
      </c>
      <c r="AO529">
        <v>101.9</v>
      </c>
      <c r="AP529">
        <v>20</v>
      </c>
      <c r="AQ529">
        <v>100</v>
      </c>
      <c r="AR529">
        <v>5</v>
      </c>
      <c r="AS529">
        <v>2</v>
      </c>
      <c r="AT529">
        <v>2</v>
      </c>
      <c r="AU529">
        <v>2</v>
      </c>
      <c r="AV529">
        <v>2</v>
      </c>
      <c r="AW529">
        <v>2</v>
      </c>
      <c r="AX529">
        <v>3</v>
      </c>
      <c r="AY529">
        <v>135</v>
      </c>
      <c r="AZ529">
        <v>3</v>
      </c>
      <c r="BA529">
        <v>8</v>
      </c>
      <c r="BB529">
        <v>0</v>
      </c>
      <c r="BC529">
        <v>0</v>
      </c>
      <c r="BD529" s="3">
        <f t="shared" si="17"/>
        <v>26</v>
      </c>
    </row>
    <row r="530" spans="1:56">
      <c r="A530" t="s">
        <v>1</v>
      </c>
      <c r="B530">
        <f t="shared" si="16"/>
        <v>1</v>
      </c>
      <c r="C530" t="s">
        <v>57</v>
      </c>
      <c r="D530" t="s">
        <v>67</v>
      </c>
      <c r="E530">
        <v>23</v>
      </c>
      <c r="F530">
        <v>32</v>
      </c>
      <c r="G530">
        <v>206</v>
      </c>
      <c r="H530">
        <v>2</v>
      </c>
      <c r="I530">
        <v>1</v>
      </c>
      <c r="J530">
        <v>1</v>
      </c>
      <c r="K530">
        <v>1</v>
      </c>
      <c r="L530">
        <v>6.5</v>
      </c>
      <c r="M530">
        <v>6.2</v>
      </c>
      <c r="N530">
        <v>71.900000000000006</v>
      </c>
      <c r="O530">
        <v>96.6</v>
      </c>
      <c r="P530">
        <v>37</v>
      </c>
      <c r="Q530">
        <v>132</v>
      </c>
      <c r="R530">
        <v>3.6</v>
      </c>
      <c r="S530">
        <v>1</v>
      </c>
      <c r="T530">
        <v>2</v>
      </c>
      <c r="U530">
        <v>2</v>
      </c>
      <c r="V530">
        <v>2</v>
      </c>
      <c r="W530">
        <v>2</v>
      </c>
      <c r="X530">
        <v>3</v>
      </c>
      <c r="Y530">
        <v>170</v>
      </c>
      <c r="Z530">
        <v>6</v>
      </c>
      <c r="AA530">
        <v>15</v>
      </c>
      <c r="AB530">
        <v>0</v>
      </c>
      <c r="AC530">
        <v>2</v>
      </c>
      <c r="AD530" s="3">
        <v>38.5</v>
      </c>
      <c r="AE530">
        <v>22</v>
      </c>
      <c r="AF530">
        <v>36</v>
      </c>
      <c r="AG530">
        <v>180</v>
      </c>
      <c r="AH530">
        <v>1</v>
      </c>
      <c r="AI530">
        <v>2</v>
      </c>
      <c r="AJ530">
        <v>2</v>
      </c>
      <c r="AK530">
        <v>17</v>
      </c>
      <c r="AL530">
        <v>5.5</v>
      </c>
      <c r="AM530">
        <v>4.7</v>
      </c>
      <c r="AN530">
        <v>61.1</v>
      </c>
      <c r="AO530">
        <v>60</v>
      </c>
      <c r="AP530">
        <v>13</v>
      </c>
      <c r="AQ530">
        <v>40</v>
      </c>
      <c r="AR530">
        <v>3.1</v>
      </c>
      <c r="AS530">
        <v>0</v>
      </c>
      <c r="AT530">
        <v>1</v>
      </c>
      <c r="AU530">
        <v>1</v>
      </c>
      <c r="AV530">
        <v>1</v>
      </c>
      <c r="AW530">
        <v>1</v>
      </c>
      <c r="AX530">
        <v>4</v>
      </c>
      <c r="AY530">
        <v>209</v>
      </c>
      <c r="AZ530">
        <v>2</v>
      </c>
      <c r="BA530">
        <v>10</v>
      </c>
      <c r="BB530">
        <v>1</v>
      </c>
      <c r="BC530">
        <v>3</v>
      </c>
      <c r="BD530" s="3">
        <f t="shared" si="17"/>
        <v>21.5</v>
      </c>
    </row>
    <row r="531" spans="1:56">
      <c r="A531" t="s">
        <v>0</v>
      </c>
      <c r="B531">
        <f t="shared" si="16"/>
        <v>0</v>
      </c>
      <c r="C531" t="s">
        <v>57</v>
      </c>
      <c r="D531" t="s">
        <v>62</v>
      </c>
      <c r="E531">
        <v>28</v>
      </c>
      <c r="F531">
        <v>42</v>
      </c>
      <c r="G531">
        <v>239</v>
      </c>
      <c r="H531">
        <v>1</v>
      </c>
      <c r="I531">
        <v>1</v>
      </c>
      <c r="J531">
        <v>1</v>
      </c>
      <c r="K531">
        <v>11</v>
      </c>
      <c r="L531">
        <v>6</v>
      </c>
      <c r="M531">
        <v>5.6</v>
      </c>
      <c r="N531">
        <v>66.7</v>
      </c>
      <c r="O531">
        <v>79.400000000000006</v>
      </c>
      <c r="P531">
        <v>26</v>
      </c>
      <c r="Q531">
        <v>124</v>
      </c>
      <c r="R531">
        <v>4.8</v>
      </c>
      <c r="S531">
        <v>1</v>
      </c>
      <c r="T531">
        <v>1</v>
      </c>
      <c r="U531">
        <v>2</v>
      </c>
      <c r="V531">
        <v>2</v>
      </c>
      <c r="W531">
        <v>2</v>
      </c>
      <c r="X531">
        <v>4</v>
      </c>
      <c r="Y531">
        <v>196</v>
      </c>
      <c r="Z531">
        <v>8</v>
      </c>
      <c r="AA531">
        <v>14</v>
      </c>
      <c r="AB531">
        <v>1</v>
      </c>
      <c r="AC531">
        <v>1</v>
      </c>
      <c r="AD531" s="3">
        <v>25.5</v>
      </c>
      <c r="AE531">
        <v>26</v>
      </c>
      <c r="AF531">
        <v>36</v>
      </c>
      <c r="AG531">
        <v>218</v>
      </c>
      <c r="AH531">
        <v>0</v>
      </c>
      <c r="AI531">
        <v>0</v>
      </c>
      <c r="AJ531">
        <v>2</v>
      </c>
      <c r="AK531">
        <v>21</v>
      </c>
      <c r="AL531">
        <v>6.6</v>
      </c>
      <c r="AM531">
        <v>5.7</v>
      </c>
      <c r="AN531">
        <v>72.2</v>
      </c>
      <c r="AO531">
        <v>87.5</v>
      </c>
      <c r="AP531">
        <v>33</v>
      </c>
      <c r="AQ531">
        <v>139</v>
      </c>
      <c r="AR531">
        <v>4.2</v>
      </c>
      <c r="AS531">
        <v>2</v>
      </c>
      <c r="AT531">
        <v>2</v>
      </c>
      <c r="AU531">
        <v>2</v>
      </c>
      <c r="AV531">
        <v>2</v>
      </c>
      <c r="AW531">
        <v>2</v>
      </c>
      <c r="AX531">
        <v>4</v>
      </c>
      <c r="AY531">
        <v>184</v>
      </c>
      <c r="AZ531">
        <v>6</v>
      </c>
      <c r="BA531">
        <v>13</v>
      </c>
      <c r="BB531">
        <v>1</v>
      </c>
      <c r="BC531">
        <v>1</v>
      </c>
      <c r="BD531" s="3">
        <f t="shared" si="17"/>
        <v>34.5</v>
      </c>
    </row>
    <row r="532" spans="1:56">
      <c r="A532" t="s">
        <v>0</v>
      </c>
      <c r="B532">
        <f t="shared" si="16"/>
        <v>0</v>
      </c>
      <c r="C532" t="s">
        <v>57</v>
      </c>
      <c r="D532" t="s">
        <v>60</v>
      </c>
      <c r="E532">
        <v>23</v>
      </c>
      <c r="F532">
        <v>37</v>
      </c>
      <c r="G532">
        <v>171</v>
      </c>
      <c r="H532">
        <v>0</v>
      </c>
      <c r="I532">
        <v>1</v>
      </c>
      <c r="J532">
        <v>6</v>
      </c>
      <c r="K532">
        <v>51</v>
      </c>
      <c r="L532">
        <v>6</v>
      </c>
      <c r="M532">
        <v>4</v>
      </c>
      <c r="N532">
        <v>62.2</v>
      </c>
      <c r="O532">
        <v>61.9</v>
      </c>
      <c r="P532">
        <v>28</v>
      </c>
      <c r="Q532">
        <v>144</v>
      </c>
      <c r="R532">
        <v>5.0999999999999996</v>
      </c>
      <c r="S532">
        <v>0</v>
      </c>
      <c r="T532">
        <v>1</v>
      </c>
      <c r="U532">
        <v>1</v>
      </c>
      <c r="V532">
        <v>0</v>
      </c>
      <c r="W532">
        <v>1</v>
      </c>
      <c r="X532">
        <v>4</v>
      </c>
      <c r="Y532">
        <v>162</v>
      </c>
      <c r="Z532">
        <v>4</v>
      </c>
      <c r="AA532">
        <v>16</v>
      </c>
      <c r="AB532">
        <v>1</v>
      </c>
      <c r="AC532">
        <v>5</v>
      </c>
      <c r="AD532" s="3">
        <v>30.5</v>
      </c>
      <c r="AE532">
        <v>20</v>
      </c>
      <c r="AF532">
        <v>31</v>
      </c>
      <c r="AG532">
        <v>160</v>
      </c>
      <c r="AH532">
        <v>0</v>
      </c>
      <c r="AI532">
        <v>0</v>
      </c>
      <c r="AJ532">
        <v>5</v>
      </c>
      <c r="AK532">
        <v>37</v>
      </c>
      <c r="AL532">
        <v>6.4</v>
      </c>
      <c r="AM532">
        <v>4.4000000000000004</v>
      </c>
      <c r="AN532">
        <v>64.5</v>
      </c>
      <c r="AO532">
        <v>77.400000000000006</v>
      </c>
      <c r="AP532">
        <v>30</v>
      </c>
      <c r="AQ532">
        <v>136</v>
      </c>
      <c r="AR532">
        <v>4.5</v>
      </c>
      <c r="AS532">
        <v>1</v>
      </c>
      <c r="AT532">
        <v>4</v>
      </c>
      <c r="AU532">
        <v>4</v>
      </c>
      <c r="AV532">
        <v>1</v>
      </c>
      <c r="AW532">
        <v>1</v>
      </c>
      <c r="AX532">
        <v>6</v>
      </c>
      <c r="AY532">
        <v>293</v>
      </c>
      <c r="AZ532">
        <v>4</v>
      </c>
      <c r="BA532">
        <v>14</v>
      </c>
      <c r="BB532">
        <v>0</v>
      </c>
      <c r="BC532">
        <v>1</v>
      </c>
      <c r="BD532" s="3">
        <f t="shared" si="17"/>
        <v>29.5</v>
      </c>
    </row>
    <row r="533" spans="1:56">
      <c r="A533" t="s">
        <v>1</v>
      </c>
      <c r="B533">
        <f t="shared" si="16"/>
        <v>1</v>
      </c>
      <c r="C533" t="s">
        <v>57</v>
      </c>
      <c r="D533" t="s">
        <v>65</v>
      </c>
      <c r="E533">
        <v>20</v>
      </c>
      <c r="F533">
        <v>29</v>
      </c>
      <c r="G533">
        <v>189</v>
      </c>
      <c r="H533">
        <v>1</v>
      </c>
      <c r="I533">
        <v>0</v>
      </c>
      <c r="J533">
        <v>2</v>
      </c>
      <c r="K533">
        <v>15</v>
      </c>
      <c r="L533">
        <v>7</v>
      </c>
      <c r="M533">
        <v>6.1</v>
      </c>
      <c r="N533">
        <v>69</v>
      </c>
      <c r="O533">
        <v>98.2</v>
      </c>
      <c r="P533">
        <v>29</v>
      </c>
      <c r="Q533">
        <v>137</v>
      </c>
      <c r="R533">
        <v>4.7</v>
      </c>
      <c r="S533">
        <v>2</v>
      </c>
      <c r="T533">
        <v>2</v>
      </c>
      <c r="U533">
        <v>2</v>
      </c>
      <c r="V533">
        <v>2</v>
      </c>
      <c r="W533">
        <v>3</v>
      </c>
      <c r="X533">
        <v>4</v>
      </c>
      <c r="Y533">
        <v>177</v>
      </c>
      <c r="Z533">
        <v>3</v>
      </c>
      <c r="AA533">
        <v>10</v>
      </c>
      <c r="AB533">
        <v>1</v>
      </c>
      <c r="AC533">
        <v>1</v>
      </c>
      <c r="AD533" s="3">
        <v>17</v>
      </c>
      <c r="AE533">
        <v>32</v>
      </c>
      <c r="AF533">
        <v>49</v>
      </c>
      <c r="AG533">
        <v>409</v>
      </c>
      <c r="AH533">
        <v>4</v>
      </c>
      <c r="AI533">
        <v>3</v>
      </c>
      <c r="AJ533">
        <v>0</v>
      </c>
      <c r="AK533">
        <v>0</v>
      </c>
      <c r="AL533">
        <v>8.3000000000000007</v>
      </c>
      <c r="AM533">
        <v>8.3000000000000007</v>
      </c>
      <c r="AN533">
        <v>65.3</v>
      </c>
      <c r="AO533">
        <v>93</v>
      </c>
      <c r="AP533">
        <v>22</v>
      </c>
      <c r="AQ533">
        <v>85</v>
      </c>
      <c r="AR533">
        <v>3.9</v>
      </c>
      <c r="AS533">
        <v>0</v>
      </c>
      <c r="AT533">
        <v>2</v>
      </c>
      <c r="AU533">
        <v>2</v>
      </c>
      <c r="AV533">
        <v>4</v>
      </c>
      <c r="AW533">
        <v>4</v>
      </c>
      <c r="AX533">
        <v>2</v>
      </c>
      <c r="AY533">
        <v>94</v>
      </c>
      <c r="AZ533">
        <v>6</v>
      </c>
      <c r="BA533">
        <v>13</v>
      </c>
      <c r="BB533">
        <v>1</v>
      </c>
      <c r="BC533">
        <v>1</v>
      </c>
      <c r="BD533" s="3">
        <f t="shared" si="17"/>
        <v>43</v>
      </c>
    </row>
    <row r="534" spans="1:56">
      <c r="A534" t="s">
        <v>0</v>
      </c>
      <c r="B534">
        <f t="shared" si="16"/>
        <v>0</v>
      </c>
      <c r="C534" t="s">
        <v>57</v>
      </c>
      <c r="D534" t="s">
        <v>48</v>
      </c>
      <c r="E534">
        <v>31</v>
      </c>
      <c r="F534">
        <v>44</v>
      </c>
      <c r="G534">
        <v>297</v>
      </c>
      <c r="H534">
        <v>3</v>
      </c>
      <c r="I534">
        <v>2</v>
      </c>
      <c r="J534">
        <v>4</v>
      </c>
      <c r="K534">
        <v>29</v>
      </c>
      <c r="L534">
        <v>7.4</v>
      </c>
      <c r="M534">
        <v>6.2</v>
      </c>
      <c r="N534">
        <v>70.5</v>
      </c>
      <c r="O534">
        <v>92.7</v>
      </c>
      <c r="P534">
        <v>22</v>
      </c>
      <c r="Q534">
        <v>78</v>
      </c>
      <c r="R534">
        <v>3.5</v>
      </c>
      <c r="S534">
        <v>0</v>
      </c>
      <c r="T534">
        <v>2</v>
      </c>
      <c r="U534">
        <v>2</v>
      </c>
      <c r="V534">
        <v>2</v>
      </c>
      <c r="W534">
        <v>2</v>
      </c>
      <c r="X534">
        <v>3</v>
      </c>
      <c r="Y534">
        <v>139</v>
      </c>
      <c r="Z534">
        <v>4</v>
      </c>
      <c r="AA534">
        <v>11</v>
      </c>
      <c r="AB534">
        <v>0</v>
      </c>
      <c r="AC534">
        <v>1</v>
      </c>
      <c r="AD534" s="3">
        <v>30.5</v>
      </c>
      <c r="AE534">
        <v>24</v>
      </c>
      <c r="AF534">
        <v>36</v>
      </c>
      <c r="AG534">
        <v>208</v>
      </c>
      <c r="AH534">
        <v>2</v>
      </c>
      <c r="AI534">
        <v>0</v>
      </c>
      <c r="AJ534">
        <v>3</v>
      </c>
      <c r="AK534">
        <v>24</v>
      </c>
      <c r="AL534">
        <v>6.4</v>
      </c>
      <c r="AM534">
        <v>5.3</v>
      </c>
      <c r="AN534">
        <v>66.7</v>
      </c>
      <c r="AO534">
        <v>100.2</v>
      </c>
      <c r="AP534">
        <v>29</v>
      </c>
      <c r="AQ534">
        <v>173</v>
      </c>
      <c r="AR534">
        <v>6</v>
      </c>
      <c r="AS534">
        <v>3</v>
      </c>
      <c r="AT534">
        <v>0</v>
      </c>
      <c r="AU534">
        <v>1</v>
      </c>
      <c r="AV534">
        <v>4</v>
      </c>
      <c r="AW534">
        <v>5</v>
      </c>
      <c r="AX534">
        <v>5</v>
      </c>
      <c r="AY534">
        <v>233</v>
      </c>
      <c r="AZ534">
        <v>6</v>
      </c>
      <c r="BA534">
        <v>13</v>
      </c>
      <c r="BB534">
        <v>0</v>
      </c>
      <c r="BC534">
        <v>1</v>
      </c>
      <c r="BD534" s="3">
        <f t="shared" si="17"/>
        <v>29.5</v>
      </c>
    </row>
    <row r="535" spans="1:56">
      <c r="A535" t="s">
        <v>0</v>
      </c>
      <c r="B535">
        <f t="shared" si="16"/>
        <v>0</v>
      </c>
      <c r="C535" t="s">
        <v>57</v>
      </c>
      <c r="D535" t="s">
        <v>60</v>
      </c>
      <c r="E535">
        <v>25</v>
      </c>
      <c r="F535">
        <v>35</v>
      </c>
      <c r="G535">
        <v>140</v>
      </c>
      <c r="H535">
        <v>2</v>
      </c>
      <c r="I535">
        <v>0</v>
      </c>
      <c r="J535">
        <v>5</v>
      </c>
      <c r="K535">
        <v>35</v>
      </c>
      <c r="L535">
        <v>5</v>
      </c>
      <c r="M535">
        <v>3.5</v>
      </c>
      <c r="N535">
        <v>71.400000000000006</v>
      </c>
      <c r="O535">
        <v>97.3</v>
      </c>
      <c r="P535">
        <v>21</v>
      </c>
      <c r="Q535">
        <v>122</v>
      </c>
      <c r="R535">
        <v>5.8</v>
      </c>
      <c r="S535">
        <v>0</v>
      </c>
      <c r="T535">
        <v>0</v>
      </c>
      <c r="U535">
        <v>0</v>
      </c>
      <c r="V535">
        <v>3</v>
      </c>
      <c r="W535">
        <v>3</v>
      </c>
      <c r="X535">
        <v>6</v>
      </c>
      <c r="Y535">
        <v>288</v>
      </c>
      <c r="Z535">
        <v>6</v>
      </c>
      <c r="AA535">
        <v>14</v>
      </c>
      <c r="AB535">
        <v>0</v>
      </c>
      <c r="AC535">
        <v>2</v>
      </c>
      <c r="AD535" s="3">
        <v>25.5</v>
      </c>
      <c r="AE535">
        <v>26</v>
      </c>
      <c r="AF535">
        <v>34</v>
      </c>
      <c r="AG535">
        <v>263</v>
      </c>
      <c r="AH535">
        <v>2</v>
      </c>
      <c r="AI535">
        <v>1</v>
      </c>
      <c r="AJ535">
        <v>2</v>
      </c>
      <c r="AK535">
        <v>12</v>
      </c>
      <c r="AL535">
        <v>8.1</v>
      </c>
      <c r="AM535">
        <v>7.3</v>
      </c>
      <c r="AN535">
        <v>76.5</v>
      </c>
      <c r="AO535">
        <v>105.4</v>
      </c>
      <c r="AP535">
        <v>34</v>
      </c>
      <c r="AQ535">
        <v>158</v>
      </c>
      <c r="AR535">
        <v>4.5999999999999996</v>
      </c>
      <c r="AS535">
        <v>2</v>
      </c>
      <c r="AT535">
        <v>1</v>
      </c>
      <c r="AU535">
        <v>1</v>
      </c>
      <c r="AV535">
        <v>4</v>
      </c>
      <c r="AW535">
        <v>4</v>
      </c>
      <c r="AX535">
        <v>3</v>
      </c>
      <c r="AY535">
        <v>160</v>
      </c>
      <c r="AZ535">
        <v>10</v>
      </c>
      <c r="BA535">
        <v>15</v>
      </c>
      <c r="BB535">
        <v>0</v>
      </c>
      <c r="BC535">
        <v>1</v>
      </c>
      <c r="BD535" s="3">
        <f t="shared" si="17"/>
        <v>34.5</v>
      </c>
    </row>
    <row r="536" spans="1:56">
      <c r="A536" t="s">
        <v>1</v>
      </c>
      <c r="B536">
        <f t="shared" si="16"/>
        <v>1</v>
      </c>
      <c r="C536" t="s">
        <v>57</v>
      </c>
      <c r="D536" t="s">
        <v>42</v>
      </c>
      <c r="E536">
        <v>26</v>
      </c>
      <c r="F536">
        <v>37</v>
      </c>
      <c r="G536">
        <v>220</v>
      </c>
      <c r="H536">
        <v>1</v>
      </c>
      <c r="I536">
        <v>0</v>
      </c>
      <c r="J536">
        <v>2</v>
      </c>
      <c r="K536">
        <v>18</v>
      </c>
      <c r="L536">
        <v>6.4</v>
      </c>
      <c r="M536">
        <v>5.6</v>
      </c>
      <c r="N536">
        <v>70.3</v>
      </c>
      <c r="O536">
        <v>94.4</v>
      </c>
      <c r="P536">
        <v>26</v>
      </c>
      <c r="Q536">
        <v>78</v>
      </c>
      <c r="R536">
        <v>3</v>
      </c>
      <c r="S536">
        <v>2</v>
      </c>
      <c r="T536">
        <v>2</v>
      </c>
      <c r="U536">
        <v>2</v>
      </c>
      <c r="V536">
        <v>3</v>
      </c>
      <c r="W536">
        <v>3</v>
      </c>
      <c r="X536">
        <v>5</v>
      </c>
      <c r="Y536">
        <v>237</v>
      </c>
      <c r="Z536">
        <v>5</v>
      </c>
      <c r="AA536">
        <v>15</v>
      </c>
      <c r="AB536">
        <v>3</v>
      </c>
      <c r="AC536">
        <v>3</v>
      </c>
      <c r="AD536" s="3">
        <v>31</v>
      </c>
      <c r="AE536">
        <v>25</v>
      </c>
      <c r="AF536">
        <v>37</v>
      </c>
      <c r="AG536">
        <v>190</v>
      </c>
      <c r="AH536">
        <v>1</v>
      </c>
      <c r="AI536">
        <v>1</v>
      </c>
      <c r="AJ536">
        <v>3</v>
      </c>
      <c r="AK536">
        <v>19</v>
      </c>
      <c r="AL536">
        <v>5.6</v>
      </c>
      <c r="AM536">
        <v>4.8</v>
      </c>
      <c r="AN536">
        <v>67.599999999999994</v>
      </c>
      <c r="AO536">
        <v>77.5</v>
      </c>
      <c r="AP536">
        <v>20</v>
      </c>
      <c r="AQ536">
        <v>66</v>
      </c>
      <c r="AR536">
        <v>3.3</v>
      </c>
      <c r="AS536">
        <v>1</v>
      </c>
      <c r="AT536">
        <v>1</v>
      </c>
      <c r="AU536">
        <v>1</v>
      </c>
      <c r="AV536">
        <v>2</v>
      </c>
      <c r="AW536">
        <v>2</v>
      </c>
      <c r="AX536">
        <v>5</v>
      </c>
      <c r="AY536">
        <v>252</v>
      </c>
      <c r="AZ536">
        <v>3</v>
      </c>
      <c r="BA536">
        <v>11</v>
      </c>
      <c r="BB536">
        <v>2</v>
      </c>
      <c r="BC536">
        <v>2</v>
      </c>
      <c r="BD536" s="3">
        <f t="shared" si="17"/>
        <v>29</v>
      </c>
    </row>
    <row r="537" spans="1:56">
      <c r="A537" t="s">
        <v>0</v>
      </c>
      <c r="B537">
        <f t="shared" si="16"/>
        <v>0</v>
      </c>
      <c r="C537" t="s">
        <v>57</v>
      </c>
      <c r="D537" t="s">
        <v>54</v>
      </c>
      <c r="E537">
        <v>30</v>
      </c>
      <c r="F537">
        <v>44</v>
      </c>
      <c r="G537">
        <v>247</v>
      </c>
      <c r="H537">
        <v>0</v>
      </c>
      <c r="I537">
        <v>2</v>
      </c>
      <c r="J537">
        <v>3</v>
      </c>
      <c r="K537">
        <v>30</v>
      </c>
      <c r="L537">
        <v>6.3</v>
      </c>
      <c r="M537">
        <v>5.3</v>
      </c>
      <c r="N537">
        <v>68.2</v>
      </c>
      <c r="O537">
        <v>63.4</v>
      </c>
      <c r="P537">
        <v>24</v>
      </c>
      <c r="Q537">
        <v>67</v>
      </c>
      <c r="R537">
        <v>2.8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4</v>
      </c>
      <c r="Y537">
        <v>181</v>
      </c>
      <c r="Z537">
        <v>8</v>
      </c>
      <c r="AA537">
        <v>16</v>
      </c>
      <c r="AB537">
        <v>0</v>
      </c>
      <c r="AC537">
        <v>2</v>
      </c>
      <c r="AD537" s="3">
        <v>31</v>
      </c>
      <c r="AE537">
        <v>20</v>
      </c>
      <c r="AF537">
        <v>29</v>
      </c>
      <c r="AG537">
        <v>228</v>
      </c>
      <c r="AH537">
        <v>4</v>
      </c>
      <c r="AI537">
        <v>0</v>
      </c>
      <c r="AJ537">
        <v>0</v>
      </c>
      <c r="AK537">
        <v>0</v>
      </c>
      <c r="AL537">
        <v>7.9</v>
      </c>
      <c r="AM537">
        <v>7.9</v>
      </c>
      <c r="AN537">
        <v>69</v>
      </c>
      <c r="AO537">
        <v>131.9</v>
      </c>
      <c r="AP537">
        <v>28</v>
      </c>
      <c r="AQ537">
        <v>159</v>
      </c>
      <c r="AR537">
        <v>5.7</v>
      </c>
      <c r="AS537">
        <v>1</v>
      </c>
      <c r="AT537">
        <v>1</v>
      </c>
      <c r="AU537">
        <v>1</v>
      </c>
      <c r="AV537">
        <v>5</v>
      </c>
      <c r="AW537">
        <v>5</v>
      </c>
      <c r="AX537">
        <v>4</v>
      </c>
      <c r="AY537">
        <v>215</v>
      </c>
      <c r="AZ537">
        <v>6</v>
      </c>
      <c r="BA537">
        <v>11</v>
      </c>
      <c r="BB537">
        <v>0</v>
      </c>
      <c r="BC537">
        <v>0</v>
      </c>
      <c r="BD537" s="3">
        <f t="shared" si="17"/>
        <v>29</v>
      </c>
    </row>
    <row r="538" spans="1:56">
      <c r="A538" t="s">
        <v>0</v>
      </c>
      <c r="B538">
        <f t="shared" si="16"/>
        <v>0</v>
      </c>
      <c r="C538" t="s">
        <v>57</v>
      </c>
      <c r="D538" t="s">
        <v>55</v>
      </c>
      <c r="E538">
        <v>18</v>
      </c>
      <c r="F538">
        <v>29</v>
      </c>
      <c r="G538">
        <v>185</v>
      </c>
      <c r="H538">
        <v>2</v>
      </c>
      <c r="I538">
        <v>1</v>
      </c>
      <c r="J538">
        <v>1</v>
      </c>
      <c r="K538">
        <v>6</v>
      </c>
      <c r="L538">
        <v>6.6</v>
      </c>
      <c r="M538">
        <v>6.2</v>
      </c>
      <c r="N538">
        <v>62.1</v>
      </c>
      <c r="O538">
        <v>89</v>
      </c>
      <c r="P538">
        <v>34</v>
      </c>
      <c r="Q538">
        <v>181</v>
      </c>
      <c r="R538">
        <v>5.3</v>
      </c>
      <c r="S538">
        <v>1</v>
      </c>
      <c r="T538">
        <v>1</v>
      </c>
      <c r="U538">
        <v>2</v>
      </c>
      <c r="V538">
        <v>3</v>
      </c>
      <c r="W538">
        <v>3</v>
      </c>
      <c r="X538">
        <v>3</v>
      </c>
      <c r="Y538">
        <v>150</v>
      </c>
      <c r="Z538">
        <v>7</v>
      </c>
      <c r="AA538">
        <v>13</v>
      </c>
      <c r="AB538">
        <v>0</v>
      </c>
      <c r="AC538">
        <v>1</v>
      </c>
      <c r="AD538" s="3">
        <v>30.5</v>
      </c>
      <c r="AE538">
        <v>35</v>
      </c>
      <c r="AF538">
        <v>47</v>
      </c>
      <c r="AG538">
        <v>246</v>
      </c>
      <c r="AH538">
        <v>3</v>
      </c>
      <c r="AI538">
        <v>0</v>
      </c>
      <c r="AJ538">
        <v>4</v>
      </c>
      <c r="AK538">
        <v>28</v>
      </c>
      <c r="AL538">
        <v>5.8</v>
      </c>
      <c r="AM538">
        <v>4.8</v>
      </c>
      <c r="AN538">
        <v>74.5</v>
      </c>
      <c r="AO538">
        <v>107.2</v>
      </c>
      <c r="AP538">
        <v>13</v>
      </c>
      <c r="AQ538">
        <v>65</v>
      </c>
      <c r="AR538">
        <v>5</v>
      </c>
      <c r="AS538">
        <v>0</v>
      </c>
      <c r="AT538">
        <v>1</v>
      </c>
      <c r="AU538">
        <v>1</v>
      </c>
      <c r="AV538">
        <v>2</v>
      </c>
      <c r="AW538">
        <v>2</v>
      </c>
      <c r="AX538">
        <v>6</v>
      </c>
      <c r="AY538">
        <v>234</v>
      </c>
      <c r="AZ538">
        <v>6</v>
      </c>
      <c r="BA538">
        <v>13</v>
      </c>
      <c r="BB538">
        <v>0</v>
      </c>
      <c r="BC538">
        <v>0</v>
      </c>
      <c r="BD538" s="3">
        <f t="shared" si="17"/>
        <v>29.5</v>
      </c>
    </row>
    <row r="539" spans="1:56">
      <c r="A539" t="s">
        <v>0</v>
      </c>
      <c r="B539">
        <f t="shared" si="16"/>
        <v>0</v>
      </c>
      <c r="C539" t="s">
        <v>57</v>
      </c>
      <c r="D539" t="s">
        <v>39</v>
      </c>
      <c r="E539">
        <v>28</v>
      </c>
      <c r="F539">
        <v>41</v>
      </c>
      <c r="G539">
        <v>210</v>
      </c>
      <c r="H539">
        <v>0</v>
      </c>
      <c r="I539">
        <v>1</v>
      </c>
      <c r="J539">
        <v>6</v>
      </c>
      <c r="K539">
        <v>45</v>
      </c>
      <c r="L539">
        <v>6.2</v>
      </c>
      <c r="M539">
        <v>4.5</v>
      </c>
      <c r="N539">
        <v>68.3</v>
      </c>
      <c r="O539">
        <v>70.2</v>
      </c>
      <c r="P539">
        <v>22</v>
      </c>
      <c r="Q539">
        <v>113</v>
      </c>
      <c r="R539">
        <v>5.0999999999999996</v>
      </c>
      <c r="S539">
        <v>1</v>
      </c>
      <c r="T539">
        <v>2</v>
      </c>
      <c r="U539">
        <v>3</v>
      </c>
      <c r="V539">
        <v>1</v>
      </c>
      <c r="W539">
        <v>1</v>
      </c>
      <c r="X539">
        <v>2</v>
      </c>
      <c r="Y539">
        <v>97</v>
      </c>
      <c r="Z539">
        <v>4</v>
      </c>
      <c r="AA539">
        <v>14</v>
      </c>
      <c r="AB539">
        <v>1</v>
      </c>
      <c r="AC539">
        <v>5</v>
      </c>
      <c r="AD539" s="3">
        <v>33.5</v>
      </c>
      <c r="AE539">
        <v>24</v>
      </c>
      <c r="AF539">
        <v>35</v>
      </c>
      <c r="AG539">
        <v>225</v>
      </c>
      <c r="AH539">
        <v>0</v>
      </c>
      <c r="AI539">
        <v>1</v>
      </c>
      <c r="AJ539">
        <v>1</v>
      </c>
      <c r="AK539">
        <v>10</v>
      </c>
      <c r="AL539">
        <v>6.7</v>
      </c>
      <c r="AM539">
        <v>6.3</v>
      </c>
      <c r="AN539">
        <v>68.599999999999994</v>
      </c>
      <c r="AO539">
        <v>74.099999999999994</v>
      </c>
      <c r="AP539">
        <v>21</v>
      </c>
      <c r="AQ539">
        <v>103</v>
      </c>
      <c r="AR539">
        <v>4.9000000000000004</v>
      </c>
      <c r="AS539">
        <v>2</v>
      </c>
      <c r="AT539">
        <v>2</v>
      </c>
      <c r="AU539">
        <v>2</v>
      </c>
      <c r="AV539">
        <v>3</v>
      </c>
      <c r="AW539">
        <v>3</v>
      </c>
      <c r="AX539">
        <v>6</v>
      </c>
      <c r="AY539">
        <v>253</v>
      </c>
      <c r="AZ539">
        <v>3</v>
      </c>
      <c r="BA539">
        <v>11</v>
      </c>
      <c r="BB539">
        <v>0</v>
      </c>
      <c r="BC539">
        <v>0</v>
      </c>
      <c r="BD539" s="3">
        <f t="shared" si="17"/>
        <v>26.5</v>
      </c>
    </row>
    <row r="540" spans="1:56">
      <c r="A540" t="s">
        <v>0</v>
      </c>
      <c r="B540">
        <f t="shared" si="16"/>
        <v>0</v>
      </c>
      <c r="C540" t="s">
        <v>57</v>
      </c>
      <c r="D540" t="s">
        <v>59</v>
      </c>
      <c r="E540">
        <v>20</v>
      </c>
      <c r="F540">
        <v>36</v>
      </c>
      <c r="G540">
        <v>167</v>
      </c>
      <c r="H540">
        <v>0</v>
      </c>
      <c r="I540">
        <v>3</v>
      </c>
      <c r="J540">
        <v>3</v>
      </c>
      <c r="K540">
        <v>6</v>
      </c>
      <c r="L540">
        <v>4.8</v>
      </c>
      <c r="M540">
        <v>4.3</v>
      </c>
      <c r="N540">
        <v>55.6</v>
      </c>
      <c r="O540">
        <v>33</v>
      </c>
      <c r="P540">
        <v>20</v>
      </c>
      <c r="Q540">
        <v>73</v>
      </c>
      <c r="R540">
        <v>3.7</v>
      </c>
      <c r="S540">
        <v>1</v>
      </c>
      <c r="T540">
        <v>3</v>
      </c>
      <c r="U540">
        <v>3</v>
      </c>
      <c r="V540">
        <v>0</v>
      </c>
      <c r="W540">
        <v>0</v>
      </c>
      <c r="X540">
        <v>6</v>
      </c>
      <c r="Y540">
        <v>299</v>
      </c>
      <c r="Z540">
        <v>2</v>
      </c>
      <c r="AA540">
        <v>12</v>
      </c>
      <c r="AB540">
        <v>0</v>
      </c>
      <c r="AC540">
        <v>0</v>
      </c>
      <c r="AD540" s="3">
        <v>27</v>
      </c>
      <c r="AE540">
        <v>21</v>
      </c>
      <c r="AF540">
        <v>26</v>
      </c>
      <c r="AG540">
        <v>156</v>
      </c>
      <c r="AH540">
        <v>1</v>
      </c>
      <c r="AI540">
        <v>1</v>
      </c>
      <c r="AJ540">
        <v>7</v>
      </c>
      <c r="AK540">
        <v>41</v>
      </c>
      <c r="AL540">
        <v>7.6</v>
      </c>
      <c r="AM540">
        <v>4.7</v>
      </c>
      <c r="AN540">
        <v>80.8</v>
      </c>
      <c r="AO540">
        <v>88.5</v>
      </c>
      <c r="AP540">
        <v>34</v>
      </c>
      <c r="AQ540">
        <v>168</v>
      </c>
      <c r="AR540">
        <v>4.9000000000000004</v>
      </c>
      <c r="AS540">
        <v>2</v>
      </c>
      <c r="AT540">
        <v>1</v>
      </c>
      <c r="AU540">
        <v>2</v>
      </c>
      <c r="AV540">
        <v>3</v>
      </c>
      <c r="AW540">
        <v>3</v>
      </c>
      <c r="AX540">
        <v>5</v>
      </c>
      <c r="AY540">
        <v>224</v>
      </c>
      <c r="AZ540">
        <v>4</v>
      </c>
      <c r="BA540">
        <v>11</v>
      </c>
      <c r="BB540">
        <v>0</v>
      </c>
      <c r="BC540">
        <v>0</v>
      </c>
      <c r="BD540" s="3">
        <f t="shared" si="17"/>
        <v>33</v>
      </c>
    </row>
    <row r="541" spans="1:56">
      <c r="A541" t="s">
        <v>0</v>
      </c>
      <c r="B541">
        <f t="shared" si="16"/>
        <v>0</v>
      </c>
      <c r="C541" t="s">
        <v>57</v>
      </c>
      <c r="D541" t="s">
        <v>68</v>
      </c>
      <c r="E541">
        <v>25</v>
      </c>
      <c r="F541">
        <v>46</v>
      </c>
      <c r="G541">
        <v>204</v>
      </c>
      <c r="H541">
        <v>0</v>
      </c>
      <c r="I541">
        <v>1</v>
      </c>
      <c r="J541">
        <v>1</v>
      </c>
      <c r="K541">
        <v>17</v>
      </c>
      <c r="L541">
        <v>4.8</v>
      </c>
      <c r="M541">
        <v>4.3</v>
      </c>
      <c r="N541">
        <v>54.3</v>
      </c>
      <c r="O541">
        <v>56.8</v>
      </c>
      <c r="P541">
        <v>27</v>
      </c>
      <c r="Q541">
        <v>121</v>
      </c>
      <c r="R541">
        <v>4.5</v>
      </c>
      <c r="S541">
        <v>1</v>
      </c>
      <c r="T541">
        <v>3</v>
      </c>
      <c r="U541">
        <v>3</v>
      </c>
      <c r="V541">
        <v>1</v>
      </c>
      <c r="W541">
        <v>1</v>
      </c>
      <c r="X541">
        <v>7</v>
      </c>
      <c r="Y541">
        <v>322</v>
      </c>
      <c r="Z541">
        <v>5</v>
      </c>
      <c r="AA541">
        <v>19</v>
      </c>
      <c r="AB541">
        <v>1</v>
      </c>
      <c r="AC541">
        <v>1</v>
      </c>
      <c r="AD541" s="3">
        <v>29.5</v>
      </c>
      <c r="AE541">
        <v>32</v>
      </c>
      <c r="AF541">
        <v>48</v>
      </c>
      <c r="AG541">
        <v>281</v>
      </c>
      <c r="AH541">
        <v>1</v>
      </c>
      <c r="AI541">
        <v>2</v>
      </c>
      <c r="AJ541">
        <v>0</v>
      </c>
      <c r="AK541">
        <v>0</v>
      </c>
      <c r="AL541">
        <v>5.9</v>
      </c>
      <c r="AM541">
        <v>5.9</v>
      </c>
      <c r="AN541">
        <v>66.7</v>
      </c>
      <c r="AO541">
        <v>71.599999999999994</v>
      </c>
      <c r="AP541">
        <v>30</v>
      </c>
      <c r="AQ541">
        <v>115</v>
      </c>
      <c r="AR541">
        <v>3.8</v>
      </c>
      <c r="AS541">
        <v>0</v>
      </c>
      <c r="AT541">
        <v>4</v>
      </c>
      <c r="AU541">
        <v>4</v>
      </c>
      <c r="AV541">
        <v>1</v>
      </c>
      <c r="AW541">
        <v>1</v>
      </c>
      <c r="AX541">
        <v>5</v>
      </c>
      <c r="AY541">
        <v>244</v>
      </c>
      <c r="AZ541">
        <v>6</v>
      </c>
      <c r="BA541">
        <v>17</v>
      </c>
      <c r="BB541">
        <v>1</v>
      </c>
      <c r="BC541">
        <v>2</v>
      </c>
      <c r="BD541" s="3">
        <f t="shared" si="17"/>
        <v>30.5</v>
      </c>
    </row>
    <row r="542" spans="1:56">
      <c r="A542" t="s">
        <v>0</v>
      </c>
      <c r="B542">
        <f t="shared" si="16"/>
        <v>0</v>
      </c>
      <c r="C542" t="s">
        <v>57</v>
      </c>
      <c r="D542" t="s">
        <v>66</v>
      </c>
      <c r="E542">
        <v>24</v>
      </c>
      <c r="F542">
        <v>40</v>
      </c>
      <c r="G542">
        <v>213</v>
      </c>
      <c r="H542">
        <v>1</v>
      </c>
      <c r="I542">
        <v>0</v>
      </c>
      <c r="J542">
        <v>2</v>
      </c>
      <c r="K542">
        <v>9</v>
      </c>
      <c r="L542">
        <v>5.6</v>
      </c>
      <c r="M542">
        <v>5.0999999999999996</v>
      </c>
      <c r="N542">
        <v>60</v>
      </c>
      <c r="O542">
        <v>82.6</v>
      </c>
      <c r="P542">
        <v>27</v>
      </c>
      <c r="Q542">
        <v>126</v>
      </c>
      <c r="R542">
        <v>4.7</v>
      </c>
      <c r="S542">
        <v>0</v>
      </c>
      <c r="T542">
        <v>4</v>
      </c>
      <c r="U542">
        <v>5</v>
      </c>
      <c r="V542">
        <v>1</v>
      </c>
      <c r="W542">
        <v>1</v>
      </c>
      <c r="X542">
        <v>2</v>
      </c>
      <c r="Y542">
        <v>34</v>
      </c>
      <c r="Z542">
        <v>4</v>
      </c>
      <c r="AA542">
        <v>11</v>
      </c>
      <c r="AB542">
        <v>0</v>
      </c>
      <c r="AC542">
        <v>1</v>
      </c>
      <c r="AD542" s="3">
        <v>13.5</v>
      </c>
      <c r="AE542">
        <v>19</v>
      </c>
      <c r="AF542">
        <v>26</v>
      </c>
      <c r="AG542">
        <v>166</v>
      </c>
      <c r="AH542">
        <v>0</v>
      </c>
      <c r="AI542">
        <v>0</v>
      </c>
      <c r="AJ542">
        <v>1</v>
      </c>
      <c r="AK542">
        <v>3</v>
      </c>
      <c r="AL542">
        <v>6.5</v>
      </c>
      <c r="AM542">
        <v>6.1</v>
      </c>
      <c r="AN542">
        <v>73.099999999999994</v>
      </c>
      <c r="AO542">
        <v>89.6</v>
      </c>
      <c r="AP542">
        <v>34</v>
      </c>
      <c r="AQ542">
        <v>132</v>
      </c>
      <c r="AR542">
        <v>3.9</v>
      </c>
      <c r="AS542">
        <v>2</v>
      </c>
      <c r="AT542">
        <v>2</v>
      </c>
      <c r="AU542">
        <v>2</v>
      </c>
      <c r="AV542">
        <v>2</v>
      </c>
      <c r="AW542">
        <v>2</v>
      </c>
      <c r="AX542">
        <v>3</v>
      </c>
      <c r="AY542">
        <v>148</v>
      </c>
      <c r="AZ542">
        <v>5</v>
      </c>
      <c r="BA542">
        <v>11</v>
      </c>
      <c r="BB542">
        <v>1</v>
      </c>
      <c r="BC542">
        <v>2</v>
      </c>
      <c r="BD542" s="3">
        <f t="shared" si="17"/>
        <v>46.5</v>
      </c>
    </row>
    <row r="543" spans="1:56">
      <c r="A543" t="s">
        <v>0</v>
      </c>
      <c r="B543">
        <f t="shared" si="16"/>
        <v>0</v>
      </c>
      <c r="C543" t="s">
        <v>57</v>
      </c>
      <c r="D543" t="s">
        <v>54</v>
      </c>
      <c r="E543">
        <v>20</v>
      </c>
      <c r="F543">
        <v>27</v>
      </c>
      <c r="G543">
        <v>194</v>
      </c>
      <c r="H543">
        <v>1</v>
      </c>
      <c r="I543">
        <v>3</v>
      </c>
      <c r="J543">
        <v>3</v>
      </c>
      <c r="K543">
        <v>15</v>
      </c>
      <c r="L543">
        <v>7.7</v>
      </c>
      <c r="M543">
        <v>6.5</v>
      </c>
      <c r="N543">
        <v>74.099999999999994</v>
      </c>
      <c r="O543">
        <v>66.5</v>
      </c>
      <c r="P543">
        <v>20</v>
      </c>
      <c r="Q543">
        <v>61</v>
      </c>
      <c r="R543">
        <v>3.1</v>
      </c>
      <c r="S543">
        <v>1</v>
      </c>
      <c r="T543">
        <v>0</v>
      </c>
      <c r="U543">
        <v>0</v>
      </c>
      <c r="V543">
        <v>1</v>
      </c>
      <c r="W543">
        <v>2</v>
      </c>
      <c r="X543">
        <v>3</v>
      </c>
      <c r="Y543">
        <v>154</v>
      </c>
      <c r="Z543">
        <v>4</v>
      </c>
      <c r="AA543">
        <v>10</v>
      </c>
      <c r="AB543">
        <v>0</v>
      </c>
      <c r="AC543">
        <v>2</v>
      </c>
      <c r="AD543" s="3">
        <v>26</v>
      </c>
      <c r="AE543">
        <v>15</v>
      </c>
      <c r="AF543">
        <v>20</v>
      </c>
      <c r="AG543">
        <v>142</v>
      </c>
      <c r="AH543">
        <v>3</v>
      </c>
      <c r="AI543">
        <v>0</v>
      </c>
      <c r="AJ543">
        <v>4</v>
      </c>
      <c r="AK543">
        <v>36</v>
      </c>
      <c r="AL543">
        <v>8.9</v>
      </c>
      <c r="AM543">
        <v>5.9</v>
      </c>
      <c r="AN543">
        <v>75</v>
      </c>
      <c r="AO543">
        <v>133.69999999999999</v>
      </c>
      <c r="AP543">
        <v>37</v>
      </c>
      <c r="AQ543">
        <v>169</v>
      </c>
      <c r="AR543">
        <v>4.5999999999999996</v>
      </c>
      <c r="AS543">
        <v>2</v>
      </c>
      <c r="AT543">
        <v>1</v>
      </c>
      <c r="AU543">
        <v>1</v>
      </c>
      <c r="AV543">
        <v>5</v>
      </c>
      <c r="AW543">
        <v>5</v>
      </c>
      <c r="AX543">
        <v>5</v>
      </c>
      <c r="AY543">
        <v>218</v>
      </c>
      <c r="AZ543">
        <v>6</v>
      </c>
      <c r="BA543">
        <v>13</v>
      </c>
      <c r="BB543">
        <v>0</v>
      </c>
      <c r="BC543">
        <v>1</v>
      </c>
      <c r="BD543" s="3">
        <f t="shared" si="17"/>
        <v>34</v>
      </c>
    </row>
    <row r="544" spans="1:56" s="11" customFormat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62F6-A928-4BFD-B5FD-A71251741ECC}">
  <dimension ref="A1:M67"/>
  <sheetViews>
    <sheetView workbookViewId="0">
      <selection activeCell="H2" sqref="H2"/>
    </sheetView>
  </sheetViews>
  <sheetFormatPr defaultRowHeight="15"/>
  <cols>
    <col min="1" max="1" width="24.140625" bestFit="1" customWidth="1"/>
    <col min="8" max="8" width="12" bestFit="1" customWidth="1"/>
    <col min="9" max="9" width="14.85546875" bestFit="1" customWidth="1"/>
    <col min="10" max="10" width="14.5703125" bestFit="1" customWidth="1"/>
    <col min="11" max="11" width="14.85546875" bestFit="1" customWidth="1"/>
    <col min="12" max="12" width="15.85546875" bestFit="1" customWidth="1"/>
    <col min="13" max="13" width="12" bestFit="1" customWidth="1"/>
  </cols>
  <sheetData>
    <row r="1" spans="1:13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85</v>
      </c>
      <c r="H1" t="str">
        <f>"Relative "&amp;B1</f>
        <v>Relative FPI</v>
      </c>
      <c r="I1" t="str">
        <f t="shared" ref="I1:M1" si="0">"Relative "&amp;C1</f>
        <v>Relative Ovr Eff</v>
      </c>
      <c r="J1" t="str">
        <f t="shared" si="0"/>
        <v>Relative Off Eff</v>
      </c>
      <c r="K1" t="str">
        <f t="shared" si="0"/>
        <v>Relative Def Eff</v>
      </c>
      <c r="L1" t="str">
        <f t="shared" si="0"/>
        <v>Relative Spec Eff</v>
      </c>
      <c r="M1" t="str">
        <f t="shared" si="0"/>
        <v>Relative ELO</v>
      </c>
    </row>
    <row r="2" spans="1:13">
      <c r="A2" t="s">
        <v>46</v>
      </c>
      <c r="B2">
        <v>13.6</v>
      </c>
      <c r="C2">
        <v>37.799999999999997</v>
      </c>
      <c r="D2">
        <v>33.200000000000003</v>
      </c>
      <c r="E2">
        <v>50.1</v>
      </c>
      <c r="F2">
        <v>45.9</v>
      </c>
      <c r="G2">
        <v>1733</v>
      </c>
      <c r="H2">
        <f>(B2-MIN(B$2:B$33))/(MAX(B$2:B$33)-MIN(B$2:B$33))</f>
        <v>1</v>
      </c>
      <c r="I2">
        <f t="shared" ref="I2:M17" si="1">(C2-MIN(C$2:C$33))/(MAX(C$2:C$33)-MIN(C$2:C$33))</f>
        <v>0.13658536585365841</v>
      </c>
      <c r="J2">
        <f t="shared" si="1"/>
        <v>0.21597096188747733</v>
      </c>
      <c r="K2">
        <f t="shared" si="1"/>
        <v>0.48459383753501406</v>
      </c>
      <c r="L2">
        <f t="shared" si="1"/>
        <v>0.4103343465045593</v>
      </c>
      <c r="M2">
        <f t="shared" si="1"/>
        <v>1</v>
      </c>
    </row>
    <row r="3" spans="1:13">
      <c r="A3" t="s">
        <v>62</v>
      </c>
      <c r="B3">
        <v>12.7</v>
      </c>
      <c r="C3">
        <v>44.5</v>
      </c>
      <c r="D3">
        <v>50.2</v>
      </c>
      <c r="E3">
        <v>41.2</v>
      </c>
      <c r="F3">
        <v>52</v>
      </c>
      <c r="G3">
        <v>1677</v>
      </c>
      <c r="H3">
        <f t="shared" ref="H3:M33" si="2">(B3-MIN(B$2:B$33))/(MAX(B$2:B$33)-MIN(B$2:B$33))</f>
        <v>0.97049180327868845</v>
      </c>
      <c r="I3">
        <f t="shared" si="1"/>
        <v>0.29999999999999993</v>
      </c>
      <c r="J3">
        <f t="shared" si="1"/>
        <v>0.5245009074410163</v>
      </c>
      <c r="K3">
        <f t="shared" si="1"/>
        <v>0.23529411764705896</v>
      </c>
      <c r="L3">
        <f t="shared" si="1"/>
        <v>0.59574468085106391</v>
      </c>
      <c r="M3">
        <f t="shared" si="1"/>
        <v>0.86854460093896713</v>
      </c>
    </row>
    <row r="4" spans="1:13">
      <c r="A4" t="s">
        <v>52</v>
      </c>
      <c r="B4">
        <v>11.1</v>
      </c>
      <c r="C4">
        <v>56.4</v>
      </c>
      <c r="D4">
        <v>46.3</v>
      </c>
      <c r="E4">
        <v>58.6</v>
      </c>
      <c r="F4">
        <v>61.8</v>
      </c>
      <c r="G4">
        <v>1688</v>
      </c>
      <c r="H4">
        <f t="shared" si="2"/>
        <v>0.91803278688524592</v>
      </c>
      <c r="I4">
        <f t="shared" si="1"/>
        <v>0.59024390243902425</v>
      </c>
      <c r="J4">
        <f t="shared" si="1"/>
        <v>0.45372050816696902</v>
      </c>
      <c r="K4">
        <f t="shared" si="1"/>
        <v>0.7226890756302522</v>
      </c>
      <c r="L4">
        <f t="shared" si="1"/>
        <v>0.8936170212765957</v>
      </c>
      <c r="M4">
        <f t="shared" si="1"/>
        <v>0.89436619718309862</v>
      </c>
    </row>
    <row r="5" spans="1:13">
      <c r="A5" t="s">
        <v>35</v>
      </c>
      <c r="B5">
        <v>9.1</v>
      </c>
      <c r="C5">
        <v>73.2</v>
      </c>
      <c r="D5">
        <v>67.900000000000006</v>
      </c>
      <c r="E5">
        <v>62</v>
      </c>
      <c r="F5">
        <v>65.3</v>
      </c>
      <c r="G5">
        <v>1661</v>
      </c>
      <c r="H5">
        <f t="shared" si="2"/>
        <v>0.85245901639344257</v>
      </c>
      <c r="I5">
        <f t="shared" si="1"/>
        <v>1</v>
      </c>
      <c r="J5">
        <f t="shared" si="1"/>
        <v>0.84573502722323046</v>
      </c>
      <c r="K5">
        <f t="shared" si="1"/>
        <v>0.81792717086834732</v>
      </c>
      <c r="L5">
        <f t="shared" si="1"/>
        <v>1</v>
      </c>
      <c r="M5">
        <f t="shared" si="1"/>
        <v>0.83098591549295775</v>
      </c>
    </row>
    <row r="6" spans="1:13">
      <c r="A6" t="s">
        <v>64</v>
      </c>
      <c r="B6">
        <v>8.4</v>
      </c>
      <c r="C6">
        <v>48.1</v>
      </c>
      <c r="D6">
        <v>36.799999999999997</v>
      </c>
      <c r="E6">
        <v>56.4</v>
      </c>
      <c r="F6">
        <v>58.3</v>
      </c>
      <c r="G6">
        <v>1631</v>
      </c>
      <c r="H6">
        <f t="shared" si="2"/>
        <v>0.82950819672131137</v>
      </c>
      <c r="I6">
        <f t="shared" si="1"/>
        <v>0.38780487804878044</v>
      </c>
      <c r="J6">
        <f t="shared" si="1"/>
        <v>0.28130671506352078</v>
      </c>
      <c r="K6">
        <f t="shared" si="1"/>
        <v>0.66106442577030811</v>
      </c>
      <c r="L6">
        <f t="shared" si="1"/>
        <v>0.78723404255319152</v>
      </c>
      <c r="M6">
        <f t="shared" si="1"/>
        <v>0.76056338028169013</v>
      </c>
    </row>
    <row r="7" spans="1:13">
      <c r="A7" t="s">
        <v>54</v>
      </c>
      <c r="B7">
        <v>6.5</v>
      </c>
      <c r="C7">
        <v>32.200000000000003</v>
      </c>
      <c r="D7">
        <v>41.6</v>
      </c>
      <c r="E7">
        <v>32.799999999999997</v>
      </c>
      <c r="F7">
        <v>45.3</v>
      </c>
      <c r="G7">
        <v>1644</v>
      </c>
      <c r="H7">
        <f t="shared" si="2"/>
        <v>0.76721311475409837</v>
      </c>
      <c r="I7">
        <f t="shared" si="1"/>
        <v>0</v>
      </c>
      <c r="J7">
        <f t="shared" si="1"/>
        <v>0.36842105263157893</v>
      </c>
      <c r="K7">
        <f t="shared" si="1"/>
        <v>0</v>
      </c>
      <c r="L7">
        <f t="shared" si="1"/>
        <v>0.39209726443768994</v>
      </c>
      <c r="M7">
        <f t="shared" si="1"/>
        <v>0.79107981220657275</v>
      </c>
    </row>
    <row r="8" spans="1:13">
      <c r="A8" t="s">
        <v>47</v>
      </c>
      <c r="B8">
        <v>6.3</v>
      </c>
      <c r="C8">
        <v>67.400000000000006</v>
      </c>
      <c r="D8">
        <v>60.3</v>
      </c>
      <c r="E8">
        <v>63.2</v>
      </c>
      <c r="F8">
        <v>58.4</v>
      </c>
      <c r="G8">
        <v>1515</v>
      </c>
      <c r="H8">
        <f t="shared" si="2"/>
        <v>0.76065573770491801</v>
      </c>
      <c r="I8">
        <f t="shared" si="1"/>
        <v>0.85853658536585375</v>
      </c>
      <c r="J8">
        <f t="shared" si="1"/>
        <v>0.70780399274047179</v>
      </c>
      <c r="K8">
        <f t="shared" si="1"/>
        <v>0.85154061624649868</v>
      </c>
      <c r="L8">
        <f t="shared" si="1"/>
        <v>0.79027355623100304</v>
      </c>
      <c r="M8">
        <f t="shared" si="1"/>
        <v>0.48826291079812206</v>
      </c>
    </row>
    <row r="9" spans="1:13">
      <c r="A9" t="s">
        <v>41</v>
      </c>
      <c r="B9">
        <v>6.1</v>
      </c>
      <c r="C9">
        <v>48</v>
      </c>
      <c r="D9">
        <v>46.1</v>
      </c>
      <c r="E9">
        <v>50.2</v>
      </c>
      <c r="F9">
        <v>51</v>
      </c>
      <c r="G9">
        <v>1531</v>
      </c>
      <c r="H9">
        <f t="shared" si="2"/>
        <v>0.75409836065573765</v>
      </c>
      <c r="I9">
        <f t="shared" si="1"/>
        <v>0.38536585365853654</v>
      </c>
      <c r="J9">
        <f t="shared" si="1"/>
        <v>0.45009074410163336</v>
      </c>
      <c r="K9">
        <f t="shared" si="1"/>
        <v>0.48739495798319338</v>
      </c>
      <c r="L9">
        <f t="shared" si="1"/>
        <v>0.56534954407294835</v>
      </c>
      <c r="M9">
        <f t="shared" si="1"/>
        <v>0.5258215962441315</v>
      </c>
    </row>
    <row r="10" spans="1:13">
      <c r="A10" t="s">
        <v>38</v>
      </c>
      <c r="B10">
        <v>5.2</v>
      </c>
      <c r="C10">
        <v>63.2</v>
      </c>
      <c r="D10">
        <v>55.7</v>
      </c>
      <c r="E10">
        <v>63.8</v>
      </c>
      <c r="F10">
        <v>52.1</v>
      </c>
      <c r="G10">
        <v>1521</v>
      </c>
      <c r="H10">
        <f t="shared" si="2"/>
        <v>0.72459016393442621</v>
      </c>
      <c r="I10">
        <f t="shared" si="1"/>
        <v>0.75609756097560976</v>
      </c>
      <c r="J10">
        <f t="shared" si="1"/>
        <v>0.62431941923774958</v>
      </c>
      <c r="K10">
        <f t="shared" si="1"/>
        <v>0.86834733893557414</v>
      </c>
      <c r="L10">
        <f t="shared" si="1"/>
        <v>0.59878419452887555</v>
      </c>
      <c r="M10">
        <f t="shared" si="1"/>
        <v>0.50234741784037562</v>
      </c>
    </row>
    <row r="11" spans="1:13">
      <c r="A11" t="s">
        <v>55</v>
      </c>
      <c r="B11">
        <v>3.2</v>
      </c>
      <c r="C11">
        <v>42.5</v>
      </c>
      <c r="D11">
        <v>33.299999999999997</v>
      </c>
      <c r="E11">
        <v>62.6</v>
      </c>
      <c r="F11">
        <v>33</v>
      </c>
      <c r="G11">
        <v>1535</v>
      </c>
      <c r="H11">
        <f t="shared" si="2"/>
        <v>0.65901639344262286</v>
      </c>
      <c r="I11">
        <f t="shared" si="1"/>
        <v>0.2512195121951219</v>
      </c>
      <c r="J11">
        <f t="shared" si="1"/>
        <v>0.21778584392014511</v>
      </c>
      <c r="K11">
        <f t="shared" si="1"/>
        <v>0.834733893557423</v>
      </c>
      <c r="L11">
        <f t="shared" si="1"/>
        <v>1.8237082066869345E-2</v>
      </c>
      <c r="M11">
        <f t="shared" si="1"/>
        <v>0.53521126760563376</v>
      </c>
    </row>
    <row r="12" spans="1:13">
      <c r="A12" t="s">
        <v>44</v>
      </c>
      <c r="B12">
        <v>2.9</v>
      </c>
      <c r="C12">
        <v>51.9</v>
      </c>
      <c r="D12">
        <v>59.7</v>
      </c>
      <c r="E12">
        <v>39.6</v>
      </c>
      <c r="F12">
        <v>60.2</v>
      </c>
      <c r="G12">
        <v>1599</v>
      </c>
      <c r="H12">
        <f t="shared" si="2"/>
        <v>0.64918032786885238</v>
      </c>
      <c r="I12">
        <f t="shared" si="1"/>
        <v>0.48048780487804865</v>
      </c>
      <c r="J12">
        <f t="shared" si="1"/>
        <v>0.69691470054446458</v>
      </c>
      <c r="K12">
        <f t="shared" si="1"/>
        <v>0.19047619047619058</v>
      </c>
      <c r="L12">
        <f t="shared" si="1"/>
        <v>0.84498480243161112</v>
      </c>
      <c r="M12">
        <f t="shared" si="1"/>
        <v>0.68544600938967137</v>
      </c>
    </row>
    <row r="13" spans="1:13">
      <c r="A13" t="s">
        <v>45</v>
      </c>
      <c r="B13">
        <v>2.2000000000000002</v>
      </c>
      <c r="C13">
        <v>46.6</v>
      </c>
      <c r="D13">
        <v>47</v>
      </c>
      <c r="E13">
        <v>48.1</v>
      </c>
      <c r="F13">
        <v>48.9</v>
      </c>
      <c r="G13">
        <v>1519</v>
      </c>
      <c r="H13">
        <f t="shared" si="2"/>
        <v>0.6262295081967213</v>
      </c>
      <c r="I13">
        <f t="shared" si="1"/>
        <v>0.35121951219512193</v>
      </c>
      <c r="J13">
        <f t="shared" si="1"/>
        <v>0.46642468239564422</v>
      </c>
      <c r="K13">
        <f t="shared" si="1"/>
        <v>0.42857142857142866</v>
      </c>
      <c r="L13">
        <f t="shared" si="1"/>
        <v>0.50151975683890582</v>
      </c>
      <c r="M13">
        <f t="shared" si="1"/>
        <v>0.49765258215962443</v>
      </c>
    </row>
    <row r="14" spans="1:13">
      <c r="A14" t="s">
        <v>63</v>
      </c>
      <c r="B14">
        <v>2.1</v>
      </c>
      <c r="C14">
        <v>32.299999999999997</v>
      </c>
      <c r="D14">
        <v>21.3</v>
      </c>
      <c r="E14">
        <v>47.9</v>
      </c>
      <c r="F14">
        <v>60.9</v>
      </c>
      <c r="G14">
        <v>1508</v>
      </c>
      <c r="H14">
        <f t="shared" si="2"/>
        <v>0.62295081967213117</v>
      </c>
      <c r="I14">
        <f t="shared" si="1"/>
        <v>2.4390243902437637E-3</v>
      </c>
      <c r="J14">
        <f t="shared" si="1"/>
        <v>0</v>
      </c>
      <c r="K14">
        <f t="shared" si="1"/>
        <v>0.42296918767507002</v>
      </c>
      <c r="L14">
        <f t="shared" si="1"/>
        <v>0.86626139817629189</v>
      </c>
      <c r="M14">
        <f t="shared" si="1"/>
        <v>0.47183098591549294</v>
      </c>
    </row>
    <row r="15" spans="1:13">
      <c r="A15" t="s">
        <v>50</v>
      </c>
      <c r="B15">
        <v>2</v>
      </c>
      <c r="C15">
        <v>36.299999999999997</v>
      </c>
      <c r="D15">
        <v>25.3</v>
      </c>
      <c r="E15">
        <v>52.8</v>
      </c>
      <c r="F15">
        <v>56.2</v>
      </c>
      <c r="G15">
        <v>1527</v>
      </c>
      <c r="H15">
        <f t="shared" si="2"/>
        <v>0.61967213114754094</v>
      </c>
      <c r="I15">
        <f t="shared" si="1"/>
        <v>9.9999999999999867E-2</v>
      </c>
      <c r="J15">
        <f t="shared" si="1"/>
        <v>7.2595281306715054E-2</v>
      </c>
      <c r="K15">
        <f t="shared" si="1"/>
        <v>0.56022408963585435</v>
      </c>
      <c r="L15">
        <f t="shared" si="1"/>
        <v>0.72340425531914909</v>
      </c>
      <c r="M15">
        <f t="shared" si="1"/>
        <v>0.51643192488262912</v>
      </c>
    </row>
    <row r="16" spans="1:13">
      <c r="A16" t="s">
        <v>39</v>
      </c>
      <c r="B16">
        <v>2</v>
      </c>
      <c r="C16">
        <v>52.6</v>
      </c>
      <c r="D16">
        <v>52.5</v>
      </c>
      <c r="E16">
        <v>53.1</v>
      </c>
      <c r="F16">
        <v>46.2</v>
      </c>
      <c r="G16">
        <v>1500</v>
      </c>
      <c r="H16">
        <f t="shared" si="2"/>
        <v>0.61967213114754094</v>
      </c>
      <c r="I16">
        <f t="shared" si="1"/>
        <v>0.49756097560975604</v>
      </c>
      <c r="J16">
        <f t="shared" si="1"/>
        <v>0.56624319419237734</v>
      </c>
      <c r="K16">
        <f t="shared" si="1"/>
        <v>0.56862745098039225</v>
      </c>
      <c r="L16">
        <f t="shared" si="1"/>
        <v>0.41945288753799409</v>
      </c>
      <c r="M16">
        <f t="shared" si="1"/>
        <v>0.45305164319248825</v>
      </c>
    </row>
    <row r="17" spans="1:13">
      <c r="A17" t="s">
        <v>48</v>
      </c>
      <c r="B17">
        <v>1.7</v>
      </c>
      <c r="C17">
        <v>68.099999999999994</v>
      </c>
      <c r="D17">
        <v>76.400000000000006</v>
      </c>
      <c r="E17">
        <v>57.1</v>
      </c>
      <c r="F17">
        <v>32.4</v>
      </c>
      <c r="G17">
        <v>1534</v>
      </c>
      <c r="H17">
        <f t="shared" si="2"/>
        <v>0.60983606557377046</v>
      </c>
      <c r="I17">
        <f t="shared" si="1"/>
        <v>0.87560975609756075</v>
      </c>
      <c r="J17">
        <f t="shared" si="1"/>
        <v>1</v>
      </c>
      <c r="K17">
        <f t="shared" si="1"/>
        <v>0.68067226890756305</v>
      </c>
      <c r="L17">
        <f t="shared" si="1"/>
        <v>0</v>
      </c>
      <c r="M17">
        <f t="shared" si="1"/>
        <v>0.53286384976525825</v>
      </c>
    </row>
    <row r="18" spans="1:13">
      <c r="A18" t="s">
        <v>65</v>
      </c>
      <c r="B18">
        <v>1.6</v>
      </c>
      <c r="C18">
        <v>46.6</v>
      </c>
      <c r="D18">
        <v>51.7</v>
      </c>
      <c r="E18">
        <v>40.200000000000003</v>
      </c>
      <c r="F18">
        <v>56.6</v>
      </c>
      <c r="G18">
        <v>1485</v>
      </c>
      <c r="H18">
        <f t="shared" si="2"/>
        <v>0.60655737704918034</v>
      </c>
      <c r="I18">
        <f t="shared" si="2"/>
        <v>0.35121951219512193</v>
      </c>
      <c r="J18">
        <f t="shared" si="2"/>
        <v>0.55172413793103448</v>
      </c>
      <c r="K18">
        <f t="shared" si="2"/>
        <v>0.20728291316526626</v>
      </c>
      <c r="L18">
        <f t="shared" si="2"/>
        <v>0.73556231003039529</v>
      </c>
      <c r="M18">
        <f t="shared" si="2"/>
        <v>0.41784037558685444</v>
      </c>
    </row>
    <row r="19" spans="1:13">
      <c r="A19" t="s">
        <v>67</v>
      </c>
      <c r="B19">
        <v>0.6</v>
      </c>
      <c r="C19">
        <v>51.1</v>
      </c>
      <c r="D19">
        <v>49.5</v>
      </c>
      <c r="E19">
        <v>48.2</v>
      </c>
      <c r="F19">
        <v>56.9</v>
      </c>
      <c r="G19">
        <v>1485</v>
      </c>
      <c r="H19">
        <f t="shared" si="2"/>
        <v>0.57377049180327866</v>
      </c>
      <c r="I19">
        <f t="shared" si="2"/>
        <v>0.46097560975609753</v>
      </c>
      <c r="J19">
        <f t="shared" si="2"/>
        <v>0.51179673321234109</v>
      </c>
      <c r="K19">
        <f t="shared" si="2"/>
        <v>0.43137254901960798</v>
      </c>
      <c r="L19">
        <f t="shared" si="2"/>
        <v>0.74468085106382986</v>
      </c>
      <c r="M19">
        <f t="shared" si="2"/>
        <v>0.41784037558685444</v>
      </c>
    </row>
    <row r="20" spans="1:13">
      <c r="A20" t="s">
        <v>43</v>
      </c>
      <c r="B20">
        <v>-1</v>
      </c>
      <c r="C20">
        <v>37.700000000000003</v>
      </c>
      <c r="D20">
        <v>36.6</v>
      </c>
      <c r="E20">
        <v>44.4</v>
      </c>
      <c r="F20">
        <v>50.1</v>
      </c>
      <c r="G20">
        <v>1465</v>
      </c>
      <c r="H20">
        <f t="shared" si="2"/>
        <v>0.52131147540983602</v>
      </c>
      <c r="I20">
        <f t="shared" si="2"/>
        <v>0.13414634146341464</v>
      </c>
      <c r="J20">
        <f t="shared" si="2"/>
        <v>0.27767695099818507</v>
      </c>
      <c r="K20">
        <f t="shared" si="2"/>
        <v>0.32492997198879553</v>
      </c>
      <c r="L20">
        <f t="shared" si="2"/>
        <v>0.53799392097264453</v>
      </c>
      <c r="M20">
        <f t="shared" si="2"/>
        <v>0.37089201877934275</v>
      </c>
    </row>
    <row r="21" spans="1:13">
      <c r="A21" t="s">
        <v>60</v>
      </c>
      <c r="B21">
        <v>-1.1000000000000001</v>
      </c>
      <c r="C21">
        <v>50</v>
      </c>
      <c r="D21">
        <v>54.3</v>
      </c>
      <c r="E21">
        <v>48.7</v>
      </c>
      <c r="F21">
        <v>45.5</v>
      </c>
      <c r="G21">
        <v>1455</v>
      </c>
      <c r="H21">
        <f t="shared" si="2"/>
        <v>0.5180327868852459</v>
      </c>
      <c r="I21">
        <f t="shared" si="2"/>
        <v>0.43414634146341458</v>
      </c>
      <c r="J21">
        <f t="shared" si="2"/>
        <v>0.59891107078039918</v>
      </c>
      <c r="K21">
        <f t="shared" si="2"/>
        <v>0.44537815126050434</v>
      </c>
      <c r="L21">
        <f t="shared" si="2"/>
        <v>0.39817629179331315</v>
      </c>
      <c r="M21">
        <f t="shared" si="2"/>
        <v>0.34741784037558687</v>
      </c>
    </row>
    <row r="22" spans="1:13">
      <c r="A22" t="s">
        <v>66</v>
      </c>
      <c r="B22">
        <v>-2.2999999999999998</v>
      </c>
      <c r="C22">
        <v>50.2</v>
      </c>
      <c r="D22">
        <v>50</v>
      </c>
      <c r="E22">
        <v>50.6</v>
      </c>
      <c r="F22">
        <v>49.2</v>
      </c>
      <c r="G22">
        <v>1331</v>
      </c>
      <c r="H22">
        <f t="shared" si="2"/>
        <v>0.47868852459016387</v>
      </c>
      <c r="I22">
        <f t="shared" si="2"/>
        <v>0.43902439024390244</v>
      </c>
      <c r="J22">
        <f t="shared" si="2"/>
        <v>0.52087114337568052</v>
      </c>
      <c r="K22">
        <f t="shared" si="2"/>
        <v>0.49859943977591042</v>
      </c>
      <c r="L22">
        <f t="shared" si="2"/>
        <v>0.51063829787234061</v>
      </c>
      <c r="M22">
        <f t="shared" si="2"/>
        <v>5.6338028169014086E-2</v>
      </c>
    </row>
    <row r="23" spans="1:13">
      <c r="A23" t="s">
        <v>49</v>
      </c>
      <c r="B23">
        <v>-2.5</v>
      </c>
      <c r="C23">
        <v>50.2</v>
      </c>
      <c r="D23">
        <v>37</v>
      </c>
      <c r="E23">
        <v>64.900000000000006</v>
      </c>
      <c r="F23">
        <v>45.2</v>
      </c>
      <c r="G23">
        <v>1485</v>
      </c>
      <c r="H23">
        <f t="shared" si="2"/>
        <v>0.47213114754098356</v>
      </c>
      <c r="I23">
        <f t="shared" si="2"/>
        <v>0.43902439024390244</v>
      </c>
      <c r="J23">
        <f t="shared" si="2"/>
        <v>0.28493647912885656</v>
      </c>
      <c r="K23">
        <f t="shared" si="2"/>
        <v>0.89915966386554635</v>
      </c>
      <c r="L23">
        <f t="shared" si="2"/>
        <v>0.38905775075987858</v>
      </c>
      <c r="M23">
        <f t="shared" si="2"/>
        <v>0.41784037558685444</v>
      </c>
    </row>
    <row r="24" spans="1:13">
      <c r="A24" t="s">
        <v>40</v>
      </c>
      <c r="B24">
        <v>-3.2</v>
      </c>
      <c r="C24">
        <v>45.6</v>
      </c>
      <c r="D24">
        <v>41.6</v>
      </c>
      <c r="E24">
        <v>54.4</v>
      </c>
      <c r="F24">
        <v>43.6</v>
      </c>
      <c r="G24">
        <v>1386</v>
      </c>
      <c r="H24">
        <f t="shared" si="2"/>
        <v>0.44918032786885242</v>
      </c>
      <c r="I24">
        <f t="shared" si="2"/>
        <v>0.32682926829268288</v>
      </c>
      <c r="J24">
        <f t="shared" si="2"/>
        <v>0.36842105263157893</v>
      </c>
      <c r="K24">
        <f t="shared" si="2"/>
        <v>0.60504201680672265</v>
      </c>
      <c r="L24">
        <f t="shared" si="2"/>
        <v>0.34042553191489372</v>
      </c>
      <c r="M24">
        <f t="shared" si="2"/>
        <v>0.18544600938967137</v>
      </c>
    </row>
    <row r="25" spans="1:13">
      <c r="A25" t="s">
        <v>61</v>
      </c>
      <c r="B25">
        <v>-4.7</v>
      </c>
      <c r="C25">
        <v>49.8</v>
      </c>
      <c r="D25">
        <v>50.8</v>
      </c>
      <c r="E25">
        <v>49.7</v>
      </c>
      <c r="F25">
        <v>48.1</v>
      </c>
      <c r="G25">
        <v>1492</v>
      </c>
      <c r="H25">
        <f t="shared" si="2"/>
        <v>0.39999999999999997</v>
      </c>
      <c r="I25">
        <f t="shared" si="2"/>
        <v>0.42926829268292671</v>
      </c>
      <c r="J25">
        <f t="shared" si="2"/>
        <v>0.5353901996370235</v>
      </c>
      <c r="K25">
        <f t="shared" si="2"/>
        <v>0.47338935574229701</v>
      </c>
      <c r="L25">
        <f t="shared" si="2"/>
        <v>0.47720364741641347</v>
      </c>
      <c r="M25">
        <f t="shared" si="2"/>
        <v>0.43427230046948356</v>
      </c>
    </row>
    <row r="26" spans="1:13">
      <c r="A26" t="s">
        <v>59</v>
      </c>
      <c r="B26">
        <v>-5.2</v>
      </c>
      <c r="C26">
        <v>43.5</v>
      </c>
      <c r="D26">
        <v>30.2</v>
      </c>
      <c r="E26">
        <v>59.3</v>
      </c>
      <c r="F26">
        <v>52.3</v>
      </c>
      <c r="G26">
        <v>1379</v>
      </c>
      <c r="H26">
        <f t="shared" si="2"/>
        <v>0.38360655737704918</v>
      </c>
      <c r="I26">
        <f t="shared" si="2"/>
        <v>0.27560975609756089</v>
      </c>
      <c r="J26">
        <f t="shared" si="2"/>
        <v>0.16152450090744097</v>
      </c>
      <c r="K26">
        <f t="shared" si="2"/>
        <v>0.74229691876750692</v>
      </c>
      <c r="L26">
        <f t="shared" si="2"/>
        <v>0.60486322188449848</v>
      </c>
      <c r="M26">
        <f t="shared" si="2"/>
        <v>0.16901408450704225</v>
      </c>
    </row>
    <row r="27" spans="1:13">
      <c r="A27" t="s">
        <v>53</v>
      </c>
      <c r="B27">
        <v>-5.5</v>
      </c>
      <c r="C27">
        <v>70.5</v>
      </c>
      <c r="D27">
        <v>65.099999999999994</v>
      </c>
      <c r="E27">
        <v>66.3</v>
      </c>
      <c r="F27">
        <v>50.4</v>
      </c>
      <c r="G27">
        <v>1307</v>
      </c>
      <c r="H27">
        <f t="shared" si="2"/>
        <v>0.37377049180327865</v>
      </c>
      <c r="I27">
        <f t="shared" si="2"/>
        <v>0.93414634146341458</v>
      </c>
      <c r="J27">
        <f t="shared" si="2"/>
        <v>0.79491833030852976</v>
      </c>
      <c r="K27">
        <f t="shared" si="2"/>
        <v>0.93837535014005591</v>
      </c>
      <c r="L27">
        <f t="shared" si="2"/>
        <v>0.5471124620060791</v>
      </c>
      <c r="M27">
        <f t="shared" si="2"/>
        <v>0</v>
      </c>
    </row>
    <row r="28" spans="1:13">
      <c r="A28" t="s">
        <v>42</v>
      </c>
      <c r="B28">
        <v>-6.5</v>
      </c>
      <c r="C28">
        <v>46.9</v>
      </c>
      <c r="D28">
        <v>48.4</v>
      </c>
      <c r="E28">
        <v>52.3</v>
      </c>
      <c r="F28">
        <v>36</v>
      </c>
      <c r="G28">
        <v>1469</v>
      </c>
      <c r="H28">
        <f t="shared" si="2"/>
        <v>0.34098360655737703</v>
      </c>
      <c r="I28">
        <f t="shared" si="2"/>
        <v>0.35853658536585353</v>
      </c>
      <c r="J28">
        <f t="shared" si="2"/>
        <v>0.49183303085299446</v>
      </c>
      <c r="K28">
        <f t="shared" si="2"/>
        <v>0.54621848739495793</v>
      </c>
      <c r="L28">
        <f t="shared" si="2"/>
        <v>0.10942249240121585</v>
      </c>
      <c r="M28">
        <f t="shared" si="2"/>
        <v>0.38028169014084506</v>
      </c>
    </row>
    <row r="29" spans="1:13">
      <c r="A29" t="s">
        <v>68</v>
      </c>
      <c r="B29">
        <v>-8.6999999999999993</v>
      </c>
      <c r="C29">
        <v>71.7</v>
      </c>
      <c r="D29">
        <v>64.2</v>
      </c>
      <c r="E29">
        <v>68.5</v>
      </c>
      <c r="F29">
        <v>53.6</v>
      </c>
      <c r="G29">
        <v>1479</v>
      </c>
      <c r="H29">
        <f t="shared" si="2"/>
        <v>0.26885245901639343</v>
      </c>
      <c r="I29">
        <f t="shared" si="2"/>
        <v>0.96341463414634143</v>
      </c>
      <c r="J29">
        <f t="shared" si="2"/>
        <v>0.77858439201451901</v>
      </c>
      <c r="K29">
        <f t="shared" si="2"/>
        <v>1</v>
      </c>
      <c r="L29">
        <f t="shared" si="2"/>
        <v>0.64437689969604872</v>
      </c>
      <c r="M29">
        <f t="shared" si="2"/>
        <v>0.40375586854460094</v>
      </c>
    </row>
    <row r="30" spans="1:13">
      <c r="A30" t="s">
        <v>58</v>
      </c>
      <c r="B30">
        <v>-9.6</v>
      </c>
      <c r="C30">
        <v>50.1</v>
      </c>
      <c r="D30">
        <v>48</v>
      </c>
      <c r="E30">
        <v>49.1</v>
      </c>
      <c r="F30">
        <v>57.7</v>
      </c>
      <c r="G30">
        <v>1406</v>
      </c>
      <c r="H30">
        <f t="shared" si="2"/>
        <v>0.23934426229508193</v>
      </c>
      <c r="I30">
        <f t="shared" si="2"/>
        <v>0.43658536585365848</v>
      </c>
      <c r="J30">
        <f t="shared" si="2"/>
        <v>0.48457350272232297</v>
      </c>
      <c r="K30">
        <f t="shared" si="2"/>
        <v>0.45658263305322139</v>
      </c>
      <c r="L30">
        <f t="shared" si="2"/>
        <v>0.76899696048632238</v>
      </c>
      <c r="M30">
        <f t="shared" si="2"/>
        <v>0.23239436619718309</v>
      </c>
    </row>
    <row r="31" spans="1:13">
      <c r="A31" t="s">
        <v>57</v>
      </c>
      <c r="B31">
        <v>-15.1</v>
      </c>
      <c r="C31">
        <v>45.7</v>
      </c>
      <c r="D31">
        <v>39.799999999999997</v>
      </c>
      <c r="E31">
        <v>60.5</v>
      </c>
      <c r="F31">
        <v>34.299999999999997</v>
      </c>
      <c r="G31">
        <v>1337</v>
      </c>
      <c r="H31">
        <f t="shared" si="2"/>
        <v>5.9016393442622918E-2</v>
      </c>
      <c r="I31">
        <f t="shared" si="2"/>
        <v>0.32926829268292684</v>
      </c>
      <c r="J31">
        <f t="shared" si="2"/>
        <v>0.33575317604355703</v>
      </c>
      <c r="K31">
        <f t="shared" si="2"/>
        <v>0.77591036414565828</v>
      </c>
      <c r="L31">
        <f t="shared" si="2"/>
        <v>5.7750759878419412E-2</v>
      </c>
      <c r="M31">
        <f t="shared" si="2"/>
        <v>7.0422535211267609E-2</v>
      </c>
    </row>
    <row r="32" spans="1:13">
      <c r="A32" t="s">
        <v>56</v>
      </c>
      <c r="B32">
        <v>-15.1</v>
      </c>
      <c r="C32">
        <v>46.5</v>
      </c>
      <c r="D32">
        <v>40.6</v>
      </c>
      <c r="E32">
        <v>54.6</v>
      </c>
      <c r="F32">
        <v>49</v>
      </c>
      <c r="G32">
        <v>1381</v>
      </c>
      <c r="H32">
        <f t="shared" si="2"/>
        <v>5.9016393442622918E-2</v>
      </c>
      <c r="I32">
        <f t="shared" si="2"/>
        <v>0.34878048780487797</v>
      </c>
      <c r="J32">
        <f t="shared" si="2"/>
        <v>0.35027223230490012</v>
      </c>
      <c r="K32">
        <f t="shared" si="2"/>
        <v>0.61064425770308128</v>
      </c>
      <c r="L32">
        <f t="shared" si="2"/>
        <v>0.50455927051671734</v>
      </c>
      <c r="M32">
        <f t="shared" si="2"/>
        <v>0.17370892018779344</v>
      </c>
    </row>
    <row r="33" spans="1:13">
      <c r="A33" t="s">
        <v>51</v>
      </c>
      <c r="B33">
        <v>-16.899999999999999</v>
      </c>
      <c r="C33">
        <v>45.7</v>
      </c>
      <c r="D33">
        <v>35.200000000000003</v>
      </c>
      <c r="E33">
        <v>58.8</v>
      </c>
      <c r="F33">
        <v>50.2</v>
      </c>
      <c r="G33">
        <v>1332</v>
      </c>
      <c r="H33">
        <f t="shared" si="2"/>
        <v>0</v>
      </c>
      <c r="I33">
        <f t="shared" si="2"/>
        <v>0.32926829268292684</v>
      </c>
      <c r="J33">
        <f t="shared" si="2"/>
        <v>0.25226860254083483</v>
      </c>
      <c r="K33">
        <f t="shared" si="2"/>
        <v>0.72829131652661061</v>
      </c>
      <c r="L33">
        <f t="shared" si="2"/>
        <v>0.54103343465045606</v>
      </c>
      <c r="M33">
        <f t="shared" si="2"/>
        <v>5.8685446009389672E-2</v>
      </c>
    </row>
    <row r="42" spans="1:13">
      <c r="A42" s="5"/>
    </row>
    <row r="43" spans="1:13">
      <c r="A43" s="5"/>
    </row>
    <row r="44" spans="1:13">
      <c r="A44" s="5"/>
    </row>
    <row r="45" spans="1:13">
      <c r="A45" s="5"/>
    </row>
    <row r="46" spans="1:13">
      <c r="A46" s="5"/>
    </row>
    <row r="47" spans="1:13">
      <c r="A47" s="5"/>
    </row>
    <row r="48" spans="1:13">
      <c r="A48" s="5"/>
    </row>
    <row r="49" spans="1:1">
      <c r="A49" s="5"/>
    </row>
    <row r="50" spans="1:1">
      <c r="A50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E7F3-DC00-4338-A6B1-DA1E581A15AC}">
  <dimension ref="A1:M33"/>
  <sheetViews>
    <sheetView workbookViewId="0">
      <selection activeCell="R8" sqref="R8"/>
    </sheetView>
  </sheetViews>
  <sheetFormatPr defaultRowHeight="15"/>
  <cols>
    <col min="1" max="1" width="24.140625" bestFit="1" customWidth="1"/>
    <col min="8" max="8" width="12" bestFit="1" customWidth="1"/>
    <col min="9" max="9" width="14.85546875" bestFit="1" customWidth="1"/>
    <col min="10" max="10" width="14.5703125" bestFit="1" customWidth="1"/>
    <col min="11" max="11" width="14.85546875" bestFit="1" customWidth="1"/>
    <col min="12" max="12" width="15.85546875" bestFit="1" customWidth="1"/>
    <col min="13" max="13" width="12" bestFit="1" customWidth="1"/>
  </cols>
  <sheetData>
    <row r="1" spans="1:13">
      <c r="A1" t="s">
        <v>83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85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ht="15.75" thickBot="1">
      <c r="A2" t="s">
        <v>57</v>
      </c>
      <c r="B2" s="12">
        <v>-7.2</v>
      </c>
      <c r="C2">
        <v>34.5</v>
      </c>
      <c r="D2">
        <v>29.5</v>
      </c>
      <c r="E2">
        <v>41.7</v>
      </c>
      <c r="F2">
        <v>63.2</v>
      </c>
      <c r="G2">
        <v>1369</v>
      </c>
      <c r="H2">
        <f t="shared" ref="H2:H33" si="0">(B2-MIN(B$2:B$33))/(MAX(B$2:B$33)-MIN(B$2:B$33))</f>
        <v>0</v>
      </c>
      <c r="I2">
        <f t="shared" ref="I2:I33" si="1">(C2-MIN(C$2:C$33))/(MAX(C$2:C$33)-MIN(C$2:C$33))</f>
        <v>0.16107382550335567</v>
      </c>
      <c r="J2">
        <f t="shared" ref="J2:J33" si="2">(D2-MIN(D$2:D$33))/(MAX(D$2:D$33)-MIN(D$2:D$33))</f>
        <v>0.16020236087689715</v>
      </c>
      <c r="K2">
        <f t="shared" ref="K2:K33" si="3">(E2-MIN(E$2:E$33))/(MAX(E$2:E$33)-MIN(E$2:E$33))</f>
        <v>0.13186813186813187</v>
      </c>
      <c r="L2">
        <f t="shared" ref="L2:L33" si="4">(F2-MIN(F$2:F$33))/(MAX(F$2:F$33)-MIN(F$2:F$33))</f>
        <v>0.83766233766233766</v>
      </c>
      <c r="M2">
        <f t="shared" ref="M2:M33" si="5">(G2-MIN(G$2:G$33))/(MAX(G$2:G$33)-MIN(G$2:G$33))</f>
        <v>0</v>
      </c>
    </row>
    <row r="3" spans="1:13" ht="15.75" thickBot="1">
      <c r="A3" t="s">
        <v>66</v>
      </c>
      <c r="B3" s="12">
        <v>-3</v>
      </c>
      <c r="C3">
        <v>40.1</v>
      </c>
      <c r="D3">
        <v>30.8</v>
      </c>
      <c r="E3">
        <v>58.1</v>
      </c>
      <c r="F3">
        <v>43.4</v>
      </c>
      <c r="G3">
        <v>1428</v>
      </c>
      <c r="H3">
        <f t="shared" si="0"/>
        <v>0.27450980392156865</v>
      </c>
      <c r="I3">
        <f t="shared" si="1"/>
        <v>0.28635346756152125</v>
      </c>
      <c r="J3">
        <f t="shared" si="2"/>
        <v>0.18212478920741992</v>
      </c>
      <c r="K3">
        <f t="shared" si="3"/>
        <v>0.49230769230769228</v>
      </c>
      <c r="L3">
        <f t="shared" si="4"/>
        <v>0.40909090909090906</v>
      </c>
      <c r="M3">
        <f t="shared" si="5"/>
        <v>0.19798657718120805</v>
      </c>
    </row>
    <row r="4" spans="1:13" ht="15.75" thickBot="1">
      <c r="A4" t="s">
        <v>44</v>
      </c>
      <c r="B4" s="12">
        <v>6.4</v>
      </c>
      <c r="C4">
        <v>71.2</v>
      </c>
      <c r="D4">
        <v>51.1</v>
      </c>
      <c r="E4">
        <v>81.2</v>
      </c>
      <c r="F4">
        <v>45.8</v>
      </c>
      <c r="G4">
        <v>1611</v>
      </c>
      <c r="H4">
        <f t="shared" si="0"/>
        <v>0.88888888888888895</v>
      </c>
      <c r="I4">
        <f t="shared" si="1"/>
        <v>0.98210290827740498</v>
      </c>
      <c r="J4">
        <f t="shared" si="2"/>
        <v>0.52445193929173695</v>
      </c>
      <c r="K4">
        <f t="shared" si="3"/>
        <v>1</v>
      </c>
      <c r="L4">
        <f t="shared" si="4"/>
        <v>0.46103896103896097</v>
      </c>
      <c r="M4">
        <f t="shared" si="5"/>
        <v>0.81208053691275173</v>
      </c>
    </row>
    <row r="5" spans="1:13" ht="15.75" thickBot="1">
      <c r="A5" t="s">
        <v>35</v>
      </c>
      <c r="B5" s="12">
        <v>8.1</v>
      </c>
      <c r="C5">
        <v>67.8</v>
      </c>
      <c r="D5">
        <v>66.099999999999994</v>
      </c>
      <c r="E5">
        <v>60.7</v>
      </c>
      <c r="F5">
        <v>49.8</v>
      </c>
      <c r="G5">
        <v>1626</v>
      </c>
      <c r="H5">
        <f t="shared" si="0"/>
        <v>1</v>
      </c>
      <c r="I5">
        <f t="shared" si="1"/>
        <v>0.90604026845637575</v>
      </c>
      <c r="J5">
        <f t="shared" si="2"/>
        <v>0.77740303541315336</v>
      </c>
      <c r="K5">
        <f t="shared" si="3"/>
        <v>0.5494505494505495</v>
      </c>
      <c r="L5">
        <f t="shared" si="4"/>
        <v>0.54761904761904756</v>
      </c>
      <c r="M5">
        <f t="shared" si="5"/>
        <v>0.86241610738255037</v>
      </c>
    </row>
    <row r="6" spans="1:13" ht="15.75" thickBot="1">
      <c r="A6" t="s">
        <v>67</v>
      </c>
      <c r="B6" s="12">
        <v>-6.8</v>
      </c>
      <c r="C6">
        <v>27.3</v>
      </c>
      <c r="D6">
        <v>25.3</v>
      </c>
      <c r="E6">
        <v>42.3</v>
      </c>
      <c r="F6">
        <v>43.8</v>
      </c>
      <c r="G6">
        <v>1390</v>
      </c>
      <c r="H6">
        <f t="shared" si="0"/>
        <v>2.6143790849673224E-2</v>
      </c>
      <c r="I6">
        <f t="shared" si="1"/>
        <v>0</v>
      </c>
      <c r="J6">
        <f t="shared" si="2"/>
        <v>8.937605396290052E-2</v>
      </c>
      <c r="K6">
        <f t="shared" si="3"/>
        <v>0.14505494505494493</v>
      </c>
      <c r="L6">
        <f t="shared" si="4"/>
        <v>0.41774891774891765</v>
      </c>
      <c r="M6">
        <f t="shared" si="5"/>
        <v>7.0469798657718116E-2</v>
      </c>
    </row>
    <row r="7" spans="1:13" ht="15.75" thickBot="1">
      <c r="A7" t="s">
        <v>51</v>
      </c>
      <c r="B7" s="12">
        <v>-4.3</v>
      </c>
      <c r="C7">
        <v>36.200000000000003</v>
      </c>
      <c r="D7">
        <v>36.9</v>
      </c>
      <c r="E7">
        <v>40.6</v>
      </c>
      <c r="F7">
        <v>52.6</v>
      </c>
      <c r="G7">
        <v>1382</v>
      </c>
      <c r="H7">
        <f t="shared" si="0"/>
        <v>0.18954248366013074</v>
      </c>
      <c r="I7">
        <f t="shared" si="1"/>
        <v>0.19910514541387028</v>
      </c>
      <c r="J7">
        <f t="shared" si="2"/>
        <v>0.28499156829679595</v>
      </c>
      <c r="K7">
        <f t="shared" si="3"/>
        <v>0.10769230769230766</v>
      </c>
      <c r="L7">
        <f t="shared" si="4"/>
        <v>0.60822510822510822</v>
      </c>
      <c r="M7">
        <f t="shared" si="5"/>
        <v>4.3624161073825503E-2</v>
      </c>
    </row>
    <row r="8" spans="1:13" ht="15.75" thickBot="1">
      <c r="A8" t="s">
        <v>52</v>
      </c>
      <c r="B8" s="12">
        <v>2.2000000000000002</v>
      </c>
      <c r="C8">
        <v>48.4</v>
      </c>
      <c r="D8">
        <v>41.3</v>
      </c>
      <c r="E8">
        <v>59.8</v>
      </c>
      <c r="F8">
        <v>41.5</v>
      </c>
      <c r="G8">
        <v>1627</v>
      </c>
      <c r="H8">
        <f t="shared" si="0"/>
        <v>0.6143790849673203</v>
      </c>
      <c r="I8">
        <f t="shared" si="1"/>
        <v>0.4720357941834451</v>
      </c>
      <c r="J8">
        <f t="shared" si="2"/>
        <v>0.35919055649241144</v>
      </c>
      <c r="K8">
        <f t="shared" si="3"/>
        <v>0.52967032967032956</v>
      </c>
      <c r="L8">
        <f t="shared" si="4"/>
        <v>0.36796536796536794</v>
      </c>
      <c r="M8">
        <f t="shared" si="5"/>
        <v>0.86577181208053688</v>
      </c>
    </row>
    <row r="9" spans="1:13" ht="15.75" thickBot="1">
      <c r="A9" t="s">
        <v>49</v>
      </c>
      <c r="B9" s="12">
        <v>0.3</v>
      </c>
      <c r="C9">
        <v>53.5</v>
      </c>
      <c r="D9">
        <v>23.7</v>
      </c>
      <c r="E9">
        <v>76.5</v>
      </c>
      <c r="F9">
        <v>70.7</v>
      </c>
      <c r="G9">
        <v>1514</v>
      </c>
      <c r="H9">
        <f t="shared" si="0"/>
        <v>0.49019607843137253</v>
      </c>
      <c r="I9">
        <f t="shared" si="1"/>
        <v>0.58612975391498878</v>
      </c>
      <c r="J9">
        <f t="shared" si="2"/>
        <v>6.2394603709949398E-2</v>
      </c>
      <c r="K9">
        <f t="shared" si="3"/>
        <v>0.89670329670329663</v>
      </c>
      <c r="L9">
        <f t="shared" si="4"/>
        <v>1</v>
      </c>
      <c r="M9">
        <f t="shared" si="5"/>
        <v>0.48657718120805371</v>
      </c>
    </row>
    <row r="10" spans="1:13" ht="15.75" thickBot="1">
      <c r="A10" t="s">
        <v>64</v>
      </c>
      <c r="B10" s="12">
        <v>6.2</v>
      </c>
      <c r="C10">
        <v>72</v>
      </c>
      <c r="D10">
        <v>57.7</v>
      </c>
      <c r="E10">
        <v>72.2</v>
      </c>
      <c r="F10">
        <v>61.4</v>
      </c>
      <c r="G10">
        <v>1617</v>
      </c>
      <c r="H10">
        <f t="shared" si="0"/>
        <v>0.87581699346405228</v>
      </c>
      <c r="I10">
        <f t="shared" si="1"/>
        <v>1</v>
      </c>
      <c r="J10">
        <f t="shared" si="2"/>
        <v>0.63575042158516026</v>
      </c>
      <c r="K10">
        <f t="shared" si="3"/>
        <v>0.80219780219780223</v>
      </c>
      <c r="L10">
        <f t="shared" si="4"/>
        <v>0.79870129870129858</v>
      </c>
      <c r="M10">
        <f t="shared" si="5"/>
        <v>0.83221476510067116</v>
      </c>
    </row>
    <row r="11" spans="1:13" ht="15.75" thickBot="1">
      <c r="A11" t="s">
        <v>59</v>
      </c>
      <c r="B11" s="12">
        <v>-3.7</v>
      </c>
      <c r="C11">
        <v>34.4</v>
      </c>
      <c r="D11">
        <v>40.9</v>
      </c>
      <c r="E11">
        <v>35.700000000000003</v>
      </c>
      <c r="F11">
        <v>51.6</v>
      </c>
      <c r="G11">
        <v>1432</v>
      </c>
      <c r="H11">
        <f t="shared" si="0"/>
        <v>0.22875816993464052</v>
      </c>
      <c r="I11">
        <f t="shared" si="1"/>
        <v>0.15883668903803128</v>
      </c>
      <c r="J11">
        <f t="shared" si="2"/>
        <v>0.35244519392917367</v>
      </c>
      <c r="K11">
        <f t="shared" si="3"/>
        <v>0</v>
      </c>
      <c r="L11">
        <f t="shared" si="4"/>
        <v>0.58658008658008653</v>
      </c>
      <c r="M11">
        <f t="shared" si="5"/>
        <v>0.21140939597315436</v>
      </c>
    </row>
    <row r="12" spans="1:13" ht="15.75" thickBot="1">
      <c r="A12" t="s">
        <v>50</v>
      </c>
      <c r="B12" s="12">
        <v>1.6</v>
      </c>
      <c r="C12">
        <v>66.599999999999994</v>
      </c>
      <c r="D12">
        <v>51.4</v>
      </c>
      <c r="E12">
        <v>67.8</v>
      </c>
      <c r="F12">
        <v>65.5</v>
      </c>
      <c r="G12">
        <v>1573</v>
      </c>
      <c r="H12">
        <f t="shared" si="0"/>
        <v>0.57516339869281052</v>
      </c>
      <c r="I12">
        <f t="shared" si="1"/>
        <v>0.87919463087248306</v>
      </c>
      <c r="J12">
        <f t="shared" si="2"/>
        <v>0.5295109612141653</v>
      </c>
      <c r="K12">
        <f t="shared" si="3"/>
        <v>0.70549450549450532</v>
      </c>
      <c r="L12">
        <f t="shared" si="4"/>
        <v>0.88744588744588737</v>
      </c>
      <c r="M12">
        <f t="shared" si="5"/>
        <v>0.68456375838926176</v>
      </c>
    </row>
    <row r="13" spans="1:13" ht="15.75" thickBot="1">
      <c r="A13" t="s">
        <v>47</v>
      </c>
      <c r="B13" s="12">
        <v>-3.5</v>
      </c>
      <c r="C13">
        <v>41.6</v>
      </c>
      <c r="D13">
        <v>42.2</v>
      </c>
      <c r="E13">
        <v>46.1</v>
      </c>
      <c r="F13">
        <v>48.4</v>
      </c>
      <c r="G13">
        <v>1450</v>
      </c>
      <c r="H13">
        <f t="shared" si="0"/>
        <v>0.24183006535947713</v>
      </c>
      <c r="I13">
        <f t="shared" si="1"/>
        <v>0.31991051454138703</v>
      </c>
      <c r="J13">
        <f t="shared" si="2"/>
        <v>0.3743676222596965</v>
      </c>
      <c r="K13">
        <f t="shared" si="3"/>
        <v>0.22857142857142854</v>
      </c>
      <c r="L13">
        <f t="shared" si="4"/>
        <v>0.51731601731601728</v>
      </c>
      <c r="M13">
        <f t="shared" si="5"/>
        <v>0.27181208053691275</v>
      </c>
    </row>
    <row r="14" spans="1:13" ht="15.75" thickBot="1">
      <c r="A14" t="s">
        <v>53</v>
      </c>
      <c r="B14" s="12">
        <v>-2.1</v>
      </c>
      <c r="C14">
        <v>53.2</v>
      </c>
      <c r="D14">
        <v>43</v>
      </c>
      <c r="E14">
        <v>54.6</v>
      </c>
      <c r="F14">
        <v>67.900000000000006</v>
      </c>
      <c r="G14">
        <v>1396</v>
      </c>
      <c r="H14">
        <f t="shared" si="0"/>
        <v>0.33333333333333331</v>
      </c>
      <c r="I14">
        <f t="shared" si="1"/>
        <v>0.57941834451901564</v>
      </c>
      <c r="J14">
        <f t="shared" si="2"/>
        <v>0.38785834738617203</v>
      </c>
      <c r="K14">
        <f t="shared" si="3"/>
        <v>0.41538461538461535</v>
      </c>
      <c r="L14">
        <f t="shared" si="4"/>
        <v>0.93939393939393945</v>
      </c>
      <c r="M14">
        <f t="shared" si="5"/>
        <v>9.0604026845637578E-2</v>
      </c>
    </row>
    <row r="15" spans="1:13" ht="15.75" thickBot="1">
      <c r="A15" t="s">
        <v>56</v>
      </c>
      <c r="B15" s="12">
        <v>-3.6</v>
      </c>
      <c r="C15">
        <v>43</v>
      </c>
      <c r="D15">
        <v>37.1</v>
      </c>
      <c r="E15">
        <v>54</v>
      </c>
      <c r="F15">
        <v>45.8</v>
      </c>
      <c r="G15">
        <v>1587</v>
      </c>
      <c r="H15">
        <f t="shared" si="0"/>
        <v>0.23529411764705882</v>
      </c>
      <c r="I15">
        <f t="shared" si="1"/>
        <v>0.35123042505592839</v>
      </c>
      <c r="J15">
        <f t="shared" si="2"/>
        <v>0.28836424957841489</v>
      </c>
      <c r="K15">
        <f t="shared" si="3"/>
        <v>0.40219780219780216</v>
      </c>
      <c r="L15">
        <f t="shared" si="4"/>
        <v>0.46103896103896097</v>
      </c>
      <c r="M15">
        <f t="shared" si="5"/>
        <v>0.73154362416107388</v>
      </c>
    </row>
    <row r="16" spans="1:13" ht="15.75" thickBot="1">
      <c r="A16" t="s">
        <v>41</v>
      </c>
      <c r="B16" s="12">
        <v>2.7</v>
      </c>
      <c r="C16">
        <v>64</v>
      </c>
      <c r="D16">
        <v>39.9</v>
      </c>
      <c r="E16">
        <v>76.2</v>
      </c>
      <c r="F16">
        <v>61.2</v>
      </c>
      <c r="G16">
        <v>1396</v>
      </c>
      <c r="H16">
        <f t="shared" si="0"/>
        <v>0.6470588235294118</v>
      </c>
      <c r="I16">
        <f t="shared" si="1"/>
        <v>0.82102908277404918</v>
      </c>
      <c r="J16">
        <f t="shared" si="2"/>
        <v>0.33558178752107926</v>
      </c>
      <c r="K16">
        <f t="shared" si="3"/>
        <v>0.89010989010989006</v>
      </c>
      <c r="L16">
        <f t="shared" si="4"/>
        <v>0.7943722943722944</v>
      </c>
      <c r="M16">
        <f t="shared" si="5"/>
        <v>9.0604026845637578E-2</v>
      </c>
    </row>
    <row r="17" spans="1:13" ht="15.75" thickBot="1">
      <c r="A17" t="s">
        <v>46</v>
      </c>
      <c r="B17" s="12">
        <v>7.4</v>
      </c>
      <c r="C17">
        <v>65.8</v>
      </c>
      <c r="D17">
        <v>58.2</v>
      </c>
      <c r="E17">
        <v>68.7</v>
      </c>
      <c r="F17">
        <v>41.6</v>
      </c>
      <c r="G17">
        <v>1663</v>
      </c>
      <c r="H17">
        <f t="shared" si="0"/>
        <v>0.95424836601307195</v>
      </c>
      <c r="I17">
        <f t="shared" si="1"/>
        <v>0.86129753914988805</v>
      </c>
      <c r="J17">
        <f t="shared" si="2"/>
        <v>0.64418212478920744</v>
      </c>
      <c r="K17">
        <f t="shared" si="3"/>
        <v>0.72527472527472525</v>
      </c>
      <c r="L17">
        <f t="shared" si="4"/>
        <v>0.37012987012987014</v>
      </c>
      <c r="M17">
        <f t="shared" si="5"/>
        <v>0.98657718120805371</v>
      </c>
    </row>
    <row r="18" spans="1:13" ht="15.75" thickBot="1">
      <c r="A18" t="s">
        <v>58</v>
      </c>
      <c r="B18" s="12">
        <v>-4.4000000000000004</v>
      </c>
      <c r="C18">
        <v>32</v>
      </c>
      <c r="D18">
        <v>28.2</v>
      </c>
      <c r="E18">
        <v>42.9</v>
      </c>
      <c r="F18">
        <v>54.5</v>
      </c>
      <c r="G18">
        <v>1421</v>
      </c>
      <c r="H18">
        <f t="shared" si="0"/>
        <v>0.18300653594771241</v>
      </c>
      <c r="I18">
        <f t="shared" si="1"/>
        <v>0.10514541387024606</v>
      </c>
      <c r="J18">
        <f t="shared" si="2"/>
        <v>0.13827993254637436</v>
      </c>
      <c r="K18">
        <f t="shared" si="3"/>
        <v>0.15824175824175815</v>
      </c>
      <c r="L18">
        <f t="shared" si="4"/>
        <v>0.64935064935064934</v>
      </c>
      <c r="M18">
        <f t="shared" si="5"/>
        <v>0.17449664429530201</v>
      </c>
    </row>
    <row r="19" spans="1:13" ht="15.75" thickBot="1">
      <c r="A19" t="s">
        <v>55</v>
      </c>
      <c r="B19" s="12">
        <v>3.4</v>
      </c>
      <c r="C19">
        <v>53.3</v>
      </c>
      <c r="D19">
        <v>63.9</v>
      </c>
      <c r="E19">
        <v>41.5</v>
      </c>
      <c r="F19">
        <v>48.4</v>
      </c>
      <c r="G19">
        <v>1512</v>
      </c>
      <c r="H19">
        <f t="shared" si="0"/>
        <v>0.69281045751633985</v>
      </c>
      <c r="I19">
        <f t="shared" si="1"/>
        <v>0.58165548098433995</v>
      </c>
      <c r="J19">
        <f t="shared" si="2"/>
        <v>0.7403035413153457</v>
      </c>
      <c r="K19">
        <f t="shared" si="3"/>
        <v>0.12747252747252741</v>
      </c>
      <c r="L19">
        <f t="shared" si="4"/>
        <v>0.51731601731601728</v>
      </c>
      <c r="M19">
        <f t="shared" si="5"/>
        <v>0.47986577181208051</v>
      </c>
    </row>
    <row r="20" spans="1:13" ht="15.75" thickBot="1">
      <c r="A20" t="s">
        <v>42</v>
      </c>
      <c r="B20" s="12">
        <v>0.7</v>
      </c>
      <c r="C20">
        <v>43.6</v>
      </c>
      <c r="D20">
        <v>56.4</v>
      </c>
      <c r="E20">
        <v>44.8</v>
      </c>
      <c r="F20">
        <v>24.5</v>
      </c>
      <c r="G20">
        <v>1455</v>
      </c>
      <c r="H20">
        <f t="shared" si="0"/>
        <v>0.5163398692810458</v>
      </c>
      <c r="I20">
        <f t="shared" si="1"/>
        <v>0.36465324384787473</v>
      </c>
      <c r="J20">
        <f t="shared" si="2"/>
        <v>0.61382799325463744</v>
      </c>
      <c r="K20">
        <f t="shared" si="3"/>
        <v>0.19999999999999987</v>
      </c>
      <c r="L20">
        <f t="shared" si="4"/>
        <v>0</v>
      </c>
      <c r="M20">
        <f t="shared" si="5"/>
        <v>0.28859060402684567</v>
      </c>
    </row>
    <row r="21" spans="1:13" ht="15.75" thickBot="1">
      <c r="A21" t="s">
        <v>38</v>
      </c>
      <c r="B21" s="12">
        <v>7.3</v>
      </c>
      <c r="C21">
        <v>69</v>
      </c>
      <c r="D21">
        <v>79.3</v>
      </c>
      <c r="E21">
        <v>49.1</v>
      </c>
      <c r="F21">
        <v>51.4</v>
      </c>
      <c r="G21">
        <v>1559</v>
      </c>
      <c r="H21">
        <f t="shared" si="0"/>
        <v>0.94771241830065356</v>
      </c>
      <c r="I21">
        <f t="shared" si="1"/>
        <v>0.93288590604026844</v>
      </c>
      <c r="J21">
        <f t="shared" si="2"/>
        <v>1</v>
      </c>
      <c r="K21">
        <f t="shared" si="3"/>
        <v>0.29450549450549446</v>
      </c>
      <c r="L21">
        <f t="shared" si="4"/>
        <v>0.58225108225108213</v>
      </c>
      <c r="M21">
        <f t="shared" si="5"/>
        <v>0.63758389261744963</v>
      </c>
    </row>
    <row r="22" spans="1:13" ht="15.75" thickBot="1">
      <c r="A22" t="s">
        <v>48</v>
      </c>
      <c r="B22" s="12">
        <v>-1.7</v>
      </c>
      <c r="C22">
        <v>52.7</v>
      </c>
      <c r="D22">
        <v>49.6</v>
      </c>
      <c r="E22">
        <v>57.7</v>
      </c>
      <c r="F22">
        <v>42.2</v>
      </c>
      <c r="G22">
        <v>1555</v>
      </c>
      <c r="H22">
        <f t="shared" si="0"/>
        <v>0.35947712418300654</v>
      </c>
      <c r="I22">
        <f t="shared" si="1"/>
        <v>0.56823266219239377</v>
      </c>
      <c r="J22">
        <f t="shared" si="2"/>
        <v>0.49915682967959535</v>
      </c>
      <c r="K22">
        <f t="shared" si="3"/>
        <v>0.48351648351648352</v>
      </c>
      <c r="L22">
        <f t="shared" si="4"/>
        <v>0.38311688311688313</v>
      </c>
      <c r="M22">
        <f t="shared" si="5"/>
        <v>0.62416107382550334</v>
      </c>
    </row>
    <row r="23" spans="1:13" ht="15.75" thickBot="1">
      <c r="A23" t="s">
        <v>39</v>
      </c>
      <c r="B23" s="12">
        <v>-3.2</v>
      </c>
      <c r="C23">
        <v>28.8</v>
      </c>
      <c r="D23">
        <v>22.7</v>
      </c>
      <c r="E23">
        <v>52.4</v>
      </c>
      <c r="F23">
        <v>33.1</v>
      </c>
      <c r="G23">
        <v>1429</v>
      </c>
      <c r="H23">
        <f t="shared" si="0"/>
        <v>0.26143790849673204</v>
      </c>
      <c r="I23">
        <f t="shared" si="1"/>
        <v>3.3557046979865772E-2</v>
      </c>
      <c r="J23">
        <f t="shared" si="2"/>
        <v>4.5531197301854967E-2</v>
      </c>
      <c r="K23">
        <f t="shared" si="3"/>
        <v>0.36703296703296695</v>
      </c>
      <c r="L23">
        <f t="shared" si="4"/>
        <v>0.18614718614718617</v>
      </c>
      <c r="M23">
        <f t="shared" si="5"/>
        <v>0.20134228187919462</v>
      </c>
    </row>
    <row r="24" spans="1:13" ht="15.75" thickBot="1">
      <c r="A24" t="s">
        <v>65</v>
      </c>
      <c r="B24" s="12">
        <v>-0.3</v>
      </c>
      <c r="C24">
        <v>53.7</v>
      </c>
      <c r="D24">
        <v>43.4</v>
      </c>
      <c r="E24">
        <v>63.8</v>
      </c>
      <c r="F24">
        <v>46.8</v>
      </c>
      <c r="G24">
        <v>1505</v>
      </c>
      <c r="H24">
        <f t="shared" si="0"/>
        <v>0.45098039215686275</v>
      </c>
      <c r="I24">
        <f t="shared" si="1"/>
        <v>0.59060402684563762</v>
      </c>
      <c r="J24">
        <f t="shared" si="2"/>
        <v>0.3946037099494098</v>
      </c>
      <c r="K24">
        <f t="shared" si="3"/>
        <v>0.6175824175824175</v>
      </c>
      <c r="L24">
        <f t="shared" si="4"/>
        <v>0.4826839826839826</v>
      </c>
      <c r="M24">
        <f t="shared" si="5"/>
        <v>0.4563758389261745</v>
      </c>
    </row>
    <row r="25" spans="1:13" ht="15.75" thickBot="1">
      <c r="A25" t="s">
        <v>63</v>
      </c>
      <c r="B25" s="12">
        <v>-4.8</v>
      </c>
      <c r="C25">
        <v>28</v>
      </c>
      <c r="D25">
        <v>20</v>
      </c>
      <c r="E25">
        <v>53.5</v>
      </c>
      <c r="F25">
        <v>37.700000000000003</v>
      </c>
      <c r="G25">
        <v>1409</v>
      </c>
      <c r="H25">
        <f t="shared" si="0"/>
        <v>0.15686274509803924</v>
      </c>
      <c r="I25">
        <f t="shared" si="1"/>
        <v>1.5659955257270677E-2</v>
      </c>
      <c r="J25">
        <f t="shared" si="2"/>
        <v>0</v>
      </c>
      <c r="K25">
        <f t="shared" si="3"/>
        <v>0.39120879120879115</v>
      </c>
      <c r="L25">
        <f t="shared" si="4"/>
        <v>0.28571428571428575</v>
      </c>
      <c r="M25">
        <f t="shared" si="5"/>
        <v>0.13422818791946309</v>
      </c>
    </row>
    <row r="26" spans="1:13" ht="15.75" thickBot="1">
      <c r="A26" t="s">
        <v>40</v>
      </c>
      <c r="B26" s="12">
        <v>-1.7</v>
      </c>
      <c r="C26">
        <v>49.1</v>
      </c>
      <c r="D26">
        <v>23.3</v>
      </c>
      <c r="E26">
        <v>66.8</v>
      </c>
      <c r="F26">
        <v>67</v>
      </c>
      <c r="G26">
        <v>1493</v>
      </c>
      <c r="H26">
        <f t="shared" si="0"/>
        <v>0.35947712418300654</v>
      </c>
      <c r="I26">
        <f t="shared" si="1"/>
        <v>0.48769574944071586</v>
      </c>
      <c r="J26">
        <f t="shared" si="2"/>
        <v>5.5649241146711652E-2</v>
      </c>
      <c r="K26">
        <f t="shared" si="3"/>
        <v>0.68351648351648342</v>
      </c>
      <c r="L26">
        <f t="shared" si="4"/>
        <v>0.91991341991341991</v>
      </c>
      <c r="M26">
        <f t="shared" si="5"/>
        <v>0.41610738255033558</v>
      </c>
    </row>
    <row r="27" spans="1:13" ht="15.75" thickBot="1">
      <c r="A27" t="s">
        <v>62</v>
      </c>
      <c r="B27" s="12">
        <v>5.0999999999999996</v>
      </c>
      <c r="C27">
        <v>67.2</v>
      </c>
      <c r="D27">
        <v>61.8</v>
      </c>
      <c r="E27">
        <v>61.2</v>
      </c>
      <c r="F27">
        <v>57.4</v>
      </c>
      <c r="G27">
        <v>1667</v>
      </c>
      <c r="H27">
        <f t="shared" si="0"/>
        <v>0.80392156862745101</v>
      </c>
      <c r="I27">
        <f t="shared" si="1"/>
        <v>0.89261744966442957</v>
      </c>
      <c r="J27">
        <f t="shared" si="2"/>
        <v>0.70489038785834734</v>
      </c>
      <c r="K27">
        <f t="shared" si="3"/>
        <v>0.56043956043956045</v>
      </c>
      <c r="L27">
        <f t="shared" si="4"/>
        <v>0.71212121212121204</v>
      </c>
      <c r="M27">
        <f t="shared" si="5"/>
        <v>1</v>
      </c>
    </row>
    <row r="28" spans="1:13" ht="15.75" thickBot="1">
      <c r="A28" t="s">
        <v>45</v>
      </c>
      <c r="B28" s="12">
        <v>-1.3</v>
      </c>
      <c r="C28">
        <v>44.4</v>
      </c>
      <c r="D28">
        <v>26</v>
      </c>
      <c r="E28">
        <v>66.7</v>
      </c>
      <c r="F28">
        <v>42.9</v>
      </c>
      <c r="G28">
        <v>1516</v>
      </c>
      <c r="H28">
        <f t="shared" si="0"/>
        <v>0.38562091503267976</v>
      </c>
      <c r="I28">
        <f t="shared" si="1"/>
        <v>0.38255033557046975</v>
      </c>
      <c r="J28">
        <f t="shared" si="2"/>
        <v>0.10118043844856661</v>
      </c>
      <c r="K28">
        <f t="shared" si="3"/>
        <v>0.68131868131868134</v>
      </c>
      <c r="L28">
        <f t="shared" si="4"/>
        <v>0.39826839826839822</v>
      </c>
      <c r="M28">
        <f t="shared" si="5"/>
        <v>0.49328859060402686</v>
      </c>
    </row>
    <row r="29" spans="1:13" ht="15.75" thickBot="1">
      <c r="A29" t="s">
        <v>54</v>
      </c>
      <c r="B29" s="12">
        <v>6.9</v>
      </c>
      <c r="C29">
        <v>67.5</v>
      </c>
      <c r="D29">
        <v>70.099999999999994</v>
      </c>
      <c r="E29">
        <v>58</v>
      </c>
      <c r="F29">
        <v>48.7</v>
      </c>
      <c r="G29">
        <v>1624</v>
      </c>
      <c r="H29">
        <f t="shared" si="0"/>
        <v>0.92156862745098045</v>
      </c>
      <c r="I29">
        <f t="shared" si="1"/>
        <v>0.89932885906040272</v>
      </c>
      <c r="J29">
        <f t="shared" si="2"/>
        <v>0.84485666104553114</v>
      </c>
      <c r="K29">
        <f t="shared" si="3"/>
        <v>0.49010989010989003</v>
      </c>
      <c r="L29">
        <f t="shared" si="4"/>
        <v>0.52380952380952384</v>
      </c>
      <c r="M29">
        <f t="shared" si="5"/>
        <v>0.85570469798657722</v>
      </c>
    </row>
    <row r="30" spans="1:13" ht="15.75" thickBot="1">
      <c r="A30" t="s">
        <v>60</v>
      </c>
      <c r="B30" s="12">
        <v>1.2</v>
      </c>
      <c r="C30">
        <v>60.6</v>
      </c>
      <c r="D30">
        <v>52.7</v>
      </c>
      <c r="E30">
        <v>62.4</v>
      </c>
      <c r="F30">
        <v>53.1</v>
      </c>
      <c r="G30">
        <v>1549</v>
      </c>
      <c r="H30">
        <f t="shared" si="0"/>
        <v>0.5490196078431373</v>
      </c>
      <c r="I30">
        <f t="shared" si="1"/>
        <v>0.74496644295302006</v>
      </c>
      <c r="J30">
        <f t="shared" si="2"/>
        <v>0.55143338954468812</v>
      </c>
      <c r="K30">
        <f t="shared" si="3"/>
        <v>0.58681318681318673</v>
      </c>
      <c r="L30">
        <f t="shared" si="4"/>
        <v>0.61904761904761907</v>
      </c>
      <c r="M30">
        <f t="shared" si="5"/>
        <v>0.60402684563758391</v>
      </c>
    </row>
    <row r="31" spans="1:13" ht="15.75" thickBot="1">
      <c r="A31" t="s">
        <v>68</v>
      </c>
      <c r="B31" s="12">
        <v>-2.2000000000000002</v>
      </c>
      <c r="C31">
        <v>45.5</v>
      </c>
      <c r="D31">
        <v>39</v>
      </c>
      <c r="E31">
        <v>56</v>
      </c>
      <c r="F31">
        <v>45.3</v>
      </c>
      <c r="G31">
        <v>1471</v>
      </c>
      <c r="H31">
        <f t="shared" si="0"/>
        <v>0.32679738562091504</v>
      </c>
      <c r="I31">
        <f t="shared" si="1"/>
        <v>0.40715883668903796</v>
      </c>
      <c r="J31">
        <f t="shared" si="2"/>
        <v>0.32040472175379431</v>
      </c>
      <c r="K31">
        <f t="shared" si="3"/>
        <v>0.44615384615384607</v>
      </c>
      <c r="L31">
        <f t="shared" si="4"/>
        <v>0.45021645021645013</v>
      </c>
      <c r="M31">
        <f t="shared" si="5"/>
        <v>0.34228187919463088</v>
      </c>
    </row>
    <row r="32" spans="1:13" ht="15.75" thickBot="1">
      <c r="A32" t="s">
        <v>43</v>
      </c>
      <c r="B32" s="12">
        <v>-1</v>
      </c>
      <c r="C32">
        <v>47</v>
      </c>
      <c r="D32">
        <v>43</v>
      </c>
      <c r="E32">
        <v>50.1</v>
      </c>
      <c r="F32">
        <v>55.5</v>
      </c>
      <c r="G32">
        <v>1468</v>
      </c>
      <c r="H32">
        <f t="shared" si="0"/>
        <v>0.40522875816993464</v>
      </c>
      <c r="I32">
        <f t="shared" si="1"/>
        <v>0.44071588366890374</v>
      </c>
      <c r="J32">
        <f t="shared" si="2"/>
        <v>0.38785834738617203</v>
      </c>
      <c r="K32">
        <f t="shared" si="3"/>
        <v>0.31648351648351647</v>
      </c>
      <c r="L32">
        <f t="shared" si="4"/>
        <v>0.67099567099567092</v>
      </c>
      <c r="M32">
        <f t="shared" si="5"/>
        <v>0.33221476510067116</v>
      </c>
    </row>
    <row r="33" spans="1:13" ht="15.75" thickBot="1">
      <c r="A33" t="s">
        <v>61</v>
      </c>
      <c r="B33" s="12">
        <v>-4.5999999999999996</v>
      </c>
      <c r="C33">
        <v>40.5</v>
      </c>
      <c r="D33">
        <v>40.5</v>
      </c>
      <c r="E33">
        <v>48.7</v>
      </c>
      <c r="F33">
        <v>40.6</v>
      </c>
      <c r="G33">
        <v>1421</v>
      </c>
      <c r="H33">
        <f t="shared" si="0"/>
        <v>0.16993464052287585</v>
      </c>
      <c r="I33">
        <f t="shared" si="1"/>
        <v>0.29530201342281875</v>
      </c>
      <c r="J33">
        <f t="shared" si="2"/>
        <v>0.34569983136593596</v>
      </c>
      <c r="K33">
        <f t="shared" si="3"/>
        <v>0.2857142857142857</v>
      </c>
      <c r="L33">
        <f t="shared" si="4"/>
        <v>0.34848484848484851</v>
      </c>
      <c r="M33">
        <f t="shared" si="5"/>
        <v>0.17449664429530201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836B-9764-4AF0-BD4D-9B771F4FFE53}">
  <dimension ref="A1:BW22"/>
  <sheetViews>
    <sheetView zoomScale="70" zoomScaleNormal="70" workbookViewId="0">
      <selection activeCell="A2" sqref="A2:XFD6"/>
    </sheetView>
  </sheetViews>
  <sheetFormatPr defaultRowHeight="15"/>
  <cols>
    <col min="3" max="3" width="21" bestFit="1" customWidth="1"/>
    <col min="4" max="4" width="22.28515625" bestFit="1" customWidth="1"/>
    <col min="5" max="5" width="11" bestFit="1" customWidth="1"/>
    <col min="8" max="8" width="22.28515625" bestFit="1" customWidth="1"/>
    <col min="9" max="9" width="12.7109375" bestFit="1" customWidth="1"/>
    <col min="10" max="10" width="12.85546875" bestFit="1" customWidth="1"/>
    <col min="33" max="33" width="11.5703125" bestFit="1" customWidth="1"/>
    <col min="38" max="38" width="13.7109375" bestFit="1" customWidth="1"/>
    <col min="65" max="65" width="9.85546875" bestFit="1" customWidth="1"/>
    <col min="66" max="66" width="11.5703125" bestFit="1" customWidth="1"/>
  </cols>
  <sheetData>
    <row r="1" spans="1:75">
      <c r="A1" t="s">
        <v>31</v>
      </c>
      <c r="B1" s="4" t="s">
        <v>32</v>
      </c>
      <c r="C1" s="4" t="s">
        <v>33</v>
      </c>
      <c r="D1" s="4" t="s">
        <v>34</v>
      </c>
      <c r="E1" t="s">
        <v>8</v>
      </c>
      <c r="F1" t="s">
        <v>9</v>
      </c>
      <c r="G1" t="s">
        <v>13</v>
      </c>
      <c r="H1" t="s">
        <v>12</v>
      </c>
      <c r="I1" t="s">
        <v>11</v>
      </c>
      <c r="J1" t="s">
        <v>10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7</v>
      </c>
      <c r="AG1" t="s">
        <v>36</v>
      </c>
      <c r="AH1" t="s">
        <v>71</v>
      </c>
      <c r="AI1" t="s">
        <v>72</v>
      </c>
      <c r="AJ1" t="s">
        <v>73</v>
      </c>
      <c r="AK1" t="s">
        <v>74</v>
      </c>
      <c r="AL1" t="s">
        <v>8</v>
      </c>
      <c r="AM1" t="s">
        <v>9</v>
      </c>
      <c r="AN1" t="s">
        <v>13</v>
      </c>
      <c r="AO1" t="s">
        <v>12</v>
      </c>
      <c r="AP1" t="s">
        <v>11</v>
      </c>
      <c r="AQ1" t="s">
        <v>10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</v>
      </c>
      <c r="BD1" t="s">
        <v>3</v>
      </c>
      <c r="BE1" t="s">
        <v>4</v>
      </c>
      <c r="BF1" t="s">
        <v>5</v>
      </c>
      <c r="BG1" t="s">
        <v>6</v>
      </c>
      <c r="BH1" t="s">
        <v>25</v>
      </c>
      <c r="BI1" t="s">
        <v>26</v>
      </c>
      <c r="BJ1" t="s">
        <v>27</v>
      </c>
      <c r="BK1" t="s">
        <v>28</v>
      </c>
      <c r="BL1" t="s">
        <v>29</v>
      </c>
      <c r="BM1" t="s">
        <v>7</v>
      </c>
      <c r="BN1" t="s">
        <v>36</v>
      </c>
      <c r="BO1" t="s">
        <v>71</v>
      </c>
      <c r="BP1" t="s">
        <v>72</v>
      </c>
      <c r="BQ1" t="s">
        <v>73</v>
      </c>
      <c r="BR1" t="s">
        <v>74</v>
      </c>
      <c r="BS1" s="6"/>
      <c r="BT1" s="6"/>
      <c r="BU1" s="6"/>
      <c r="BV1" s="6"/>
      <c r="BW1" s="6"/>
    </row>
    <row r="2" spans="1:75">
      <c r="A2" t="str">
        <f>E11</f>
        <v>L</v>
      </c>
      <c r="B2">
        <f>IF(A2="W",1,0)</f>
        <v>0</v>
      </c>
      <c r="C2" s="7" t="s">
        <v>57</v>
      </c>
      <c r="D2" t="str">
        <f>H11</f>
        <v>Washington Commanders</v>
      </c>
      <c r="E2">
        <f>I11</f>
        <v>16</v>
      </c>
      <c r="F2">
        <f>J11</f>
        <v>20</v>
      </c>
      <c r="G2">
        <f t="shared" ref="G2:AE2" si="0">K11</f>
        <v>21</v>
      </c>
      <c r="H2">
        <f t="shared" si="0"/>
        <v>30</v>
      </c>
      <c r="I2">
        <f t="shared" si="0"/>
        <v>114</v>
      </c>
      <c r="J2">
        <f t="shared" si="0"/>
        <v>0</v>
      </c>
      <c r="K2">
        <f t="shared" si="0"/>
        <v>0</v>
      </c>
      <c r="L2">
        <f t="shared" si="0"/>
        <v>3</v>
      </c>
      <c r="M2">
        <f t="shared" si="0"/>
        <v>18</v>
      </c>
      <c r="N2">
        <f t="shared" si="0"/>
        <v>4.4000000000000004</v>
      </c>
      <c r="O2">
        <f t="shared" si="0"/>
        <v>3.5</v>
      </c>
      <c r="P2">
        <f t="shared" si="0"/>
        <v>70</v>
      </c>
      <c r="Q2">
        <f t="shared" si="0"/>
        <v>76.2</v>
      </c>
      <c r="R2">
        <f t="shared" si="0"/>
        <v>25</v>
      </c>
      <c r="S2">
        <f t="shared" si="0"/>
        <v>96</v>
      </c>
      <c r="T2">
        <f t="shared" si="0"/>
        <v>3.8</v>
      </c>
      <c r="U2">
        <f t="shared" si="0"/>
        <v>0</v>
      </c>
      <c r="V2">
        <f t="shared" si="0"/>
        <v>3</v>
      </c>
      <c r="W2">
        <f t="shared" si="0"/>
        <v>3</v>
      </c>
      <c r="X2">
        <f t="shared" si="0"/>
        <v>1</v>
      </c>
      <c r="Y2">
        <f t="shared" si="0"/>
        <v>1</v>
      </c>
      <c r="Z2">
        <f t="shared" si="0"/>
        <v>5</v>
      </c>
      <c r="AA2">
        <f t="shared" si="0"/>
        <v>235</v>
      </c>
      <c r="AB2">
        <f t="shared" si="0"/>
        <v>4</v>
      </c>
      <c r="AC2">
        <f t="shared" si="0"/>
        <v>14</v>
      </c>
      <c r="AD2">
        <f t="shared" si="0"/>
        <v>0</v>
      </c>
      <c r="AE2">
        <f t="shared" si="0"/>
        <v>1</v>
      </c>
      <c r="AF2">
        <f>AJ11*24.30101-0.28947</f>
        <v>28.669233583333334</v>
      </c>
      <c r="AG2">
        <f>VLOOKUP($C2,'2023 FPIs'!$A$1:$F$33,2,FALSE)</f>
        <v>-7.2</v>
      </c>
      <c r="AH2">
        <f>VLOOKUP($C2,'2023 FPIs'!$A$1:$F$33,3,FALSE)</f>
        <v>34.5</v>
      </c>
      <c r="AI2">
        <f>VLOOKUP($C2,'2023 FPIs'!$A$1:$F$33,4,FALSE)</f>
        <v>29.5</v>
      </c>
      <c r="AJ2">
        <f>VLOOKUP($C2,'2023 FPIs'!$A$1:$F$33,5,FALSE)</f>
        <v>41.7</v>
      </c>
      <c r="AK2">
        <f>VLOOKUP($C2,'2023 FPIs'!$A$1:$F$33,6,FALSE)</f>
        <v>63.2</v>
      </c>
      <c r="AL2">
        <f>I18</f>
        <v>16</v>
      </c>
      <c r="AM2">
        <f>J18</f>
        <v>20</v>
      </c>
      <c r="AN2">
        <f t="shared" ref="AN2:BL2" si="1">K18</f>
        <v>19</v>
      </c>
      <c r="AO2">
        <f t="shared" si="1"/>
        <v>31</v>
      </c>
      <c r="AP2">
        <f t="shared" si="1"/>
        <v>156</v>
      </c>
      <c r="AQ2">
        <f t="shared" si="1"/>
        <v>1</v>
      </c>
      <c r="AR2">
        <f t="shared" si="1"/>
        <v>1</v>
      </c>
      <c r="AS2">
        <f t="shared" si="1"/>
        <v>6</v>
      </c>
      <c r="AT2">
        <f t="shared" si="1"/>
        <v>46</v>
      </c>
      <c r="AU2">
        <f t="shared" si="1"/>
        <v>6.5</v>
      </c>
      <c r="AV2">
        <f t="shared" si="1"/>
        <v>4.2</v>
      </c>
      <c r="AW2">
        <f t="shared" si="1"/>
        <v>61.3</v>
      </c>
      <c r="AX2">
        <f t="shared" si="1"/>
        <v>71.400000000000006</v>
      </c>
      <c r="AY2">
        <f t="shared" si="1"/>
        <v>28</v>
      </c>
      <c r="AZ2">
        <f t="shared" si="1"/>
        <v>92</v>
      </c>
      <c r="BA2">
        <f t="shared" si="1"/>
        <v>3.3</v>
      </c>
      <c r="BB2">
        <f t="shared" si="1"/>
        <v>1</v>
      </c>
      <c r="BC2">
        <f t="shared" si="1"/>
        <v>2</v>
      </c>
      <c r="BD2">
        <f t="shared" si="1"/>
        <v>2</v>
      </c>
      <c r="BE2">
        <f t="shared" si="1"/>
        <v>2</v>
      </c>
      <c r="BF2">
        <f t="shared" si="1"/>
        <v>2</v>
      </c>
      <c r="BG2">
        <f t="shared" si="1"/>
        <v>6</v>
      </c>
      <c r="BH2">
        <f t="shared" si="1"/>
        <v>266</v>
      </c>
      <c r="BI2">
        <f t="shared" si="1"/>
        <v>4</v>
      </c>
      <c r="BJ2">
        <f t="shared" si="1"/>
        <v>12</v>
      </c>
      <c r="BK2">
        <f t="shared" si="1"/>
        <v>0</v>
      </c>
      <c r="BL2">
        <f t="shared" si="1"/>
        <v>0</v>
      </c>
      <c r="BM2">
        <f>AJ18*24.30101442-0.289472663</f>
        <v>31.504354536499999</v>
      </c>
      <c r="BN2">
        <f>VLOOKUP($D2,'2023 FPIs'!$A$1:$F$33,2,FALSE)</f>
        <v>-4.5999999999999996</v>
      </c>
      <c r="BO2">
        <f>VLOOKUP($D2,'2023 FPIs'!$A$1:$F$33,3,FALSE)</f>
        <v>40.5</v>
      </c>
      <c r="BP2">
        <f>VLOOKUP($D2,'2023 FPIs'!$A$1:$F$33,4,FALSE)</f>
        <v>40.5</v>
      </c>
      <c r="BQ2">
        <f>VLOOKUP($D2,'2023 FPIs'!$A$1:$F$33,5,FALSE)</f>
        <v>48.7</v>
      </c>
      <c r="BR2">
        <f>VLOOKUP($D2,'2023 FPIs'!$A$1:$F$33,6,FALSE)</f>
        <v>40.6</v>
      </c>
    </row>
    <row r="3" spans="1:75">
      <c r="A3" t="str">
        <f t="shared" ref="A3:A6" si="2">E12</f>
        <v>L</v>
      </c>
      <c r="B3">
        <f t="shared" ref="B3:B6" si="3">IF(A3="W",1,0)</f>
        <v>0</v>
      </c>
      <c r="C3" s="7" t="s">
        <v>57</v>
      </c>
      <c r="D3" t="str">
        <f t="shared" ref="D3:D6" si="4">H12</f>
        <v>New York Giants</v>
      </c>
      <c r="E3">
        <f t="shared" ref="E3:E6" si="5">I12</f>
        <v>28</v>
      </c>
      <c r="F3">
        <f t="shared" ref="F3:F6" si="6">J12</f>
        <v>31</v>
      </c>
      <c r="G3">
        <f t="shared" ref="G3:G6" si="7">K12</f>
        <v>21</v>
      </c>
      <c r="H3">
        <f t="shared" ref="H3:H6" si="8">L12</f>
        <v>31</v>
      </c>
      <c r="I3">
        <f t="shared" ref="I3:I6" si="9">M12</f>
        <v>228</v>
      </c>
      <c r="J3">
        <f t="shared" ref="J3:J6" si="10">N12</f>
        <v>1</v>
      </c>
      <c r="K3">
        <f t="shared" ref="K3:K6" si="11">O12</f>
        <v>0</v>
      </c>
      <c r="L3">
        <f t="shared" ref="L3:L6" si="12">P12</f>
        <v>0</v>
      </c>
      <c r="M3">
        <f t="shared" ref="M3:M6" si="13">Q12</f>
        <v>0</v>
      </c>
      <c r="N3">
        <f t="shared" ref="N3:N6" si="14">R12</f>
        <v>7.4</v>
      </c>
      <c r="O3">
        <f t="shared" ref="O3:O6" si="15">S12</f>
        <v>7.4</v>
      </c>
      <c r="P3">
        <f t="shared" ref="P3:P6" si="16">T12</f>
        <v>67.7</v>
      </c>
      <c r="Q3">
        <f t="shared" ref="Q3:Q6" si="17">U12</f>
        <v>99.9</v>
      </c>
      <c r="R3">
        <f t="shared" ref="R3:R6" si="18">V12</f>
        <v>29</v>
      </c>
      <c r="S3">
        <f t="shared" ref="S3:S6" si="19">W12</f>
        <v>151</v>
      </c>
      <c r="T3">
        <f t="shared" ref="T3:T6" si="20">X12</f>
        <v>5.2</v>
      </c>
      <c r="U3">
        <f t="shared" ref="U3:U6" si="21">Y12</f>
        <v>2</v>
      </c>
      <c r="V3">
        <f t="shared" ref="V3:V6" si="22">Z12</f>
        <v>2</v>
      </c>
      <c r="W3">
        <f t="shared" ref="W3:W6" si="23">AA12</f>
        <v>3</v>
      </c>
      <c r="X3">
        <f t="shared" ref="X3:X6" si="24">AB12</f>
        <v>2</v>
      </c>
      <c r="Y3">
        <f t="shared" ref="Y3:Y6" si="25">AC12</f>
        <v>2</v>
      </c>
      <c r="Z3">
        <f t="shared" ref="Z3:Z6" si="26">AD12</f>
        <v>3</v>
      </c>
      <c r="AA3">
        <f t="shared" ref="AA3:AA6" si="27">AE12</f>
        <v>146</v>
      </c>
      <c r="AB3">
        <f t="shared" ref="AB3:AB6" si="28">AF12</f>
        <v>4</v>
      </c>
      <c r="AC3">
        <f t="shared" ref="AC3:AC6" si="29">AG12</f>
        <v>10</v>
      </c>
      <c r="AD3">
        <f t="shared" ref="AD3:AD6" si="30">AH12</f>
        <v>0</v>
      </c>
      <c r="AE3">
        <f t="shared" ref="AE3:AE6" si="31">AI12</f>
        <v>0</v>
      </c>
      <c r="AF3">
        <f t="shared" ref="AF3:AF5" si="32">AJ12*24.30101-0.28947</f>
        <v>30.71119345138889</v>
      </c>
      <c r="AG3">
        <f>VLOOKUP($C3,'2023 FPIs'!$A$1:$F$33,2,FALSE)</f>
        <v>-7.2</v>
      </c>
      <c r="AH3">
        <f>VLOOKUP($C3,'2023 FPIs'!$A$1:$F$33,3,FALSE)</f>
        <v>34.5</v>
      </c>
      <c r="AI3">
        <f>VLOOKUP($C3,'2023 FPIs'!$A$1:$F$33,4,FALSE)</f>
        <v>29.5</v>
      </c>
      <c r="AJ3">
        <f>VLOOKUP($C3,'2023 FPIs'!$A$1:$F$33,5,FALSE)</f>
        <v>41.7</v>
      </c>
      <c r="AK3">
        <f>VLOOKUP($C3,'2023 FPIs'!$A$1:$F$33,6,FALSE)</f>
        <v>63.2</v>
      </c>
      <c r="AL3">
        <f t="shared" ref="AL3:AM3" si="33">I19</f>
        <v>28</v>
      </c>
      <c r="AM3">
        <f t="shared" si="33"/>
        <v>31</v>
      </c>
      <c r="AN3">
        <f t="shared" ref="AN3:AN6" si="34">K19</f>
        <v>26</v>
      </c>
      <c r="AO3">
        <f t="shared" ref="AO3:AO6" si="35">L19</f>
        <v>37</v>
      </c>
      <c r="AP3">
        <f t="shared" ref="AP3:AP6" si="36">M19</f>
        <v>312</v>
      </c>
      <c r="AQ3">
        <f t="shared" ref="AQ3:AQ6" si="37">N19</f>
        <v>2</v>
      </c>
      <c r="AR3">
        <f t="shared" ref="AR3:AR6" si="38">O19</f>
        <v>1</v>
      </c>
      <c r="AS3">
        <f t="shared" ref="AS3:AS6" si="39">P19</f>
        <v>3</v>
      </c>
      <c r="AT3">
        <f t="shared" ref="AT3:AT6" si="40">Q19</f>
        <v>9</v>
      </c>
      <c r="AU3">
        <f t="shared" ref="AU3:AU6" si="41">R19</f>
        <v>8.6999999999999993</v>
      </c>
      <c r="AV3">
        <f t="shared" ref="AV3:AV6" si="42">S19</f>
        <v>7.8</v>
      </c>
      <c r="AW3">
        <f t="shared" ref="AW3:AW6" si="43">T19</f>
        <v>70.3</v>
      </c>
      <c r="AX3">
        <f t="shared" ref="AX3:AX6" si="44">U19</f>
        <v>102.5</v>
      </c>
      <c r="AY3">
        <f t="shared" ref="AY3:AY6" si="45">V19</f>
        <v>27</v>
      </c>
      <c r="AZ3">
        <f t="shared" ref="AZ3:AZ6" si="46">W19</f>
        <v>127</v>
      </c>
      <c r="BA3">
        <f t="shared" ref="BA3:BA6" si="47">X19</f>
        <v>4.7</v>
      </c>
      <c r="BB3">
        <f t="shared" ref="BB3:BB6" si="48">Y19</f>
        <v>2</v>
      </c>
      <c r="BC3">
        <f t="shared" ref="BC3:BC6" si="49">Z19</f>
        <v>1</v>
      </c>
      <c r="BD3">
        <f t="shared" ref="BD3:BD6" si="50">AA19</f>
        <v>1</v>
      </c>
      <c r="BE3">
        <f t="shared" ref="BE3:BE6" si="51">AB19</f>
        <v>4</v>
      </c>
      <c r="BF3">
        <f t="shared" ref="BF3:BF6" si="52">AC19</f>
        <v>4</v>
      </c>
      <c r="BG3">
        <f t="shared" ref="BG3:BG6" si="53">AD19</f>
        <v>3</v>
      </c>
      <c r="BH3">
        <f t="shared" ref="BH3:BH6" si="54">AE19</f>
        <v>111</v>
      </c>
      <c r="BI3">
        <f t="shared" ref="BI3:BI6" si="55">AF19</f>
        <v>7</v>
      </c>
      <c r="BJ3">
        <f t="shared" ref="BJ3:BJ6" si="56">AG19</f>
        <v>12</v>
      </c>
      <c r="BK3">
        <f t="shared" ref="BK3:BK6" si="57">AH19</f>
        <v>1</v>
      </c>
      <c r="BL3">
        <f t="shared" ref="BL3:BL6" si="58">AI19</f>
        <v>1</v>
      </c>
      <c r="BM3">
        <f t="shared" ref="BM3:BM6" si="59">AJ19*24.30101442-0.289472663</f>
        <v>29.462394297041666</v>
      </c>
      <c r="BN3">
        <f>VLOOKUP($D3,'2023 FPIs'!$A$1:$F$33,2,FALSE)</f>
        <v>-4.8</v>
      </c>
      <c r="BO3">
        <f>VLOOKUP($D3,'2023 FPIs'!$A$1:$F$33,3,FALSE)</f>
        <v>28</v>
      </c>
      <c r="BP3">
        <f>VLOOKUP($D3,'2023 FPIs'!$A$1:$F$33,4,FALSE)</f>
        <v>20</v>
      </c>
      <c r="BQ3">
        <f>VLOOKUP($D3,'2023 FPIs'!$A$1:$F$33,5,FALSE)</f>
        <v>53.5</v>
      </c>
      <c r="BR3">
        <f>VLOOKUP($D3,'2023 FPIs'!$A$1:$F$33,6,FALSE)</f>
        <v>37.700000000000003</v>
      </c>
    </row>
    <row r="4" spans="1:75">
      <c r="A4" t="str">
        <f t="shared" si="2"/>
        <v>W</v>
      </c>
      <c r="B4">
        <f t="shared" si="3"/>
        <v>1</v>
      </c>
      <c r="C4" s="7" t="s">
        <v>57</v>
      </c>
      <c r="D4" t="str">
        <f t="shared" si="4"/>
        <v>Dallas Cowboys</v>
      </c>
      <c r="E4">
        <f t="shared" si="5"/>
        <v>28</v>
      </c>
      <c r="F4">
        <f t="shared" si="6"/>
        <v>16</v>
      </c>
      <c r="G4">
        <f t="shared" si="7"/>
        <v>17</v>
      </c>
      <c r="H4">
        <f t="shared" si="8"/>
        <v>21</v>
      </c>
      <c r="I4">
        <f t="shared" si="9"/>
        <v>178</v>
      </c>
      <c r="J4">
        <f t="shared" si="10"/>
        <v>1</v>
      </c>
      <c r="K4">
        <f t="shared" si="11"/>
        <v>0</v>
      </c>
      <c r="L4">
        <f t="shared" si="12"/>
        <v>2</v>
      </c>
      <c r="M4">
        <f t="shared" si="13"/>
        <v>11</v>
      </c>
      <c r="N4">
        <f t="shared" si="14"/>
        <v>9</v>
      </c>
      <c r="O4">
        <f t="shared" si="15"/>
        <v>7.7</v>
      </c>
      <c r="P4">
        <f t="shared" si="16"/>
        <v>81</v>
      </c>
      <c r="Q4">
        <f t="shared" si="17"/>
        <v>117.9</v>
      </c>
      <c r="R4">
        <f t="shared" si="18"/>
        <v>30</v>
      </c>
      <c r="S4">
        <f t="shared" si="19"/>
        <v>222</v>
      </c>
      <c r="T4">
        <f t="shared" si="20"/>
        <v>7.4</v>
      </c>
      <c r="U4">
        <f t="shared" si="21"/>
        <v>2</v>
      </c>
      <c r="V4">
        <f t="shared" si="22"/>
        <v>3</v>
      </c>
      <c r="W4">
        <f t="shared" si="23"/>
        <v>3</v>
      </c>
      <c r="X4">
        <f t="shared" si="24"/>
        <v>1</v>
      </c>
      <c r="Y4">
        <f t="shared" si="25"/>
        <v>1</v>
      </c>
      <c r="Z4">
        <f t="shared" si="26"/>
        <v>2</v>
      </c>
      <c r="AA4">
        <f t="shared" si="27"/>
        <v>94</v>
      </c>
      <c r="AB4">
        <f t="shared" si="28"/>
        <v>5</v>
      </c>
      <c r="AC4">
        <f t="shared" si="29"/>
        <v>10</v>
      </c>
      <c r="AD4">
        <f t="shared" si="30"/>
        <v>0</v>
      </c>
      <c r="AE4">
        <f t="shared" si="31"/>
        <v>0</v>
      </c>
      <c r="AF4">
        <f t="shared" si="32"/>
        <v>25.479726020833333</v>
      </c>
      <c r="AG4">
        <f>VLOOKUP($C4,'2023 FPIs'!$A$1:$F$33,2,FALSE)</f>
        <v>-7.2</v>
      </c>
      <c r="AH4">
        <f>VLOOKUP($C4,'2023 FPIs'!$A$1:$F$33,3,FALSE)</f>
        <v>34.5</v>
      </c>
      <c r="AI4">
        <f>VLOOKUP($C4,'2023 FPIs'!$A$1:$F$33,4,FALSE)</f>
        <v>29.5</v>
      </c>
      <c r="AJ4">
        <f>VLOOKUP($C4,'2023 FPIs'!$A$1:$F$33,5,FALSE)</f>
        <v>41.7</v>
      </c>
      <c r="AK4">
        <f>VLOOKUP($C4,'2023 FPIs'!$A$1:$F$33,6,FALSE)</f>
        <v>63.2</v>
      </c>
      <c r="AL4">
        <f t="shared" ref="AL4:AM4" si="60">I20</f>
        <v>28</v>
      </c>
      <c r="AM4">
        <f t="shared" si="60"/>
        <v>16</v>
      </c>
      <c r="AN4">
        <f t="shared" si="34"/>
        <v>25</v>
      </c>
      <c r="AO4">
        <f t="shared" si="35"/>
        <v>40</v>
      </c>
      <c r="AP4">
        <f t="shared" si="36"/>
        <v>231</v>
      </c>
      <c r="AQ4">
        <f t="shared" si="37"/>
        <v>1</v>
      </c>
      <c r="AR4">
        <f t="shared" si="38"/>
        <v>1</v>
      </c>
      <c r="AS4">
        <f t="shared" si="39"/>
        <v>2</v>
      </c>
      <c r="AT4">
        <f t="shared" si="40"/>
        <v>18</v>
      </c>
      <c r="AU4">
        <f t="shared" si="41"/>
        <v>6.2</v>
      </c>
      <c r="AV4">
        <f t="shared" si="42"/>
        <v>5.5</v>
      </c>
      <c r="AW4">
        <f t="shared" si="43"/>
        <v>62.5</v>
      </c>
      <c r="AX4">
        <f t="shared" si="44"/>
        <v>76.099999999999994</v>
      </c>
      <c r="AY4">
        <f t="shared" si="45"/>
        <v>33</v>
      </c>
      <c r="AZ4">
        <f t="shared" si="46"/>
        <v>185</v>
      </c>
      <c r="BA4">
        <f t="shared" si="47"/>
        <v>5.6</v>
      </c>
      <c r="BB4">
        <f t="shared" si="48"/>
        <v>0</v>
      </c>
      <c r="BC4">
        <f t="shared" si="49"/>
        <v>3</v>
      </c>
      <c r="BD4">
        <f t="shared" si="50"/>
        <v>3</v>
      </c>
      <c r="BE4">
        <f t="shared" si="51"/>
        <v>1</v>
      </c>
      <c r="BF4">
        <f t="shared" si="52"/>
        <v>1</v>
      </c>
      <c r="BG4">
        <f t="shared" si="53"/>
        <v>2</v>
      </c>
      <c r="BH4">
        <f t="shared" si="54"/>
        <v>102</v>
      </c>
      <c r="BI4">
        <f t="shared" si="55"/>
        <v>9</v>
      </c>
      <c r="BJ4">
        <f t="shared" si="56"/>
        <v>16</v>
      </c>
      <c r="BK4">
        <f t="shared" si="57"/>
        <v>0</v>
      </c>
      <c r="BL4">
        <f t="shared" si="58"/>
        <v>1</v>
      </c>
      <c r="BM4">
        <f t="shared" si="59"/>
        <v>34.693862679125004</v>
      </c>
      <c r="BN4">
        <f>VLOOKUP($D4,'2023 FPIs'!$A$1:$F$33,2,FALSE)</f>
        <v>6.2</v>
      </c>
      <c r="BO4">
        <f>VLOOKUP($D4,'2023 FPIs'!$A$1:$F$33,3,FALSE)</f>
        <v>72</v>
      </c>
      <c r="BP4">
        <f>VLOOKUP($D4,'2023 FPIs'!$A$1:$F$33,4,FALSE)</f>
        <v>57.7</v>
      </c>
      <c r="BQ4">
        <f>VLOOKUP($D4,'2023 FPIs'!$A$1:$F$33,5,FALSE)</f>
        <v>72.2</v>
      </c>
      <c r="BR4">
        <f>VLOOKUP($D4,'2023 FPIs'!$A$1:$F$33,6,FALSE)</f>
        <v>61.4</v>
      </c>
    </row>
    <row r="5" spans="1:75">
      <c r="A5" t="str">
        <f t="shared" si="2"/>
        <v>L</v>
      </c>
      <c r="B5">
        <f t="shared" si="3"/>
        <v>0</v>
      </c>
      <c r="C5" s="7" t="s">
        <v>57</v>
      </c>
      <c r="D5" t="str">
        <f t="shared" si="4"/>
        <v>San Francisco 49ers</v>
      </c>
      <c r="E5">
        <f t="shared" si="5"/>
        <v>16</v>
      </c>
      <c r="F5">
        <f t="shared" si="6"/>
        <v>35</v>
      </c>
      <c r="G5">
        <f t="shared" si="7"/>
        <v>28</v>
      </c>
      <c r="H5">
        <f t="shared" si="8"/>
        <v>41</v>
      </c>
      <c r="I5">
        <f t="shared" si="9"/>
        <v>257</v>
      </c>
      <c r="J5">
        <f t="shared" si="10"/>
        <v>2</v>
      </c>
      <c r="K5">
        <f t="shared" si="11"/>
        <v>0</v>
      </c>
      <c r="L5">
        <f t="shared" si="12"/>
        <v>1</v>
      </c>
      <c r="M5">
        <f t="shared" si="13"/>
        <v>8</v>
      </c>
      <c r="N5">
        <f t="shared" si="14"/>
        <v>6.5</v>
      </c>
      <c r="O5">
        <f t="shared" si="15"/>
        <v>6.1</v>
      </c>
      <c r="P5">
        <f t="shared" si="16"/>
        <v>68.3</v>
      </c>
      <c r="Q5">
        <f t="shared" si="17"/>
        <v>101.4</v>
      </c>
      <c r="R5">
        <f t="shared" si="18"/>
        <v>25</v>
      </c>
      <c r="S5">
        <f t="shared" si="19"/>
        <v>105</v>
      </c>
      <c r="T5">
        <f t="shared" si="20"/>
        <v>4.2</v>
      </c>
      <c r="U5">
        <f t="shared" si="21"/>
        <v>0</v>
      </c>
      <c r="V5">
        <f t="shared" si="22"/>
        <v>1</v>
      </c>
      <c r="W5">
        <f t="shared" si="23"/>
        <v>1</v>
      </c>
      <c r="X5">
        <f t="shared" si="24"/>
        <v>1</v>
      </c>
      <c r="Y5">
        <f t="shared" si="25"/>
        <v>1</v>
      </c>
      <c r="Z5">
        <f t="shared" si="26"/>
        <v>3</v>
      </c>
      <c r="AA5">
        <f t="shared" si="27"/>
        <v>117</v>
      </c>
      <c r="AB5">
        <f t="shared" si="28"/>
        <v>8</v>
      </c>
      <c r="AC5">
        <f t="shared" si="29"/>
        <v>15</v>
      </c>
      <c r="AD5">
        <f t="shared" si="30"/>
        <v>2</v>
      </c>
      <c r="AE5">
        <f t="shared" si="31"/>
        <v>3</v>
      </c>
      <c r="AF5">
        <f t="shared" si="32"/>
        <v>30.863074763888886</v>
      </c>
      <c r="AG5">
        <f>VLOOKUP($C5,'2023 FPIs'!$A$1:$F$33,2,FALSE)</f>
        <v>-7.2</v>
      </c>
      <c r="AH5">
        <f>VLOOKUP($C5,'2023 FPIs'!$A$1:$F$33,3,FALSE)</f>
        <v>34.5</v>
      </c>
      <c r="AI5">
        <f>VLOOKUP($C5,'2023 FPIs'!$A$1:$F$33,4,FALSE)</f>
        <v>29.5</v>
      </c>
      <c r="AJ5">
        <f>VLOOKUP($C5,'2023 FPIs'!$A$1:$F$33,5,FALSE)</f>
        <v>41.7</v>
      </c>
      <c r="AK5">
        <f>VLOOKUP($C5,'2023 FPIs'!$A$1:$F$33,6,FALSE)</f>
        <v>63.2</v>
      </c>
      <c r="AL5">
        <f t="shared" ref="AL5:AM5" si="61">I21</f>
        <v>16</v>
      </c>
      <c r="AM5">
        <f t="shared" si="61"/>
        <v>35</v>
      </c>
      <c r="AN5">
        <f t="shared" si="34"/>
        <v>20</v>
      </c>
      <c r="AO5">
        <f t="shared" si="35"/>
        <v>21</v>
      </c>
      <c r="AP5">
        <f t="shared" si="36"/>
        <v>271</v>
      </c>
      <c r="AQ5">
        <f t="shared" si="37"/>
        <v>1</v>
      </c>
      <c r="AR5">
        <f t="shared" si="38"/>
        <v>0</v>
      </c>
      <c r="AS5">
        <f t="shared" si="39"/>
        <v>1</v>
      </c>
      <c r="AT5">
        <f t="shared" si="40"/>
        <v>12</v>
      </c>
      <c r="AU5">
        <f t="shared" si="41"/>
        <v>13.5</v>
      </c>
      <c r="AV5">
        <f t="shared" si="42"/>
        <v>12.3</v>
      </c>
      <c r="AW5">
        <f t="shared" si="43"/>
        <v>95.2</v>
      </c>
      <c r="AX5">
        <f t="shared" si="44"/>
        <v>134.6</v>
      </c>
      <c r="AY5">
        <f t="shared" si="45"/>
        <v>31</v>
      </c>
      <c r="AZ5">
        <f t="shared" si="46"/>
        <v>124</v>
      </c>
      <c r="BA5">
        <f t="shared" si="47"/>
        <v>4</v>
      </c>
      <c r="BB5">
        <f t="shared" si="48"/>
        <v>4</v>
      </c>
      <c r="BC5">
        <f t="shared" si="49"/>
        <v>0</v>
      </c>
      <c r="BD5">
        <f t="shared" si="50"/>
        <v>0</v>
      </c>
      <c r="BE5">
        <f t="shared" si="51"/>
        <v>5</v>
      </c>
      <c r="BF5">
        <f t="shared" si="52"/>
        <v>5</v>
      </c>
      <c r="BG5">
        <f t="shared" si="53"/>
        <v>1</v>
      </c>
      <c r="BH5">
        <f t="shared" si="54"/>
        <v>45</v>
      </c>
      <c r="BI5">
        <f t="shared" si="55"/>
        <v>3</v>
      </c>
      <c r="BJ5">
        <f t="shared" si="56"/>
        <v>5</v>
      </c>
      <c r="BK5">
        <f t="shared" si="57"/>
        <v>1</v>
      </c>
      <c r="BL5">
        <f t="shared" si="58"/>
        <v>1</v>
      </c>
      <c r="BM5">
        <f t="shared" si="59"/>
        <v>29.310512956916668</v>
      </c>
      <c r="BN5">
        <f>VLOOKUP($D5,'2023 FPIs'!$A$1:$F$33,2,FALSE)</f>
        <v>6.9</v>
      </c>
      <c r="BO5">
        <f>VLOOKUP($D5,'2023 FPIs'!$A$1:$F$33,3,FALSE)</f>
        <v>67.5</v>
      </c>
      <c r="BP5">
        <f>VLOOKUP($D5,'2023 FPIs'!$A$1:$F$33,4,FALSE)</f>
        <v>70.099999999999994</v>
      </c>
      <c r="BQ5">
        <f>VLOOKUP($D5,'2023 FPIs'!$A$1:$F$33,5,FALSE)</f>
        <v>58</v>
      </c>
      <c r="BR5">
        <f>VLOOKUP($D5,'2023 FPIs'!$A$1:$F$33,6,FALSE)</f>
        <v>48.7</v>
      </c>
    </row>
    <row r="6" spans="1:75">
      <c r="A6" t="str">
        <f t="shared" si="2"/>
        <v>L</v>
      </c>
      <c r="B6">
        <f t="shared" si="3"/>
        <v>0</v>
      </c>
      <c r="C6" s="7" t="s">
        <v>57</v>
      </c>
      <c r="D6" t="str">
        <f t="shared" si="4"/>
        <v>Cincinnati Bengals</v>
      </c>
      <c r="E6">
        <f t="shared" si="5"/>
        <v>20</v>
      </c>
      <c r="F6">
        <f t="shared" si="6"/>
        <v>34</v>
      </c>
      <c r="G6">
        <f t="shared" si="7"/>
        <v>15</v>
      </c>
      <c r="H6">
        <f t="shared" si="8"/>
        <v>32</v>
      </c>
      <c r="I6">
        <f t="shared" si="9"/>
        <v>152</v>
      </c>
      <c r="J6">
        <f t="shared" si="10"/>
        <v>2</v>
      </c>
      <c r="K6">
        <f t="shared" si="11"/>
        <v>2</v>
      </c>
      <c r="L6">
        <f t="shared" si="12"/>
        <v>3</v>
      </c>
      <c r="M6">
        <f t="shared" si="13"/>
        <v>14</v>
      </c>
      <c r="N6">
        <f t="shared" si="14"/>
        <v>5.2</v>
      </c>
      <c r="O6">
        <f t="shared" si="15"/>
        <v>4.3</v>
      </c>
      <c r="P6">
        <f t="shared" si="16"/>
        <v>46.9</v>
      </c>
      <c r="Q6">
        <f t="shared" si="17"/>
        <v>55.7</v>
      </c>
      <c r="R6">
        <f t="shared" si="18"/>
        <v>22</v>
      </c>
      <c r="S6">
        <f t="shared" si="19"/>
        <v>142</v>
      </c>
      <c r="T6">
        <f t="shared" si="20"/>
        <v>6.5</v>
      </c>
      <c r="U6">
        <f t="shared" si="21"/>
        <v>1</v>
      </c>
      <c r="V6">
        <f t="shared" si="22"/>
        <v>0</v>
      </c>
      <c r="W6">
        <f t="shared" si="23"/>
        <v>0</v>
      </c>
      <c r="X6">
        <f t="shared" si="24"/>
        <v>2</v>
      </c>
      <c r="Y6">
        <f t="shared" si="25"/>
        <v>3</v>
      </c>
      <c r="Z6">
        <f t="shared" si="26"/>
        <v>4</v>
      </c>
      <c r="AA6">
        <f t="shared" si="27"/>
        <v>219</v>
      </c>
      <c r="AB6">
        <f t="shared" si="28"/>
        <v>4</v>
      </c>
      <c r="AC6">
        <f t="shared" si="29"/>
        <v>11</v>
      </c>
      <c r="AD6">
        <f t="shared" si="30"/>
        <v>0</v>
      </c>
      <c r="AE6">
        <f t="shared" si="31"/>
        <v>3</v>
      </c>
      <c r="AF6">
        <f>AJ15*24.30101-0.28947</f>
        <v>21.817698819444445</v>
      </c>
      <c r="AG6">
        <f>VLOOKUP($C6,'2023 FPIs'!$A$1:$F$33,2,FALSE)</f>
        <v>-7.2</v>
      </c>
      <c r="AH6">
        <f>VLOOKUP($C6,'2023 FPIs'!$A$1:$F$33,3,FALSE)</f>
        <v>34.5</v>
      </c>
      <c r="AI6">
        <f>VLOOKUP($C6,'2023 FPIs'!$A$1:$F$33,4,FALSE)</f>
        <v>29.5</v>
      </c>
      <c r="AJ6">
        <f>VLOOKUP($C6,'2023 FPIs'!$A$1:$F$33,5,FALSE)</f>
        <v>41.7</v>
      </c>
      <c r="AK6">
        <f>VLOOKUP($C6,'2023 FPIs'!$A$1:$F$33,6,FALSE)</f>
        <v>63.2</v>
      </c>
      <c r="AL6">
        <f t="shared" ref="AL6:AM6" si="62">I22</f>
        <v>20</v>
      </c>
      <c r="AM6">
        <f t="shared" si="62"/>
        <v>34</v>
      </c>
      <c r="AN6">
        <f t="shared" si="34"/>
        <v>36</v>
      </c>
      <c r="AO6">
        <f t="shared" si="35"/>
        <v>46</v>
      </c>
      <c r="AP6">
        <f t="shared" si="36"/>
        <v>287</v>
      </c>
      <c r="AQ6">
        <f t="shared" si="37"/>
        <v>3</v>
      </c>
      <c r="AR6">
        <f t="shared" si="38"/>
        <v>1</v>
      </c>
      <c r="AS6">
        <f t="shared" si="39"/>
        <v>3</v>
      </c>
      <c r="AT6">
        <f t="shared" si="40"/>
        <v>30</v>
      </c>
      <c r="AU6">
        <f t="shared" si="41"/>
        <v>6.9</v>
      </c>
      <c r="AV6">
        <f t="shared" si="42"/>
        <v>5.9</v>
      </c>
      <c r="AW6">
        <f t="shared" si="43"/>
        <v>78.3</v>
      </c>
      <c r="AX6">
        <f t="shared" si="44"/>
        <v>105.3</v>
      </c>
      <c r="AY6">
        <f t="shared" si="45"/>
        <v>30</v>
      </c>
      <c r="AZ6">
        <f t="shared" si="46"/>
        <v>93</v>
      </c>
      <c r="BA6">
        <f t="shared" si="47"/>
        <v>3.1</v>
      </c>
      <c r="BB6">
        <f t="shared" si="48"/>
        <v>0</v>
      </c>
      <c r="BC6">
        <f t="shared" si="49"/>
        <v>2</v>
      </c>
      <c r="BD6">
        <f t="shared" si="50"/>
        <v>2</v>
      </c>
      <c r="BE6">
        <f t="shared" si="51"/>
        <v>4</v>
      </c>
      <c r="BF6">
        <f t="shared" si="52"/>
        <v>4</v>
      </c>
      <c r="BG6">
        <f t="shared" si="53"/>
        <v>3</v>
      </c>
      <c r="BH6">
        <f t="shared" si="54"/>
        <v>145</v>
      </c>
      <c r="BI6">
        <f t="shared" si="55"/>
        <v>5</v>
      </c>
      <c r="BJ6">
        <f t="shared" si="56"/>
        <v>14</v>
      </c>
      <c r="BK6">
        <f t="shared" si="57"/>
        <v>0</v>
      </c>
      <c r="BL6">
        <f t="shared" si="58"/>
        <v>3</v>
      </c>
      <c r="BM6">
        <f t="shared" si="59"/>
        <v>38.355890546583332</v>
      </c>
      <c r="BN6">
        <f>VLOOKUP($D6,'2023 FPIs'!$A$1:$F$33,2,FALSE)</f>
        <v>2.2000000000000002</v>
      </c>
      <c r="BO6">
        <f>VLOOKUP($D6,'2023 FPIs'!$A$1:$F$33,3,FALSE)</f>
        <v>48.4</v>
      </c>
      <c r="BP6">
        <f>VLOOKUP($D6,'2023 FPIs'!$A$1:$F$33,4,FALSE)</f>
        <v>41.3</v>
      </c>
      <c r="BQ6">
        <f>VLOOKUP($D6,'2023 FPIs'!$A$1:$F$33,5,FALSE)</f>
        <v>59.8</v>
      </c>
      <c r="BR6">
        <f>VLOOKUP($D6,'2023 FPIs'!$A$1:$F$33,6,FALSE)</f>
        <v>41.5</v>
      </c>
    </row>
    <row r="10" spans="1:75">
      <c r="A10" s="10" t="s">
        <v>84</v>
      </c>
    </row>
    <row r="11" spans="1:75">
      <c r="A11" s="7">
        <v>1</v>
      </c>
      <c r="B11" t="s">
        <v>80</v>
      </c>
      <c r="C11" s="8">
        <v>45179</v>
      </c>
      <c r="D11" t="s">
        <v>81</v>
      </c>
      <c r="E11" t="s">
        <v>0</v>
      </c>
      <c r="G11" t="s">
        <v>82</v>
      </c>
      <c r="H11" t="s">
        <v>61</v>
      </c>
      <c r="I11">
        <v>16</v>
      </c>
      <c r="J11">
        <v>20</v>
      </c>
      <c r="K11">
        <v>21</v>
      </c>
      <c r="L11">
        <v>30</v>
      </c>
      <c r="M11">
        <v>114</v>
      </c>
      <c r="N11">
        <v>0</v>
      </c>
      <c r="O11">
        <v>0</v>
      </c>
      <c r="P11">
        <v>3</v>
      </c>
      <c r="Q11">
        <v>18</v>
      </c>
      <c r="R11">
        <v>4.4000000000000004</v>
      </c>
      <c r="S11">
        <v>3.5</v>
      </c>
      <c r="T11">
        <v>70</v>
      </c>
      <c r="U11">
        <v>76.2</v>
      </c>
      <c r="V11">
        <v>25</v>
      </c>
      <c r="W11">
        <v>96</v>
      </c>
      <c r="X11">
        <v>3.8</v>
      </c>
      <c r="Y11">
        <v>0</v>
      </c>
      <c r="Z11">
        <v>3</v>
      </c>
      <c r="AA11">
        <v>3</v>
      </c>
      <c r="AB11">
        <v>1</v>
      </c>
      <c r="AC11">
        <v>1</v>
      </c>
      <c r="AD11">
        <v>5</v>
      </c>
      <c r="AE11">
        <v>235</v>
      </c>
      <c r="AF11">
        <v>4</v>
      </c>
      <c r="AG11">
        <v>14</v>
      </c>
      <c r="AH11">
        <v>0</v>
      </c>
      <c r="AI11">
        <v>1</v>
      </c>
      <c r="AJ11" s="9">
        <v>1.1916666666666667</v>
      </c>
      <c r="AK11">
        <v>27.5</v>
      </c>
    </row>
    <row r="12" spans="1:75">
      <c r="A12" s="7">
        <v>2</v>
      </c>
      <c r="B12" t="s">
        <v>80</v>
      </c>
      <c r="C12" s="8">
        <v>45186</v>
      </c>
      <c r="D12" t="s">
        <v>81</v>
      </c>
      <c r="E12" t="s">
        <v>0</v>
      </c>
      <c r="H12" t="s">
        <v>63</v>
      </c>
      <c r="I12">
        <v>28</v>
      </c>
      <c r="J12">
        <v>31</v>
      </c>
      <c r="K12">
        <v>21</v>
      </c>
      <c r="L12">
        <v>31</v>
      </c>
      <c r="M12">
        <v>228</v>
      </c>
      <c r="N12">
        <v>1</v>
      </c>
      <c r="O12">
        <v>0</v>
      </c>
      <c r="P12">
        <v>0</v>
      </c>
      <c r="Q12">
        <v>0</v>
      </c>
      <c r="R12">
        <v>7.4</v>
      </c>
      <c r="S12">
        <v>7.4</v>
      </c>
      <c r="T12">
        <v>67.7</v>
      </c>
      <c r="U12">
        <v>99.9</v>
      </c>
      <c r="V12">
        <v>29</v>
      </c>
      <c r="W12">
        <v>151</v>
      </c>
      <c r="X12">
        <v>5.2</v>
      </c>
      <c r="Y12">
        <v>2</v>
      </c>
      <c r="Z12">
        <v>2</v>
      </c>
      <c r="AA12">
        <v>3</v>
      </c>
      <c r="AB12">
        <v>2</v>
      </c>
      <c r="AC12">
        <v>2</v>
      </c>
      <c r="AD12">
        <v>3</v>
      </c>
      <c r="AE12">
        <v>146</v>
      </c>
      <c r="AF12">
        <v>4</v>
      </c>
      <c r="AG12">
        <v>10</v>
      </c>
      <c r="AH12">
        <v>0</v>
      </c>
      <c r="AI12">
        <v>0</v>
      </c>
      <c r="AJ12" s="9">
        <v>1.2756944444444445</v>
      </c>
      <c r="AK12">
        <v>30.5</v>
      </c>
    </row>
    <row r="13" spans="1:75">
      <c r="A13" s="7">
        <v>3</v>
      </c>
      <c r="B13" t="s">
        <v>80</v>
      </c>
      <c r="C13" s="8">
        <v>45193</v>
      </c>
      <c r="D13" t="s">
        <v>81</v>
      </c>
      <c r="E13" t="s">
        <v>1</v>
      </c>
      <c r="H13" t="s">
        <v>64</v>
      </c>
      <c r="I13">
        <v>28</v>
      </c>
      <c r="J13">
        <v>16</v>
      </c>
      <c r="K13">
        <v>17</v>
      </c>
      <c r="L13">
        <v>21</v>
      </c>
      <c r="M13">
        <v>178</v>
      </c>
      <c r="N13">
        <v>1</v>
      </c>
      <c r="O13">
        <v>0</v>
      </c>
      <c r="P13">
        <v>2</v>
      </c>
      <c r="Q13">
        <v>11</v>
      </c>
      <c r="R13">
        <v>9</v>
      </c>
      <c r="S13">
        <v>7.7</v>
      </c>
      <c r="T13">
        <v>81</v>
      </c>
      <c r="U13">
        <v>117.9</v>
      </c>
      <c r="V13">
        <v>30</v>
      </c>
      <c r="W13">
        <v>222</v>
      </c>
      <c r="X13">
        <v>7.4</v>
      </c>
      <c r="Y13">
        <v>2</v>
      </c>
      <c r="Z13">
        <v>3</v>
      </c>
      <c r="AA13">
        <v>3</v>
      </c>
      <c r="AB13">
        <v>1</v>
      </c>
      <c r="AC13">
        <v>1</v>
      </c>
      <c r="AD13">
        <v>2</v>
      </c>
      <c r="AE13">
        <v>94</v>
      </c>
      <c r="AF13">
        <v>5</v>
      </c>
      <c r="AG13">
        <v>10</v>
      </c>
      <c r="AH13">
        <v>0</v>
      </c>
      <c r="AI13">
        <v>0</v>
      </c>
      <c r="AJ13" s="9">
        <v>1.0604166666666666</v>
      </c>
      <c r="AK13">
        <v>33.5</v>
      </c>
    </row>
    <row r="14" spans="1:75">
      <c r="A14" s="7">
        <v>4</v>
      </c>
      <c r="B14" t="s">
        <v>80</v>
      </c>
      <c r="C14" s="8">
        <v>45200</v>
      </c>
      <c r="D14" t="s">
        <v>81</v>
      </c>
      <c r="E14" t="s">
        <v>0</v>
      </c>
      <c r="G14" t="s">
        <v>82</v>
      </c>
      <c r="H14" t="s">
        <v>54</v>
      </c>
      <c r="I14">
        <v>16</v>
      </c>
      <c r="J14">
        <v>35</v>
      </c>
      <c r="K14">
        <v>28</v>
      </c>
      <c r="L14">
        <v>41</v>
      </c>
      <c r="M14">
        <v>257</v>
      </c>
      <c r="N14">
        <v>2</v>
      </c>
      <c r="O14">
        <v>0</v>
      </c>
      <c r="P14">
        <v>1</v>
      </c>
      <c r="Q14">
        <v>8</v>
      </c>
      <c r="R14">
        <v>6.5</v>
      </c>
      <c r="S14">
        <v>6.1</v>
      </c>
      <c r="T14">
        <v>68.3</v>
      </c>
      <c r="U14">
        <v>101.4</v>
      </c>
      <c r="V14">
        <v>25</v>
      </c>
      <c r="W14">
        <v>105</v>
      </c>
      <c r="X14">
        <v>4.2</v>
      </c>
      <c r="Y14">
        <v>0</v>
      </c>
      <c r="Z14">
        <v>1</v>
      </c>
      <c r="AA14">
        <v>1</v>
      </c>
      <c r="AB14">
        <v>1</v>
      </c>
      <c r="AC14">
        <v>1</v>
      </c>
      <c r="AD14">
        <v>3</v>
      </c>
      <c r="AE14">
        <v>117</v>
      </c>
      <c r="AF14">
        <v>8</v>
      </c>
      <c r="AG14">
        <v>15</v>
      </c>
      <c r="AH14">
        <v>2</v>
      </c>
      <c r="AI14">
        <v>3</v>
      </c>
      <c r="AJ14" s="9">
        <v>1.2819444444444443</v>
      </c>
      <c r="AK14">
        <v>29.5</v>
      </c>
    </row>
    <row r="15" spans="1:75">
      <c r="A15" s="7">
        <v>5</v>
      </c>
      <c r="B15" t="s">
        <v>80</v>
      </c>
      <c r="C15" s="8">
        <v>45207</v>
      </c>
      <c r="D15" t="s">
        <v>81</v>
      </c>
      <c r="E15" t="s">
        <v>0</v>
      </c>
      <c r="H15" t="s">
        <v>52</v>
      </c>
      <c r="I15">
        <v>20</v>
      </c>
      <c r="J15">
        <v>34</v>
      </c>
      <c r="K15">
        <v>15</v>
      </c>
      <c r="L15">
        <v>32</v>
      </c>
      <c r="M15">
        <v>152</v>
      </c>
      <c r="N15">
        <v>2</v>
      </c>
      <c r="O15">
        <v>2</v>
      </c>
      <c r="P15">
        <v>3</v>
      </c>
      <c r="Q15">
        <v>14</v>
      </c>
      <c r="R15">
        <v>5.2</v>
      </c>
      <c r="S15">
        <v>4.3</v>
      </c>
      <c r="T15">
        <v>46.9</v>
      </c>
      <c r="U15">
        <v>55.7</v>
      </c>
      <c r="V15">
        <v>22</v>
      </c>
      <c r="W15">
        <v>142</v>
      </c>
      <c r="X15">
        <v>6.5</v>
      </c>
      <c r="Y15">
        <v>1</v>
      </c>
      <c r="Z15">
        <v>0</v>
      </c>
      <c r="AA15">
        <v>0</v>
      </c>
      <c r="AB15">
        <v>2</v>
      </c>
      <c r="AC15">
        <v>3</v>
      </c>
      <c r="AD15">
        <v>4</v>
      </c>
      <c r="AE15">
        <v>219</v>
      </c>
      <c r="AF15">
        <v>4</v>
      </c>
      <c r="AG15">
        <v>11</v>
      </c>
      <c r="AH15">
        <v>0</v>
      </c>
      <c r="AI15">
        <v>3</v>
      </c>
      <c r="AJ15" s="9">
        <v>0.90972222222222221</v>
      </c>
      <c r="AK15">
        <v>24</v>
      </c>
    </row>
    <row r="17" spans="1:36">
      <c r="A17" s="10" t="s">
        <v>84</v>
      </c>
    </row>
    <row r="18" spans="1:36">
      <c r="A18" s="7">
        <v>1</v>
      </c>
      <c r="B18" t="s">
        <v>80</v>
      </c>
      <c r="C18" s="8">
        <v>45179</v>
      </c>
      <c r="D18" t="s">
        <v>81</v>
      </c>
      <c r="E18" t="s">
        <v>0</v>
      </c>
      <c r="G18" t="s">
        <v>82</v>
      </c>
      <c r="H18" t="s">
        <v>61</v>
      </c>
      <c r="I18">
        <v>16</v>
      </c>
      <c r="J18">
        <v>20</v>
      </c>
      <c r="K18">
        <v>19</v>
      </c>
      <c r="L18">
        <v>31</v>
      </c>
      <c r="M18">
        <v>156</v>
      </c>
      <c r="N18">
        <v>1</v>
      </c>
      <c r="O18">
        <v>1</v>
      </c>
      <c r="P18">
        <v>6</v>
      </c>
      <c r="Q18">
        <v>46</v>
      </c>
      <c r="R18">
        <v>6.5</v>
      </c>
      <c r="S18">
        <v>4.2</v>
      </c>
      <c r="T18">
        <v>61.3</v>
      </c>
      <c r="U18">
        <v>71.400000000000006</v>
      </c>
      <c r="V18">
        <v>28</v>
      </c>
      <c r="W18">
        <v>92</v>
      </c>
      <c r="X18">
        <v>3.3</v>
      </c>
      <c r="Y18">
        <v>1</v>
      </c>
      <c r="Z18">
        <v>2</v>
      </c>
      <c r="AA18">
        <v>2</v>
      </c>
      <c r="AB18">
        <v>2</v>
      </c>
      <c r="AC18">
        <v>2</v>
      </c>
      <c r="AD18">
        <v>6</v>
      </c>
      <c r="AE18">
        <v>266</v>
      </c>
      <c r="AF18">
        <v>4</v>
      </c>
      <c r="AG18">
        <v>12</v>
      </c>
      <c r="AH18">
        <v>0</v>
      </c>
      <c r="AI18">
        <v>0</v>
      </c>
      <c r="AJ18" s="9">
        <v>1.3083333333333333</v>
      </c>
    </row>
    <row r="19" spans="1:36">
      <c r="A19" s="7">
        <v>2</v>
      </c>
      <c r="B19" t="s">
        <v>80</v>
      </c>
      <c r="C19" s="8">
        <v>45186</v>
      </c>
      <c r="D19" t="s">
        <v>81</v>
      </c>
      <c r="E19" t="s">
        <v>0</v>
      </c>
      <c r="H19" t="s">
        <v>63</v>
      </c>
      <c r="I19">
        <v>28</v>
      </c>
      <c r="J19">
        <v>31</v>
      </c>
      <c r="K19">
        <v>26</v>
      </c>
      <c r="L19">
        <v>37</v>
      </c>
      <c r="M19">
        <v>312</v>
      </c>
      <c r="N19">
        <v>2</v>
      </c>
      <c r="O19">
        <v>1</v>
      </c>
      <c r="P19">
        <v>3</v>
      </c>
      <c r="Q19">
        <v>9</v>
      </c>
      <c r="R19">
        <v>8.6999999999999993</v>
      </c>
      <c r="S19">
        <v>7.8</v>
      </c>
      <c r="T19">
        <v>70.3</v>
      </c>
      <c r="U19">
        <v>102.5</v>
      </c>
      <c r="V19">
        <v>27</v>
      </c>
      <c r="W19">
        <v>127</v>
      </c>
      <c r="X19">
        <v>4.7</v>
      </c>
      <c r="Y19">
        <v>2</v>
      </c>
      <c r="Z19">
        <v>1</v>
      </c>
      <c r="AA19">
        <v>1</v>
      </c>
      <c r="AB19">
        <v>4</v>
      </c>
      <c r="AC19">
        <v>4</v>
      </c>
      <c r="AD19">
        <v>3</v>
      </c>
      <c r="AE19">
        <v>111</v>
      </c>
      <c r="AF19">
        <v>7</v>
      </c>
      <c r="AG19">
        <v>12</v>
      </c>
      <c r="AH19">
        <v>1</v>
      </c>
      <c r="AI19">
        <v>1</v>
      </c>
      <c r="AJ19" s="9">
        <v>1.2243055555555555</v>
      </c>
    </row>
    <row r="20" spans="1:36">
      <c r="A20" s="7">
        <v>3</v>
      </c>
      <c r="B20" t="s">
        <v>80</v>
      </c>
      <c r="C20" s="8">
        <v>45193</v>
      </c>
      <c r="D20" t="s">
        <v>81</v>
      </c>
      <c r="E20" t="s">
        <v>1</v>
      </c>
      <c r="H20" t="s">
        <v>64</v>
      </c>
      <c r="I20">
        <v>28</v>
      </c>
      <c r="J20">
        <v>16</v>
      </c>
      <c r="K20">
        <v>25</v>
      </c>
      <c r="L20">
        <v>40</v>
      </c>
      <c r="M20">
        <v>231</v>
      </c>
      <c r="N20">
        <v>1</v>
      </c>
      <c r="O20">
        <v>1</v>
      </c>
      <c r="P20">
        <v>2</v>
      </c>
      <c r="Q20">
        <v>18</v>
      </c>
      <c r="R20">
        <v>6.2</v>
      </c>
      <c r="S20">
        <v>5.5</v>
      </c>
      <c r="T20">
        <v>62.5</v>
      </c>
      <c r="U20">
        <v>76.099999999999994</v>
      </c>
      <c r="V20">
        <v>33</v>
      </c>
      <c r="W20">
        <v>185</v>
      </c>
      <c r="X20">
        <v>5.6</v>
      </c>
      <c r="Y20">
        <v>0</v>
      </c>
      <c r="Z20">
        <v>3</v>
      </c>
      <c r="AA20">
        <v>3</v>
      </c>
      <c r="AB20">
        <v>1</v>
      </c>
      <c r="AC20">
        <v>1</v>
      </c>
      <c r="AD20">
        <v>2</v>
      </c>
      <c r="AE20">
        <v>102</v>
      </c>
      <c r="AF20">
        <v>9</v>
      </c>
      <c r="AG20">
        <v>16</v>
      </c>
      <c r="AH20">
        <v>0</v>
      </c>
      <c r="AI20">
        <v>1</v>
      </c>
      <c r="AJ20" s="9">
        <v>1.4395833333333332</v>
      </c>
    </row>
    <row r="21" spans="1:36">
      <c r="A21" s="7">
        <v>4</v>
      </c>
      <c r="B21" t="s">
        <v>80</v>
      </c>
      <c r="C21" s="8">
        <v>45200</v>
      </c>
      <c r="D21" t="s">
        <v>81</v>
      </c>
      <c r="E21" t="s">
        <v>0</v>
      </c>
      <c r="G21" t="s">
        <v>82</v>
      </c>
      <c r="H21" t="s">
        <v>54</v>
      </c>
      <c r="I21">
        <v>16</v>
      </c>
      <c r="J21">
        <v>35</v>
      </c>
      <c r="K21">
        <v>20</v>
      </c>
      <c r="L21">
        <v>21</v>
      </c>
      <c r="M21">
        <v>271</v>
      </c>
      <c r="N21">
        <v>1</v>
      </c>
      <c r="O21">
        <v>0</v>
      </c>
      <c r="P21">
        <v>1</v>
      </c>
      <c r="Q21">
        <v>12</v>
      </c>
      <c r="R21">
        <v>13.5</v>
      </c>
      <c r="S21">
        <v>12.3</v>
      </c>
      <c r="T21">
        <v>95.2</v>
      </c>
      <c r="U21">
        <v>134.6</v>
      </c>
      <c r="V21">
        <v>31</v>
      </c>
      <c r="W21">
        <v>124</v>
      </c>
      <c r="X21">
        <v>4</v>
      </c>
      <c r="Y21">
        <v>4</v>
      </c>
      <c r="Z21">
        <v>0</v>
      </c>
      <c r="AA21">
        <v>0</v>
      </c>
      <c r="AB21">
        <v>5</v>
      </c>
      <c r="AC21">
        <v>5</v>
      </c>
      <c r="AD21">
        <v>1</v>
      </c>
      <c r="AE21">
        <v>45</v>
      </c>
      <c r="AF21">
        <v>3</v>
      </c>
      <c r="AG21">
        <v>5</v>
      </c>
      <c r="AH21">
        <v>1</v>
      </c>
      <c r="AI21">
        <v>1</v>
      </c>
      <c r="AJ21" s="9">
        <v>1.2180555555555557</v>
      </c>
    </row>
    <row r="22" spans="1:36">
      <c r="A22" s="7">
        <v>5</v>
      </c>
      <c r="B22" t="s">
        <v>80</v>
      </c>
      <c r="C22" s="8">
        <v>45207</v>
      </c>
      <c r="D22" t="s">
        <v>81</v>
      </c>
      <c r="E22" t="s">
        <v>0</v>
      </c>
      <c r="H22" t="s">
        <v>52</v>
      </c>
      <c r="I22">
        <v>20</v>
      </c>
      <c r="J22">
        <v>34</v>
      </c>
      <c r="K22">
        <v>36</v>
      </c>
      <c r="L22">
        <v>46</v>
      </c>
      <c r="M22">
        <v>287</v>
      </c>
      <c r="N22">
        <v>3</v>
      </c>
      <c r="O22">
        <v>1</v>
      </c>
      <c r="P22">
        <v>3</v>
      </c>
      <c r="Q22">
        <v>30</v>
      </c>
      <c r="R22">
        <v>6.9</v>
      </c>
      <c r="S22">
        <v>5.9</v>
      </c>
      <c r="T22">
        <v>78.3</v>
      </c>
      <c r="U22">
        <v>105.3</v>
      </c>
      <c r="V22">
        <v>30</v>
      </c>
      <c r="W22">
        <v>93</v>
      </c>
      <c r="X22">
        <v>3.1</v>
      </c>
      <c r="Y22">
        <v>0</v>
      </c>
      <c r="Z22">
        <v>2</v>
      </c>
      <c r="AA22">
        <v>2</v>
      </c>
      <c r="AB22">
        <v>4</v>
      </c>
      <c r="AC22">
        <v>4</v>
      </c>
      <c r="AD22">
        <v>3</v>
      </c>
      <c r="AE22">
        <v>145</v>
      </c>
      <c r="AF22">
        <v>5</v>
      </c>
      <c r="AG22">
        <v>14</v>
      </c>
      <c r="AH22">
        <v>0</v>
      </c>
      <c r="AI22">
        <v>3</v>
      </c>
      <c r="AJ22" s="9">
        <v>1.5902777777777777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Box Scores</vt:lpstr>
      <vt:lpstr>Box Scores (2)</vt:lpstr>
      <vt:lpstr>Box Scores_test</vt:lpstr>
      <vt:lpstr>2022 FPIs</vt:lpstr>
      <vt:lpstr>2023 FPIs</vt:lpstr>
      <vt:lpstr>Data Formatter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Beyer</dc:creator>
  <cp:lastModifiedBy>Griffin Beyer</cp:lastModifiedBy>
  <dcterms:created xsi:type="dcterms:W3CDTF">2023-08-06T06:03:35Z</dcterms:created>
  <dcterms:modified xsi:type="dcterms:W3CDTF">2024-07-02T18:41:06Z</dcterms:modified>
</cp:coreProperties>
</file>